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0" windowWidth="25095" windowHeight="11340" tabRatio="664" firstSheet="3" activeTab="4"/>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Types'!$A$1:$AX$2</definedName>
  </definedNames>
  <calcPr calcId="145621" concurrentCalc="0"/>
</workbook>
</file>

<file path=xl/calcChain.xml><?xml version="1.0" encoding="utf-8"?>
<calcChain xmlns="http://schemas.openxmlformats.org/spreadsheetml/2006/main">
  <c r="I871" i="1" l="1"/>
  <c r="L871" i="1"/>
  <c r="AS871" i="1"/>
  <c r="V871"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Y871" i="1"/>
  <c r="X871" i="1"/>
  <c r="W871"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4" i="1"/>
  <c r="AS853" i="1"/>
  <c r="Y853" i="1"/>
  <c r="X853" i="1"/>
  <c r="W853" i="1"/>
  <c r="I853" i="1"/>
  <c r="L853" i="1"/>
  <c r="I735" i="1"/>
  <c r="L735" i="1"/>
  <c r="I13" i="1"/>
  <c r="L13" i="1"/>
  <c r="I466" i="1"/>
  <c r="L466" i="1"/>
  <c r="I820" i="1"/>
  <c r="L820" i="1"/>
  <c r="I222" i="1"/>
  <c r="L222" i="1"/>
  <c r="I50" i="1"/>
  <c r="L50" i="1"/>
  <c r="I225" i="1"/>
  <c r="L225" i="1"/>
  <c r="Y633" i="1"/>
  <c r="X633" i="1"/>
  <c r="W633" i="1"/>
  <c r="Y290" i="1"/>
  <c r="X290" i="1"/>
  <c r="W290" i="1"/>
  <c r="Y59" i="1"/>
  <c r="X59" i="1"/>
  <c r="W59" i="1"/>
  <c r="Y773" i="1"/>
  <c r="X773" i="1"/>
  <c r="W773" i="1"/>
  <c r="Y632" i="1"/>
  <c r="X632" i="1"/>
  <c r="W632" i="1"/>
  <c r="Y220" i="1"/>
  <c r="X220" i="1"/>
  <c r="W220" i="1"/>
  <c r="Y185" i="1"/>
  <c r="X185" i="1"/>
  <c r="W185" i="1"/>
  <c r="Y829" i="1"/>
  <c r="X829" i="1"/>
  <c r="W829" i="1"/>
  <c r="Y808" i="1"/>
  <c r="X808" i="1"/>
  <c r="W808" i="1"/>
  <c r="Y787" i="1"/>
  <c r="X787" i="1"/>
  <c r="W787" i="1"/>
  <c r="Y724" i="1"/>
  <c r="X724" i="1"/>
  <c r="W724" i="1"/>
  <c r="Y631" i="1"/>
  <c r="X631" i="1"/>
  <c r="W631" i="1"/>
  <c r="Y549" i="1"/>
  <c r="X549" i="1"/>
  <c r="W549" i="1"/>
  <c r="Y535" i="1"/>
  <c r="X535" i="1"/>
  <c r="W535" i="1"/>
  <c r="Y437" i="1"/>
  <c r="X437" i="1"/>
  <c r="W437" i="1"/>
  <c r="Y311" i="1"/>
  <c r="X311" i="1"/>
  <c r="W311" i="1"/>
  <c r="Y297" i="1"/>
  <c r="X297" i="1"/>
  <c r="W297" i="1"/>
  <c r="Y283" i="1"/>
  <c r="X283" i="1"/>
  <c r="W283" i="1"/>
  <c r="Y178" i="1"/>
  <c r="X178" i="1"/>
  <c r="W178" i="1"/>
  <c r="Y752" i="1"/>
  <c r="X752" i="1"/>
  <c r="W752" i="1"/>
  <c r="Y630" i="1"/>
  <c r="X630" i="1"/>
  <c r="W630" i="1"/>
  <c r="Y534" i="1"/>
  <c r="X534" i="1"/>
  <c r="W534" i="1"/>
  <c r="Y493" i="1"/>
  <c r="X493" i="1"/>
  <c r="W493" i="1"/>
  <c r="Y451" i="1"/>
  <c r="X451" i="1"/>
  <c r="W451" i="1"/>
  <c r="Y416" i="1"/>
  <c r="X416" i="1"/>
  <c r="W416" i="1"/>
  <c r="Y325" i="1"/>
  <c r="X325" i="1"/>
  <c r="W325" i="1"/>
  <c r="Y177" i="1"/>
  <c r="X177" i="1"/>
  <c r="W177" i="1"/>
  <c r="Y101" i="1"/>
  <c r="X101" i="1"/>
  <c r="W101" i="1"/>
  <c r="Y87" i="1"/>
  <c r="X87" i="1"/>
  <c r="W87" i="1"/>
  <c r="Y24" i="1"/>
  <c r="X24" i="1"/>
  <c r="W24" i="1"/>
  <c r="Y766" i="1"/>
  <c r="X766" i="1"/>
  <c r="W766" i="1"/>
  <c r="Y696" i="1"/>
  <c r="X696" i="1"/>
  <c r="W696" i="1"/>
  <c r="Y241" i="1"/>
  <c r="X241" i="1"/>
  <c r="W241" i="1"/>
  <c r="Y31" i="1"/>
  <c r="X31" i="1"/>
  <c r="W31" i="1"/>
  <c r="Y415" i="1"/>
  <c r="X415" i="1"/>
  <c r="W415" i="1"/>
  <c r="Y206" i="1"/>
  <c r="X206" i="1"/>
  <c r="W206" i="1"/>
  <c r="Y751" i="1"/>
  <c r="X751" i="1"/>
  <c r="W751" i="1"/>
  <c r="Y629" i="1"/>
  <c r="X629" i="1"/>
  <c r="W629" i="1"/>
  <c r="Y533" i="1"/>
  <c r="X533" i="1"/>
  <c r="W533" i="1"/>
  <c r="Y492" i="1"/>
  <c r="X492" i="1"/>
  <c r="W492" i="1"/>
  <c r="Y450" i="1"/>
  <c r="X450" i="1"/>
  <c r="W450" i="1"/>
  <c r="Y414" i="1"/>
  <c r="X414" i="1"/>
  <c r="W414" i="1"/>
  <c r="Y324" i="1"/>
  <c r="X324" i="1"/>
  <c r="W324" i="1"/>
  <c r="Y176" i="1"/>
  <c r="X176" i="1"/>
  <c r="W176" i="1"/>
  <c r="Y100" i="1"/>
  <c r="X100" i="1"/>
  <c r="W100" i="1"/>
  <c r="Y86" i="1"/>
  <c r="X86" i="1"/>
  <c r="W86" i="1"/>
  <c r="Y836" i="1"/>
  <c r="X836" i="1"/>
  <c r="W836" i="1"/>
  <c r="Y807" i="1"/>
  <c r="X807" i="1"/>
  <c r="W807" i="1"/>
  <c r="Y682" i="1"/>
  <c r="X682" i="1"/>
  <c r="W682" i="1"/>
  <c r="Y628" i="1"/>
  <c r="X628" i="1"/>
  <c r="W628" i="1"/>
  <c r="Y570" i="1"/>
  <c r="X570" i="1"/>
  <c r="W570" i="1"/>
  <c r="Y542" i="1"/>
  <c r="X542" i="1"/>
  <c r="W542" i="1"/>
  <c r="Y507" i="1"/>
  <c r="X507" i="1"/>
  <c r="W507" i="1"/>
  <c r="Y491" i="1"/>
  <c r="X491" i="1"/>
  <c r="W491" i="1"/>
  <c r="Y870" i="1"/>
  <c r="X870" i="1"/>
  <c r="W870" i="1"/>
  <c r="Y780" i="1"/>
  <c r="X780" i="1"/>
  <c r="W780" i="1"/>
  <c r="Y717" i="1"/>
  <c r="X717" i="1"/>
  <c r="W717" i="1"/>
  <c r="Y703" i="1"/>
  <c r="X703" i="1"/>
  <c r="W703" i="1"/>
  <c r="Y661" i="1"/>
  <c r="X661" i="1"/>
  <c r="W661" i="1"/>
  <c r="Y654" i="1"/>
  <c r="X654" i="1"/>
  <c r="W654" i="1"/>
  <c r="Y563" i="1"/>
  <c r="X563" i="1"/>
  <c r="W563" i="1"/>
  <c r="Y556" i="1"/>
  <c r="X556" i="1"/>
  <c r="W556" i="1"/>
  <c r="Y500" i="1"/>
  <c r="X500" i="1"/>
  <c r="W500" i="1"/>
  <c r="Y374" i="1"/>
  <c r="X374" i="1"/>
  <c r="W374" i="1"/>
  <c r="Y276" i="1"/>
  <c r="X276" i="1"/>
  <c r="W276" i="1"/>
  <c r="Y234" i="1"/>
  <c r="X234" i="1"/>
  <c r="W234" i="1"/>
  <c r="Y367" i="1"/>
  <c r="X367" i="1"/>
  <c r="W367" i="1"/>
  <c r="Y108" i="1"/>
  <c r="X108" i="1"/>
  <c r="W108" i="1"/>
  <c r="Y45" i="1"/>
  <c r="X45" i="1"/>
  <c r="W45" i="1"/>
  <c r="Y10" i="1"/>
  <c r="X10" i="1"/>
  <c r="W10" i="1"/>
  <c r="Y332" i="1"/>
  <c r="X332" i="1"/>
  <c r="W332" i="1"/>
  <c r="Y213" i="1"/>
  <c r="X213" i="1"/>
  <c r="W213" i="1"/>
  <c r="Y129" i="1"/>
  <c r="X129" i="1"/>
  <c r="W129" i="1"/>
  <c r="Y73" i="1"/>
  <c r="X73" i="1"/>
  <c r="W73" i="1"/>
  <c r="Y843" i="1"/>
  <c r="X843" i="1"/>
  <c r="W843" i="1"/>
  <c r="Y828" i="1"/>
  <c r="X828" i="1"/>
  <c r="W828" i="1"/>
  <c r="Y806" i="1"/>
  <c r="X806" i="1"/>
  <c r="W806" i="1"/>
  <c r="Y750" i="1"/>
  <c r="X750" i="1"/>
  <c r="W750" i="1"/>
  <c r="Y710" i="1"/>
  <c r="X710" i="1"/>
  <c r="W710" i="1"/>
  <c r="Y640" i="1"/>
  <c r="X640" i="1"/>
  <c r="W640" i="1"/>
  <c r="Y490" i="1"/>
  <c r="X490" i="1"/>
  <c r="W490" i="1"/>
  <c r="Y366" i="1"/>
  <c r="X366" i="1"/>
  <c r="W366" i="1"/>
  <c r="Y233" i="1"/>
  <c r="X233" i="1"/>
  <c r="W233" i="1"/>
  <c r="Y175" i="1"/>
  <c r="X175" i="1"/>
  <c r="W175" i="1"/>
  <c r="Y128" i="1"/>
  <c r="X128" i="1"/>
  <c r="W128" i="1"/>
  <c r="Y115" i="1"/>
  <c r="X115" i="1"/>
  <c r="W115" i="1"/>
  <c r="Y52" i="1"/>
  <c r="X52" i="1"/>
  <c r="W52" i="1"/>
  <c r="Y627" i="1"/>
  <c r="X627" i="1"/>
  <c r="W627" i="1"/>
  <c r="Y174" i="1"/>
  <c r="X174" i="1"/>
  <c r="W174" i="1"/>
  <c r="Y17" i="1"/>
  <c r="X17" i="1"/>
  <c r="W17" i="1"/>
  <c r="Y827" i="1"/>
  <c r="X827" i="1"/>
  <c r="W827" i="1"/>
  <c r="Y765" i="1"/>
  <c r="X765" i="1"/>
  <c r="W765" i="1"/>
  <c r="Y532" i="1"/>
  <c r="X532" i="1"/>
  <c r="W532" i="1"/>
  <c r="Y489" i="1"/>
  <c r="X489" i="1"/>
  <c r="W489" i="1"/>
  <c r="Y436" i="1"/>
  <c r="X436" i="1"/>
  <c r="W436" i="1"/>
  <c r="Y413" i="1"/>
  <c r="X413" i="1"/>
  <c r="W413" i="1"/>
  <c r="Y310" i="1"/>
  <c r="X310" i="1"/>
  <c r="W310" i="1"/>
  <c r="Y173" i="1"/>
  <c r="X173" i="1"/>
  <c r="W173" i="1"/>
  <c r="Y72" i="1"/>
  <c r="X72" i="1"/>
  <c r="W72" i="1"/>
  <c r="Y38" i="1"/>
  <c r="X38" i="1"/>
  <c r="W38" i="1"/>
  <c r="Y731" i="1"/>
  <c r="X731" i="1"/>
  <c r="W731" i="1"/>
  <c r="Y689" i="1"/>
  <c r="X689" i="1"/>
  <c r="W689" i="1"/>
  <c r="Y668" i="1"/>
  <c r="X668" i="1"/>
  <c r="W668" i="1"/>
  <c r="Y626" i="1"/>
  <c r="X626" i="1"/>
  <c r="W626" i="1"/>
  <c r="Y577" i="1"/>
  <c r="X577" i="1"/>
  <c r="W577" i="1"/>
  <c r="Y488" i="1"/>
  <c r="X488" i="1"/>
  <c r="W488" i="1"/>
  <c r="Y423" i="1"/>
  <c r="X423" i="1"/>
  <c r="W423" i="1"/>
  <c r="Y412" i="1"/>
  <c r="X412" i="1"/>
  <c r="W412" i="1"/>
  <c r="Y205" i="1"/>
  <c r="X205" i="1"/>
  <c r="W205" i="1"/>
  <c r="Y172" i="1"/>
  <c r="X172" i="1"/>
  <c r="W172" i="1"/>
  <c r="Y675" i="1"/>
  <c r="X675" i="1"/>
  <c r="W675" i="1"/>
  <c r="Y653" i="1"/>
  <c r="X653" i="1"/>
  <c r="W653" i="1"/>
  <c r="Y353" i="1"/>
  <c r="X353" i="1"/>
  <c r="W353" i="1"/>
  <c r="Y346" i="1"/>
  <c r="X346" i="1"/>
  <c r="W346" i="1"/>
  <c r="Y339" i="1"/>
  <c r="X339" i="1"/>
  <c r="W339" i="1"/>
  <c r="Y269" i="1"/>
  <c r="X269" i="1"/>
  <c r="W269" i="1"/>
  <c r="Y262" i="1"/>
  <c r="X262" i="1"/>
  <c r="W262" i="1"/>
  <c r="Y255" i="1"/>
  <c r="X255" i="1"/>
  <c r="W255" i="1"/>
  <c r="Y248" i="1"/>
  <c r="X248" i="1"/>
  <c r="W248" i="1"/>
  <c r="Y411" i="1"/>
  <c r="X411" i="1"/>
  <c r="W411" i="1"/>
  <c r="Y204" i="1"/>
  <c r="X204" i="1"/>
  <c r="W204" i="1"/>
  <c r="I411" i="1"/>
  <c r="L411" i="1"/>
  <c r="I262" i="1"/>
  <c r="L262" i="1"/>
  <c r="I269" i="1"/>
  <c r="L269" i="1"/>
  <c r="I353" i="1"/>
  <c r="L353" i="1"/>
  <c r="I653" i="1"/>
  <c r="L653" i="1"/>
  <c r="I205" i="1"/>
  <c r="L205" i="1"/>
  <c r="I412" i="1"/>
  <c r="L412" i="1"/>
  <c r="I577" i="1"/>
  <c r="L577" i="1"/>
  <c r="I626" i="1"/>
  <c r="L626" i="1"/>
  <c r="I731" i="1"/>
  <c r="L731" i="1"/>
  <c r="I38" i="1"/>
  <c r="L38" i="1"/>
  <c r="I310" i="1"/>
  <c r="L310" i="1"/>
  <c r="I413" i="1"/>
  <c r="L413" i="1"/>
  <c r="I532" i="1"/>
  <c r="L532" i="1"/>
  <c r="I765" i="1"/>
  <c r="L765" i="1"/>
  <c r="I174" i="1"/>
  <c r="L174" i="1"/>
  <c r="I627" i="1"/>
  <c r="L627" i="1"/>
  <c r="I128" i="1"/>
  <c r="L128" i="1"/>
  <c r="I175" i="1"/>
  <c r="L175" i="1"/>
  <c r="I490" i="1"/>
  <c r="L490" i="1"/>
  <c r="I640" i="1"/>
  <c r="L640" i="1"/>
  <c r="I806" i="1"/>
  <c r="L806" i="1"/>
  <c r="I828" i="1"/>
  <c r="L828" i="1"/>
  <c r="I129" i="1"/>
  <c r="L129" i="1"/>
  <c r="I213" i="1"/>
  <c r="L213" i="1"/>
  <c r="I45" i="1"/>
  <c r="L45" i="1"/>
  <c r="I108" i="1"/>
  <c r="L108" i="1"/>
  <c r="I276" i="1"/>
  <c r="L276" i="1"/>
  <c r="I374" i="1"/>
  <c r="L374" i="1"/>
  <c r="I563" i="1"/>
  <c r="L563" i="1"/>
  <c r="I654" i="1"/>
  <c r="L654" i="1"/>
  <c r="I717" i="1"/>
  <c r="L717" i="1"/>
  <c r="I780" i="1"/>
  <c r="L780" i="1"/>
  <c r="I507" i="1"/>
  <c r="L507" i="1"/>
  <c r="I542" i="1"/>
  <c r="L542" i="1"/>
  <c r="I682" i="1"/>
  <c r="L682" i="1"/>
  <c r="I807" i="1"/>
  <c r="L807" i="1"/>
  <c r="I100" i="1"/>
  <c r="L100" i="1"/>
  <c r="I176" i="1"/>
  <c r="L176" i="1"/>
  <c r="I450" i="1"/>
  <c r="L450" i="1"/>
  <c r="I492" i="1"/>
  <c r="L492" i="1"/>
  <c r="I751" i="1"/>
  <c r="L751" i="1"/>
  <c r="I206" i="1"/>
  <c r="L206" i="1"/>
  <c r="I241" i="1"/>
  <c r="L241" i="1"/>
  <c r="I696" i="1"/>
  <c r="L696" i="1"/>
  <c r="I87" i="1"/>
  <c r="L87" i="1"/>
  <c r="I101" i="1"/>
  <c r="L101" i="1"/>
  <c r="I416" i="1"/>
  <c r="L416" i="1"/>
  <c r="I451" i="1"/>
  <c r="L451" i="1"/>
  <c r="I630" i="1"/>
  <c r="L630" i="1"/>
  <c r="I752" i="1"/>
  <c r="L752" i="1"/>
  <c r="I297" i="1"/>
  <c r="L297" i="1"/>
  <c r="I311" i="1"/>
  <c r="L311" i="1"/>
  <c r="I549" i="1"/>
  <c r="L549" i="1"/>
  <c r="I631" i="1"/>
  <c r="L631" i="1"/>
  <c r="I808" i="1"/>
  <c r="L808" i="1"/>
  <c r="I829" i="1"/>
  <c r="L829" i="1"/>
  <c r="I632" i="1"/>
  <c r="L632" i="1"/>
  <c r="I773" i="1"/>
  <c r="L773" i="1"/>
  <c r="I633" i="1"/>
  <c r="L633" i="1"/>
  <c r="I248" i="1"/>
  <c r="L248" i="1"/>
  <c r="I255" i="1"/>
  <c r="L255" i="1"/>
  <c r="I339" i="1"/>
  <c r="L339" i="1"/>
  <c r="I346" i="1"/>
  <c r="L346" i="1"/>
  <c r="I675" i="1"/>
  <c r="L675" i="1"/>
  <c r="I172" i="1"/>
  <c r="L172" i="1"/>
  <c r="I423" i="1"/>
  <c r="L423" i="1"/>
  <c r="I488" i="1"/>
  <c r="L488" i="1"/>
  <c r="I668" i="1"/>
  <c r="L668" i="1"/>
  <c r="I689" i="1"/>
  <c r="L689" i="1"/>
  <c r="I72" i="1"/>
  <c r="L72" i="1"/>
  <c r="I173" i="1"/>
  <c r="L173" i="1"/>
  <c r="I436" i="1"/>
  <c r="L436" i="1"/>
  <c r="I489" i="1"/>
  <c r="L489" i="1"/>
  <c r="I827" i="1"/>
  <c r="L827" i="1"/>
  <c r="I17" i="1"/>
  <c r="L17" i="1"/>
  <c r="I52" i="1"/>
  <c r="L52" i="1"/>
  <c r="I115" i="1"/>
  <c r="L115" i="1"/>
  <c r="I233" i="1"/>
  <c r="L233" i="1"/>
  <c r="I366" i="1"/>
  <c r="L366" i="1"/>
  <c r="I710" i="1"/>
  <c r="L710" i="1"/>
  <c r="I750" i="1"/>
  <c r="L750" i="1"/>
  <c r="I843" i="1"/>
  <c r="L843" i="1"/>
  <c r="I73" i="1"/>
  <c r="L73" i="1"/>
  <c r="I332" i="1"/>
  <c r="L332" i="1"/>
  <c r="I10" i="1"/>
  <c r="L10" i="1"/>
  <c r="I367" i="1"/>
  <c r="L367" i="1"/>
  <c r="I234" i="1"/>
  <c r="L234" i="1"/>
  <c r="I500" i="1"/>
  <c r="L500" i="1"/>
  <c r="I556" i="1"/>
  <c r="L556" i="1"/>
  <c r="I661" i="1"/>
  <c r="L661" i="1"/>
  <c r="I703" i="1"/>
  <c r="L703" i="1"/>
  <c r="I870" i="1"/>
  <c r="L870" i="1"/>
  <c r="I491" i="1"/>
  <c r="L491" i="1"/>
  <c r="I570" i="1"/>
  <c r="L570" i="1"/>
  <c r="I628" i="1"/>
  <c r="L628" i="1"/>
  <c r="I836" i="1"/>
  <c r="L836" i="1"/>
  <c r="I86" i="1"/>
  <c r="L86" i="1"/>
  <c r="I324" i="1"/>
  <c r="L324" i="1"/>
  <c r="I414" i="1"/>
  <c r="L414" i="1"/>
  <c r="I533" i="1"/>
  <c r="L533" i="1"/>
  <c r="I629" i="1"/>
  <c r="L629" i="1"/>
  <c r="I415" i="1"/>
  <c r="L415" i="1"/>
  <c r="I31" i="1"/>
  <c r="L31" i="1"/>
  <c r="I766" i="1"/>
  <c r="L766" i="1"/>
  <c r="I24" i="1"/>
  <c r="L24" i="1"/>
  <c r="I177" i="1"/>
  <c r="L177" i="1"/>
  <c r="I325" i="1"/>
  <c r="L325" i="1"/>
  <c r="I493" i="1"/>
  <c r="L493" i="1"/>
  <c r="I534" i="1"/>
  <c r="L534" i="1"/>
  <c r="I178" i="1"/>
  <c r="L178" i="1"/>
  <c r="I283" i="1"/>
  <c r="L283" i="1"/>
  <c r="I437" i="1"/>
  <c r="L437" i="1"/>
  <c r="I535" i="1"/>
  <c r="L535" i="1"/>
  <c r="I724" i="1"/>
  <c r="L724" i="1"/>
  <c r="I787" i="1"/>
  <c r="L787" i="1"/>
  <c r="I185" i="1"/>
  <c r="L185" i="1"/>
  <c r="I220" i="1"/>
  <c r="L220" i="1"/>
  <c r="I59" i="1"/>
  <c r="L59" i="1"/>
  <c r="I290" i="1"/>
  <c r="L290" i="1"/>
  <c r="I204" i="1"/>
  <c r="L204"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S862" i="1"/>
  <c r="I862" i="1"/>
  <c r="AS857" i="1"/>
  <c r="I857" i="1"/>
  <c r="AS840" i="1"/>
  <c r="I840" i="1"/>
  <c r="AS818" i="1"/>
  <c r="I818" i="1"/>
  <c r="I791" i="1"/>
  <c r="AS707" i="1"/>
  <c r="I707" i="1"/>
  <c r="BC636" i="1"/>
  <c r="I636" i="1"/>
  <c r="I356" i="1"/>
  <c r="I224" i="1"/>
  <c r="I151" i="1"/>
  <c r="I119" i="1"/>
  <c r="I112" i="1"/>
  <c r="I49" i="1"/>
  <c r="AS856" i="1"/>
  <c r="I856" i="1"/>
  <c r="AS861" i="1"/>
  <c r="I861" i="1"/>
  <c r="AS706" i="1"/>
  <c r="I706" i="1"/>
  <c r="AS839" i="1"/>
  <c r="I839" i="1"/>
  <c r="AS817" i="1"/>
  <c r="I817" i="1"/>
  <c r="I465" i="1"/>
  <c r="I790" i="1"/>
  <c r="I118" i="1"/>
  <c r="I48" i="1"/>
  <c r="I734" i="1"/>
  <c r="I223" i="1"/>
  <c r="I355" i="1"/>
  <c r="I150" i="1"/>
  <c r="I111" i="1"/>
  <c r="BC635" i="1"/>
  <c r="I635" i="1"/>
  <c r="AS855" i="1"/>
  <c r="I855" i="1"/>
  <c r="AS860" i="1"/>
  <c r="I860" i="1"/>
  <c r="AS705" i="1"/>
  <c r="I705" i="1"/>
  <c r="AS838" i="1"/>
  <c r="I838" i="1"/>
  <c r="AS816" i="1"/>
  <c r="I816" i="1"/>
  <c r="I467" i="1"/>
  <c r="I789" i="1"/>
  <c r="I120" i="1"/>
  <c r="I733" i="1"/>
  <c r="I357" i="1"/>
  <c r="I152" i="1"/>
  <c r="I113" i="1"/>
  <c r="BC637" i="1"/>
  <c r="I637" i="1"/>
  <c r="AS854" i="1"/>
  <c r="AS859" i="1"/>
  <c r="AS704" i="1"/>
  <c r="AS837" i="1"/>
  <c r="AS815" i="1"/>
  <c r="BC634" i="1"/>
  <c r="AS858" i="1"/>
  <c r="AS863" i="1"/>
  <c r="AS708" i="1"/>
  <c r="AS841" i="1"/>
  <c r="AS819" i="1"/>
  <c r="BC638" i="1"/>
  <c r="I9" i="1"/>
  <c r="AS9" i="1"/>
  <c r="BC9" i="1"/>
  <c r="I44" i="1"/>
  <c r="AS44" i="1"/>
  <c r="BC44" i="1"/>
  <c r="I66" i="1"/>
  <c r="AS66" i="1"/>
  <c r="BC66" i="1"/>
  <c r="I107" i="1"/>
  <c r="AS107" i="1"/>
  <c r="BC107" i="1"/>
  <c r="I122" i="1"/>
  <c r="AS122" i="1"/>
  <c r="BC122" i="1"/>
  <c r="I207" i="1"/>
  <c r="AS207" i="1"/>
  <c r="BC207" i="1"/>
  <c r="I232" i="1"/>
  <c r="AS232" i="1"/>
  <c r="BC232" i="1"/>
  <c r="I275" i="1"/>
  <c r="AS275" i="1"/>
  <c r="BC275" i="1"/>
  <c r="I326" i="1"/>
  <c r="AS326" i="1"/>
  <c r="BC326" i="1"/>
  <c r="I360" i="1"/>
  <c r="AS360" i="1"/>
  <c r="BC360" i="1"/>
  <c r="I373" i="1"/>
  <c r="AS373" i="1"/>
  <c r="BC373" i="1"/>
  <c r="I475" i="1"/>
  <c r="AS475" i="1"/>
  <c r="BC475" i="1"/>
  <c r="I499" i="1"/>
  <c r="AS499" i="1"/>
  <c r="BC499" i="1"/>
  <c r="I620" i="1"/>
  <c r="L620" i="1"/>
  <c r="AS620" i="1"/>
  <c r="AS284" i="1"/>
  <c r="I284" i="1"/>
  <c r="AS53" i="1"/>
  <c r="I53" i="1"/>
  <c r="AS767" i="1"/>
  <c r="I767" i="1"/>
  <c r="AS614" i="1"/>
  <c r="I614" i="1"/>
  <c r="AS214" i="1"/>
  <c r="I214" i="1"/>
  <c r="BC179" i="1"/>
  <c r="AR179" i="1"/>
  <c r="AS179" i="1"/>
  <c r="I179" i="1"/>
  <c r="BC826" i="1"/>
  <c r="AS826" i="1"/>
  <c r="I826" i="1"/>
  <c r="BC805" i="1"/>
  <c r="AS805" i="1"/>
  <c r="I805" i="1"/>
  <c r="BC786" i="1"/>
  <c r="AS786" i="1"/>
  <c r="I786" i="1"/>
  <c r="BC718" i="1"/>
  <c r="AS718" i="1"/>
  <c r="I718" i="1"/>
  <c r="BC608" i="1"/>
  <c r="AS608" i="1"/>
  <c r="I608" i="1"/>
  <c r="BC543" i="1"/>
  <c r="AS543" i="1"/>
  <c r="I543" i="1"/>
  <c r="BC526" i="1"/>
  <c r="AS526" i="1"/>
  <c r="I526" i="1"/>
  <c r="BC430" i="1"/>
  <c r="AS430" i="1"/>
  <c r="I430" i="1"/>
  <c r="BC304" i="1"/>
  <c r="AS304" i="1"/>
  <c r="I304" i="1"/>
  <c r="BC291" i="1"/>
  <c r="AS291" i="1"/>
  <c r="I291" i="1"/>
  <c r="BC277" i="1"/>
  <c r="AS277" i="1"/>
  <c r="I277" i="1"/>
  <c r="BC166" i="1"/>
  <c r="AS166" i="1"/>
  <c r="I166" i="1"/>
  <c r="BC749" i="1"/>
  <c r="AS749" i="1"/>
  <c r="I749" i="1"/>
  <c r="BC602" i="1"/>
  <c r="AS602" i="1"/>
  <c r="I602" i="1"/>
  <c r="BC520" i="1"/>
  <c r="AS520" i="1"/>
  <c r="I520" i="1"/>
  <c r="BC482" i="1"/>
  <c r="AS482" i="1"/>
  <c r="I482" i="1"/>
  <c r="BC444" i="1"/>
  <c r="AS444" i="1"/>
  <c r="I444" i="1"/>
  <c r="BC405" i="1"/>
  <c r="AS405" i="1"/>
  <c r="I405" i="1"/>
  <c r="BC318" i="1"/>
  <c r="AS318" i="1"/>
  <c r="I318" i="1"/>
  <c r="BC160" i="1"/>
  <c r="AS160" i="1"/>
  <c r="I160" i="1"/>
  <c r="BC94" i="1"/>
  <c r="AS94" i="1"/>
  <c r="I94" i="1"/>
  <c r="BC80" i="1"/>
  <c r="AS80" i="1"/>
  <c r="I80" i="1"/>
  <c r="BC18" i="1"/>
  <c r="AS18" i="1"/>
  <c r="I18" i="1"/>
  <c r="BC695" i="1"/>
  <c r="AS695" i="1"/>
  <c r="I695" i="1"/>
  <c r="BC235" i="1"/>
  <c r="AS235" i="1"/>
  <c r="I235" i="1"/>
  <c r="BC764" i="1"/>
  <c r="AS764" i="1"/>
  <c r="I764" i="1"/>
  <c r="BC25" i="1"/>
  <c r="AS25" i="1"/>
  <c r="I25" i="1"/>
  <c r="BC399" i="1"/>
  <c r="AS399" i="1"/>
  <c r="I399" i="1"/>
  <c r="BC198" i="1"/>
  <c r="AS198" i="1"/>
  <c r="I198" i="1"/>
  <c r="BC743" i="1"/>
  <c r="AS743" i="1"/>
  <c r="I743" i="1"/>
  <c r="BC601" i="1"/>
  <c r="AS601" i="1"/>
  <c r="I601" i="1"/>
  <c r="BC519" i="1"/>
  <c r="AS519" i="1"/>
  <c r="I519" i="1"/>
  <c r="BC476" i="1"/>
  <c r="AS476" i="1"/>
  <c r="I476" i="1"/>
  <c r="BC438" i="1"/>
  <c r="AS438" i="1"/>
  <c r="I438" i="1"/>
  <c r="BC393" i="1"/>
  <c r="AS393" i="1"/>
  <c r="I393" i="1"/>
  <c r="BC312" i="1"/>
  <c r="AS312" i="1"/>
  <c r="I312" i="1"/>
  <c r="BC154" i="1"/>
  <c r="AS154" i="1"/>
  <c r="I154" i="1"/>
  <c r="BC88" i="1"/>
  <c r="AS88" i="1"/>
  <c r="I88" i="1"/>
  <c r="BC74" i="1"/>
  <c r="AS74" i="1"/>
  <c r="I74" i="1"/>
  <c r="BC869" i="1"/>
  <c r="AS869" i="1"/>
  <c r="I869" i="1"/>
  <c r="BC835" i="1"/>
  <c r="AS835" i="1"/>
  <c r="I835" i="1"/>
  <c r="BC799" i="1"/>
  <c r="AS799" i="1"/>
  <c r="I799" i="1"/>
  <c r="BC779" i="1"/>
  <c r="AS779" i="1"/>
  <c r="I779" i="1"/>
  <c r="BC716" i="1"/>
  <c r="AS716" i="1"/>
  <c r="I716" i="1"/>
  <c r="BC702" i="1"/>
  <c r="AR702" i="1"/>
  <c r="AS702" i="1"/>
  <c r="I702" i="1"/>
  <c r="BC681" i="1"/>
  <c r="AR681" i="1"/>
  <c r="AS681" i="1"/>
  <c r="I681" i="1"/>
  <c r="BC660" i="1"/>
  <c r="AS660" i="1"/>
  <c r="I660" i="1"/>
  <c r="BC652" i="1"/>
  <c r="AS652" i="1"/>
  <c r="I652" i="1"/>
  <c r="BC595" i="1"/>
  <c r="AS595" i="1"/>
  <c r="I595" i="1"/>
  <c r="BC569" i="1"/>
  <c r="AS569" i="1"/>
  <c r="I569" i="1"/>
  <c r="BC562" i="1"/>
  <c r="AS562" i="1"/>
  <c r="I562" i="1"/>
  <c r="BC555" i="1"/>
  <c r="AS555" i="1"/>
  <c r="I555" i="1"/>
  <c r="BC541" i="1"/>
  <c r="AS541" i="1"/>
  <c r="I541" i="1"/>
  <c r="BC506" i="1"/>
  <c r="AS506" i="1"/>
  <c r="I506" i="1"/>
  <c r="AS709" i="1"/>
  <c r="I709" i="1"/>
  <c r="AS842" i="1"/>
  <c r="I842" i="1"/>
  <c r="AS820" i="1"/>
  <c r="I469" i="1"/>
  <c r="I793" i="1"/>
  <c r="I116" i="1"/>
  <c r="I46" i="1"/>
  <c r="I737" i="1"/>
  <c r="I359" i="1"/>
  <c r="I148" i="1"/>
  <c r="I109" i="1"/>
  <c r="BC639" i="1"/>
  <c r="I639" i="1"/>
  <c r="BC589" i="1"/>
  <c r="AS589" i="1"/>
  <c r="I589" i="1"/>
  <c r="BC142" i="1"/>
  <c r="AS142" i="1"/>
  <c r="I142" i="1"/>
  <c r="BC11" i="1"/>
  <c r="AS11" i="1"/>
  <c r="I11" i="1"/>
  <c r="BC814" i="1"/>
  <c r="AS814" i="1"/>
  <c r="I814" i="1"/>
  <c r="BC758" i="1"/>
  <c r="AS758" i="1"/>
  <c r="I758" i="1"/>
  <c r="BC513" i="1"/>
  <c r="AS513" i="1"/>
  <c r="I513" i="1"/>
  <c r="BC463" i="1"/>
  <c r="AS463" i="1"/>
  <c r="I463" i="1"/>
  <c r="BA429" i="1"/>
  <c r="BB429" i="1"/>
  <c r="BC429" i="1"/>
  <c r="AS429" i="1"/>
  <c r="I429" i="1"/>
  <c r="BC392" i="1"/>
  <c r="AS392" i="1"/>
  <c r="I392" i="1"/>
  <c r="BC303" i="1"/>
  <c r="AS303" i="1"/>
  <c r="I303" i="1"/>
  <c r="BC141" i="1"/>
  <c r="AS141" i="1"/>
  <c r="I141" i="1"/>
  <c r="BC60" i="1"/>
  <c r="AS60" i="1"/>
  <c r="I60" i="1"/>
  <c r="BC32" i="1"/>
  <c r="AS32" i="1"/>
  <c r="I32" i="1"/>
  <c r="BC730" i="1"/>
  <c r="AS730" i="1"/>
  <c r="I730" i="1"/>
  <c r="BC688" i="1"/>
  <c r="AS688" i="1"/>
  <c r="I688" i="1"/>
  <c r="BC674" i="1"/>
  <c r="AS674" i="1"/>
  <c r="I674" i="1"/>
  <c r="BC667" i="1"/>
  <c r="AS667" i="1"/>
  <c r="I667" i="1"/>
  <c r="BC646" i="1"/>
  <c r="AS646" i="1"/>
  <c r="I646" i="1"/>
  <c r="BC583" i="1"/>
  <c r="AS583" i="1"/>
  <c r="I583" i="1"/>
  <c r="BC576" i="1"/>
  <c r="AS576" i="1"/>
  <c r="I576" i="1"/>
  <c r="BC457" i="1"/>
  <c r="AS457" i="1"/>
  <c r="I457" i="1"/>
  <c r="BC422" i="1"/>
  <c r="AS422" i="1"/>
  <c r="I422" i="1"/>
  <c r="BA386" i="1"/>
  <c r="BB386" i="1"/>
  <c r="BC386" i="1"/>
  <c r="AS386" i="1"/>
  <c r="I386" i="1"/>
  <c r="BC352" i="1"/>
  <c r="AS352" i="1"/>
  <c r="I352" i="1"/>
  <c r="BC345" i="1"/>
  <c r="AS345" i="1"/>
  <c r="I345" i="1"/>
  <c r="BC338" i="1"/>
  <c r="AS338" i="1"/>
  <c r="I338" i="1"/>
  <c r="BC268" i="1"/>
  <c r="AS268" i="1"/>
  <c r="I268" i="1"/>
  <c r="BC261" i="1"/>
  <c r="AS261" i="1"/>
  <c r="I261" i="1"/>
  <c r="BC254" i="1"/>
  <c r="AS254" i="1"/>
  <c r="I254" i="1"/>
  <c r="BC247" i="1"/>
  <c r="AS247" i="1"/>
  <c r="I247" i="1"/>
  <c r="BC197" i="1"/>
  <c r="AS197" i="1"/>
  <c r="I197" i="1"/>
  <c r="BC135" i="1"/>
  <c r="AS135" i="1"/>
  <c r="I135" i="1"/>
  <c r="BC380" i="1"/>
  <c r="AS380" i="1"/>
  <c r="I380" i="1"/>
  <c r="BC191" i="1"/>
  <c r="AS191" i="1"/>
  <c r="I191" i="1"/>
  <c r="BC184" i="1"/>
  <c r="BC180" i="1"/>
  <c r="BC181" i="1"/>
  <c r="BC183" i="1"/>
  <c r="BC182" i="1"/>
  <c r="BC848" i="1"/>
  <c r="BC844" i="1"/>
  <c r="BC845" i="1"/>
  <c r="BC847" i="1"/>
  <c r="BC846" i="1"/>
  <c r="BC825" i="1"/>
  <c r="BC821" i="1"/>
  <c r="BC822" i="1"/>
  <c r="BC824" i="1"/>
  <c r="BC823" i="1"/>
  <c r="BC804" i="1"/>
  <c r="BC800" i="1"/>
  <c r="BC801" i="1"/>
  <c r="BC803" i="1"/>
  <c r="BC802" i="1"/>
  <c r="BC785" i="1"/>
  <c r="BC781" i="1"/>
  <c r="BC782" i="1"/>
  <c r="BC784" i="1"/>
  <c r="BC783" i="1"/>
  <c r="BC723" i="1"/>
  <c r="BC719" i="1"/>
  <c r="BC720" i="1"/>
  <c r="BC722" i="1"/>
  <c r="BC721" i="1"/>
  <c r="BC613" i="1"/>
  <c r="BC609" i="1"/>
  <c r="BC610" i="1"/>
  <c r="BC612" i="1"/>
  <c r="BC611" i="1"/>
  <c r="BC548" i="1"/>
  <c r="BC544" i="1"/>
  <c r="BC545" i="1"/>
  <c r="BC547" i="1"/>
  <c r="BC546" i="1"/>
  <c r="BC531" i="1"/>
  <c r="BC527" i="1"/>
  <c r="BC528" i="1"/>
  <c r="BC530" i="1"/>
  <c r="BC529" i="1"/>
  <c r="BC435" i="1"/>
  <c r="BC431" i="1"/>
  <c r="BC432" i="1"/>
  <c r="BC434" i="1"/>
  <c r="BC433" i="1"/>
  <c r="BC309" i="1"/>
  <c r="BC305" i="1"/>
  <c r="BC306" i="1"/>
  <c r="BC308" i="1"/>
  <c r="BC307" i="1"/>
  <c r="BC296" i="1"/>
  <c r="BC292" i="1"/>
  <c r="BC293" i="1"/>
  <c r="BC295" i="1"/>
  <c r="BC294" i="1"/>
  <c r="BC282" i="1"/>
  <c r="BC278" i="1"/>
  <c r="BC279" i="1"/>
  <c r="BC281" i="1"/>
  <c r="BC280" i="1"/>
  <c r="BC171" i="1"/>
  <c r="BC167" i="1"/>
  <c r="BC168" i="1"/>
  <c r="BC170" i="1"/>
  <c r="BC169" i="1"/>
  <c r="BC748" i="1"/>
  <c r="BC744" i="1"/>
  <c r="BC745" i="1"/>
  <c r="BC747" i="1"/>
  <c r="BC746" i="1"/>
  <c r="BC607" i="1"/>
  <c r="BC603" i="1"/>
  <c r="BC604" i="1"/>
  <c r="BC606" i="1"/>
  <c r="BC605" i="1"/>
  <c r="BC525" i="1"/>
  <c r="BC521" i="1"/>
  <c r="BC522" i="1"/>
  <c r="BC524" i="1"/>
  <c r="BC523" i="1"/>
  <c r="BC487" i="1"/>
  <c r="BC483" i="1"/>
  <c r="BC484" i="1"/>
  <c r="BC486" i="1"/>
  <c r="BC485" i="1"/>
  <c r="BC449" i="1"/>
  <c r="BC445" i="1"/>
  <c r="BC446" i="1"/>
  <c r="BC448" i="1"/>
  <c r="BC447" i="1"/>
  <c r="BC410" i="1"/>
  <c r="BC406" i="1"/>
  <c r="BC407" i="1"/>
  <c r="BC409" i="1"/>
  <c r="BC408" i="1"/>
  <c r="BC323" i="1"/>
  <c r="BC319" i="1"/>
  <c r="BC320" i="1"/>
  <c r="BC322" i="1"/>
  <c r="BC321" i="1"/>
  <c r="BC165" i="1"/>
  <c r="BC161" i="1"/>
  <c r="BC162" i="1"/>
  <c r="BC164" i="1"/>
  <c r="BC163" i="1"/>
  <c r="BC99" i="1"/>
  <c r="BC95" i="1"/>
  <c r="BC96" i="1"/>
  <c r="BC98" i="1"/>
  <c r="BC97" i="1"/>
  <c r="BC85" i="1"/>
  <c r="BC81" i="1"/>
  <c r="BC82" i="1"/>
  <c r="BC84" i="1"/>
  <c r="BC83" i="1"/>
  <c r="BC23" i="1"/>
  <c r="BC19" i="1"/>
  <c r="BC20" i="1"/>
  <c r="BC22" i="1"/>
  <c r="BC21" i="1"/>
  <c r="BC694" i="1"/>
  <c r="BC690" i="1"/>
  <c r="BC691" i="1"/>
  <c r="BC693" i="1"/>
  <c r="BC692" i="1"/>
  <c r="BC240" i="1"/>
  <c r="BC236" i="1"/>
  <c r="BC237" i="1"/>
  <c r="BC239" i="1"/>
  <c r="BC238" i="1"/>
  <c r="BC763" i="1"/>
  <c r="BC759" i="1"/>
  <c r="BC760" i="1"/>
  <c r="BC762" i="1"/>
  <c r="BC761" i="1"/>
  <c r="BC30" i="1"/>
  <c r="BC26" i="1"/>
  <c r="BC27" i="1"/>
  <c r="BC29" i="1"/>
  <c r="BC28" i="1"/>
  <c r="BC404" i="1"/>
  <c r="BC400" i="1"/>
  <c r="BC401" i="1"/>
  <c r="BC403" i="1"/>
  <c r="BC402" i="1"/>
  <c r="BC203" i="1"/>
  <c r="BC199" i="1"/>
  <c r="BC200" i="1"/>
  <c r="BC202" i="1"/>
  <c r="BC201" i="1"/>
  <c r="BC742" i="1"/>
  <c r="BC738" i="1"/>
  <c r="BC739" i="1"/>
  <c r="BC741" i="1"/>
  <c r="BC740" i="1"/>
  <c r="BC600" i="1"/>
  <c r="BC596" i="1"/>
  <c r="BC597" i="1"/>
  <c r="BC599" i="1"/>
  <c r="BC598" i="1"/>
  <c r="BC518" i="1"/>
  <c r="BC514" i="1"/>
  <c r="BC515" i="1"/>
  <c r="BC517" i="1"/>
  <c r="BC516" i="1"/>
  <c r="BC481" i="1"/>
  <c r="BC477" i="1"/>
  <c r="BC478" i="1"/>
  <c r="BC480" i="1"/>
  <c r="BC479" i="1"/>
  <c r="BC443" i="1"/>
  <c r="BC439" i="1"/>
  <c r="BC440" i="1"/>
  <c r="BC442" i="1"/>
  <c r="BC441" i="1"/>
  <c r="BC398" i="1"/>
  <c r="BC394" i="1"/>
  <c r="BC395" i="1"/>
  <c r="BC397" i="1"/>
  <c r="BC396" i="1"/>
  <c r="BC317" i="1"/>
  <c r="BC313" i="1"/>
  <c r="BC314" i="1"/>
  <c r="BC316" i="1"/>
  <c r="BC315" i="1"/>
  <c r="BC159" i="1"/>
  <c r="BC155" i="1"/>
  <c r="BC156" i="1"/>
  <c r="BC158" i="1"/>
  <c r="BC157" i="1"/>
  <c r="BC93" i="1"/>
  <c r="BC89" i="1"/>
  <c r="BC90" i="1"/>
  <c r="BC92" i="1"/>
  <c r="BC91" i="1"/>
  <c r="BC79" i="1"/>
  <c r="BC75" i="1"/>
  <c r="BC76" i="1"/>
  <c r="BC78" i="1"/>
  <c r="BC77" i="1"/>
  <c r="BC868" i="1"/>
  <c r="BC864" i="1"/>
  <c r="BC865" i="1"/>
  <c r="BC867" i="1"/>
  <c r="BC866" i="1"/>
  <c r="BC834" i="1"/>
  <c r="BC830" i="1"/>
  <c r="BC831" i="1"/>
  <c r="BC833" i="1"/>
  <c r="BC832" i="1"/>
  <c r="BC798" i="1"/>
  <c r="BC794" i="1"/>
  <c r="BC795" i="1"/>
  <c r="BC797" i="1"/>
  <c r="BC796" i="1"/>
  <c r="BC778" i="1"/>
  <c r="BC774" i="1"/>
  <c r="BC775" i="1"/>
  <c r="BC777" i="1"/>
  <c r="BC776" i="1"/>
  <c r="BC715" i="1"/>
  <c r="BC711" i="1"/>
  <c r="BC712" i="1"/>
  <c r="BC714" i="1"/>
  <c r="BC713" i="1"/>
  <c r="BC701" i="1"/>
  <c r="BC697" i="1"/>
  <c r="BC698" i="1"/>
  <c r="BC700" i="1"/>
  <c r="BC699" i="1"/>
  <c r="BC680" i="1"/>
  <c r="BC676" i="1"/>
  <c r="BC677" i="1"/>
  <c r="BC679" i="1"/>
  <c r="BC678" i="1"/>
  <c r="BC659" i="1"/>
  <c r="BC655" i="1"/>
  <c r="BC656" i="1"/>
  <c r="BC658" i="1"/>
  <c r="BC657" i="1"/>
  <c r="BC651" i="1"/>
  <c r="BC647" i="1"/>
  <c r="BC648" i="1"/>
  <c r="BC650" i="1"/>
  <c r="BC649" i="1"/>
  <c r="BC594" i="1"/>
  <c r="BC590" i="1"/>
  <c r="BC591" i="1"/>
  <c r="BC593" i="1"/>
  <c r="BC592" i="1"/>
  <c r="BC568" i="1"/>
  <c r="BC564" i="1"/>
  <c r="BC565" i="1"/>
  <c r="BC567" i="1"/>
  <c r="BC566" i="1"/>
  <c r="BC561" i="1"/>
  <c r="BC557" i="1"/>
  <c r="BC558" i="1"/>
  <c r="BC560" i="1"/>
  <c r="BC559" i="1"/>
  <c r="BC554" i="1"/>
  <c r="BC550" i="1"/>
  <c r="BC551" i="1"/>
  <c r="BC553" i="1"/>
  <c r="BC552" i="1"/>
  <c r="BC540" i="1"/>
  <c r="BC536" i="1"/>
  <c r="BC537" i="1"/>
  <c r="BC539" i="1"/>
  <c r="BC538" i="1"/>
  <c r="BC505" i="1"/>
  <c r="BC501" i="1"/>
  <c r="BC502" i="1"/>
  <c r="BC504" i="1"/>
  <c r="BC503" i="1"/>
  <c r="BC498" i="1"/>
  <c r="BC494" i="1"/>
  <c r="BC495" i="1"/>
  <c r="BC497" i="1"/>
  <c r="BC496" i="1"/>
  <c r="BC474" i="1"/>
  <c r="BC470" i="1"/>
  <c r="BC471" i="1"/>
  <c r="BC473" i="1"/>
  <c r="BC472" i="1"/>
  <c r="BC372" i="1"/>
  <c r="BC368" i="1"/>
  <c r="BC369" i="1"/>
  <c r="BC371" i="1"/>
  <c r="BC370" i="1"/>
  <c r="BC365" i="1"/>
  <c r="BC361" i="1"/>
  <c r="BC362" i="1"/>
  <c r="BC364" i="1"/>
  <c r="BC363" i="1"/>
  <c r="BC331" i="1"/>
  <c r="BC327" i="1"/>
  <c r="BC328" i="1"/>
  <c r="BC330" i="1"/>
  <c r="BC329" i="1"/>
  <c r="BC274" i="1"/>
  <c r="BC270" i="1"/>
  <c r="BC271" i="1"/>
  <c r="BC273" i="1"/>
  <c r="BC272" i="1"/>
  <c r="BC231" i="1"/>
  <c r="BC227" i="1"/>
  <c r="BC228" i="1"/>
  <c r="BC230" i="1"/>
  <c r="BC229" i="1"/>
  <c r="BC212" i="1"/>
  <c r="BC208" i="1"/>
  <c r="BC209" i="1"/>
  <c r="BC211" i="1"/>
  <c r="BC210" i="1"/>
  <c r="BC127" i="1"/>
  <c r="BC123" i="1"/>
  <c r="BC124" i="1"/>
  <c r="BC126" i="1"/>
  <c r="BC125" i="1"/>
  <c r="BC106" i="1"/>
  <c r="BC102" i="1"/>
  <c r="BC103" i="1"/>
  <c r="BC105" i="1"/>
  <c r="BC104" i="1"/>
  <c r="BC71" i="1"/>
  <c r="BC67" i="1"/>
  <c r="BC68" i="1"/>
  <c r="BC70" i="1"/>
  <c r="BC69" i="1"/>
  <c r="BC43" i="1"/>
  <c r="BC39" i="1"/>
  <c r="BC40" i="1"/>
  <c r="BC42" i="1"/>
  <c r="BC41" i="1"/>
  <c r="BC8" i="1"/>
  <c r="BC4" i="1"/>
  <c r="BC5" i="1"/>
  <c r="BC7" i="1"/>
  <c r="BC6" i="1"/>
  <c r="BC588" i="1"/>
  <c r="BC584" i="1"/>
  <c r="BC585" i="1"/>
  <c r="BC587" i="1"/>
  <c r="BC586" i="1"/>
  <c r="BC147" i="1"/>
  <c r="BC143" i="1"/>
  <c r="BC144" i="1"/>
  <c r="BC146" i="1"/>
  <c r="BC145" i="1"/>
  <c r="BC16" i="1"/>
  <c r="BC12" i="1"/>
  <c r="BC13" i="1"/>
  <c r="BC15" i="1"/>
  <c r="BC14" i="1"/>
  <c r="BC852" i="1"/>
  <c r="BC849" i="1"/>
  <c r="BC851" i="1"/>
  <c r="BC850" i="1"/>
  <c r="BC813" i="1"/>
  <c r="BC809" i="1"/>
  <c r="BC810" i="1"/>
  <c r="BC812" i="1"/>
  <c r="BC811" i="1"/>
  <c r="BC757" i="1"/>
  <c r="BC753" i="1"/>
  <c r="BC754" i="1"/>
  <c r="BC756" i="1"/>
  <c r="BC755" i="1"/>
  <c r="BC512" i="1"/>
  <c r="BC508" i="1"/>
  <c r="BC509" i="1"/>
  <c r="BC511" i="1"/>
  <c r="BC510" i="1"/>
  <c r="BC462" i="1"/>
  <c r="BC458" i="1"/>
  <c r="BC459" i="1"/>
  <c r="BC461" i="1"/>
  <c r="BC460" i="1"/>
  <c r="BA428" i="1"/>
  <c r="BB428" i="1"/>
  <c r="BC428" i="1"/>
  <c r="BA424" i="1"/>
  <c r="BB424" i="1"/>
  <c r="BC424" i="1"/>
  <c r="BA425" i="1"/>
  <c r="BB425" i="1"/>
  <c r="BC425" i="1"/>
  <c r="BA427" i="1"/>
  <c r="BB427" i="1"/>
  <c r="BC427" i="1"/>
  <c r="BA426" i="1"/>
  <c r="BB426" i="1"/>
  <c r="BC426" i="1"/>
  <c r="BC391" i="1"/>
  <c r="BC387" i="1"/>
  <c r="BC388" i="1"/>
  <c r="BC390" i="1"/>
  <c r="BC389" i="1"/>
  <c r="BC302" i="1"/>
  <c r="BC298" i="1"/>
  <c r="BC299" i="1"/>
  <c r="BC301" i="1"/>
  <c r="BC300" i="1"/>
  <c r="BC140" i="1"/>
  <c r="BC136" i="1"/>
  <c r="BC137" i="1"/>
  <c r="BC139" i="1"/>
  <c r="BC138" i="1"/>
  <c r="BC65" i="1"/>
  <c r="BC61" i="1"/>
  <c r="BC62" i="1"/>
  <c r="BC64" i="1"/>
  <c r="BC63" i="1"/>
  <c r="BC37" i="1"/>
  <c r="BC33" i="1"/>
  <c r="BC34" i="1"/>
  <c r="BC36" i="1"/>
  <c r="BC35" i="1"/>
  <c r="BC729" i="1"/>
  <c r="BC725" i="1"/>
  <c r="BC726" i="1"/>
  <c r="BC728" i="1"/>
  <c r="BC727" i="1"/>
  <c r="BC687" i="1"/>
  <c r="BC683" i="1"/>
  <c r="BC684" i="1"/>
  <c r="BC686" i="1"/>
  <c r="BC685" i="1"/>
  <c r="BC673" i="1"/>
  <c r="BC669" i="1"/>
  <c r="BC670" i="1"/>
  <c r="BC672" i="1"/>
  <c r="BC671" i="1"/>
  <c r="BC666" i="1"/>
  <c r="BC662" i="1"/>
  <c r="BC663" i="1"/>
  <c r="BC665" i="1"/>
  <c r="BC664" i="1"/>
  <c r="BC645" i="1"/>
  <c r="BC641" i="1"/>
  <c r="BC642" i="1"/>
  <c r="BC644" i="1"/>
  <c r="BC643" i="1"/>
  <c r="BC582" i="1"/>
  <c r="BC578" i="1"/>
  <c r="BC579" i="1"/>
  <c r="BC581" i="1"/>
  <c r="BC580" i="1"/>
  <c r="BC575" i="1"/>
  <c r="BC571" i="1"/>
  <c r="BC572" i="1"/>
  <c r="BC574" i="1"/>
  <c r="BC573" i="1"/>
  <c r="BC456" i="1"/>
  <c r="BC452" i="1"/>
  <c r="BC453" i="1"/>
  <c r="BC455" i="1"/>
  <c r="BC454" i="1"/>
  <c r="BC421" i="1"/>
  <c r="BC417" i="1"/>
  <c r="BC418" i="1"/>
  <c r="BC420" i="1"/>
  <c r="BC419" i="1"/>
  <c r="BA385" i="1"/>
  <c r="BB385" i="1"/>
  <c r="BC385" i="1"/>
  <c r="BA381" i="1"/>
  <c r="BB381" i="1"/>
  <c r="BC381" i="1"/>
  <c r="BA382" i="1"/>
  <c r="BB382" i="1"/>
  <c r="BC382" i="1"/>
  <c r="BA384" i="1"/>
  <c r="BB384" i="1"/>
  <c r="BC384" i="1"/>
  <c r="BA383" i="1"/>
  <c r="BB383" i="1"/>
  <c r="BC383" i="1"/>
  <c r="BC351" i="1"/>
  <c r="BC347" i="1"/>
  <c r="BC348" i="1"/>
  <c r="BC350" i="1"/>
  <c r="BC349" i="1"/>
  <c r="BC344" i="1"/>
  <c r="BC340" i="1"/>
  <c r="BC341" i="1"/>
  <c r="BC343" i="1"/>
  <c r="BC342" i="1"/>
  <c r="BC337" i="1"/>
  <c r="BC333" i="1"/>
  <c r="BC334" i="1"/>
  <c r="BC336" i="1"/>
  <c r="BC335" i="1"/>
  <c r="BC267" i="1"/>
  <c r="BC263" i="1"/>
  <c r="BC264" i="1"/>
  <c r="BC266" i="1"/>
  <c r="BC265" i="1"/>
  <c r="BC260" i="1"/>
  <c r="BC256" i="1"/>
  <c r="BC257" i="1"/>
  <c r="BC259" i="1"/>
  <c r="BC258" i="1"/>
  <c r="BC253" i="1"/>
  <c r="BC249" i="1"/>
  <c r="BC250" i="1"/>
  <c r="BC252" i="1"/>
  <c r="BC251" i="1"/>
  <c r="BC246" i="1"/>
  <c r="BC242" i="1"/>
  <c r="BC243" i="1"/>
  <c r="BC245" i="1"/>
  <c r="BC244" i="1"/>
  <c r="BC196" i="1"/>
  <c r="BC192" i="1"/>
  <c r="BC193" i="1"/>
  <c r="BC195" i="1"/>
  <c r="BC194" i="1"/>
  <c r="BC134" i="1"/>
  <c r="BC130" i="1"/>
  <c r="BC131" i="1"/>
  <c r="BC133" i="1"/>
  <c r="BC132" i="1"/>
  <c r="BC379" i="1"/>
  <c r="BC375" i="1"/>
  <c r="BC376" i="1"/>
  <c r="BC378" i="1"/>
  <c r="BC377" i="1"/>
  <c r="BC190" i="1"/>
  <c r="BC186" i="1"/>
  <c r="BC187" i="1"/>
  <c r="BC189" i="1"/>
  <c r="BC188" i="1"/>
  <c r="AR184" i="1"/>
  <c r="AS184" i="1"/>
  <c r="AR180" i="1"/>
  <c r="AS180" i="1"/>
  <c r="AR183" i="1"/>
  <c r="AS183" i="1"/>
  <c r="AR182" i="1"/>
  <c r="AS182" i="1"/>
  <c r="AS435" i="1"/>
  <c r="AS431" i="1"/>
  <c r="AS434" i="1"/>
  <c r="AS433" i="1"/>
  <c r="AS309" i="1"/>
  <c r="AS305" i="1"/>
  <c r="AS308" i="1"/>
  <c r="AS307" i="1"/>
  <c r="AS748" i="1"/>
  <c r="AS744" i="1"/>
  <c r="AS747" i="1"/>
  <c r="AS746" i="1"/>
  <c r="AS410" i="1"/>
  <c r="AS406" i="1"/>
  <c r="AS409" i="1"/>
  <c r="AS408" i="1"/>
  <c r="AS323" i="1"/>
  <c r="AS319" i="1"/>
  <c r="AS322" i="1"/>
  <c r="AS321" i="1"/>
  <c r="AS404" i="1"/>
  <c r="AS400" i="1"/>
  <c r="AS403" i="1"/>
  <c r="AS402" i="1"/>
  <c r="AS742" i="1"/>
  <c r="AS738" i="1"/>
  <c r="AS741" i="1"/>
  <c r="AS740" i="1"/>
  <c r="AS398" i="1"/>
  <c r="AS394" i="1"/>
  <c r="AS397" i="1"/>
  <c r="AS396" i="1"/>
  <c r="AS868" i="1"/>
  <c r="AS864" i="1"/>
  <c r="AS867" i="1"/>
  <c r="AS866" i="1"/>
  <c r="AS715" i="1"/>
  <c r="AS711" i="1"/>
  <c r="AS714" i="1"/>
  <c r="AS713" i="1"/>
  <c r="AR701" i="1"/>
  <c r="AS701" i="1"/>
  <c r="AR697" i="1"/>
  <c r="AS697" i="1"/>
  <c r="AR700" i="1"/>
  <c r="AS700" i="1"/>
  <c r="AR699" i="1"/>
  <c r="AS699" i="1"/>
  <c r="AR680" i="1"/>
  <c r="AS680" i="1"/>
  <c r="AR676" i="1"/>
  <c r="AS676" i="1"/>
  <c r="AR679" i="1"/>
  <c r="AS679" i="1"/>
  <c r="AR678" i="1"/>
  <c r="AS678" i="1"/>
  <c r="AS659" i="1"/>
  <c r="AS655" i="1"/>
  <c r="AS658" i="1"/>
  <c r="AS657" i="1"/>
  <c r="AS651" i="1"/>
  <c r="AS647" i="1"/>
  <c r="AS650" i="1"/>
  <c r="AS649" i="1"/>
  <c r="AS561" i="1"/>
  <c r="AS557" i="1"/>
  <c r="AS560" i="1"/>
  <c r="AS559" i="1"/>
  <c r="AS554" i="1"/>
  <c r="AS550" i="1"/>
  <c r="AS553" i="1"/>
  <c r="AS552" i="1"/>
  <c r="AS8" i="1"/>
  <c r="AS4" i="1"/>
  <c r="AS7" i="1"/>
  <c r="AS6" i="1"/>
  <c r="AS16" i="1"/>
  <c r="AS12" i="1"/>
  <c r="AS15" i="1"/>
  <c r="AS14" i="1"/>
  <c r="AS852" i="1"/>
  <c r="AS849" i="1"/>
  <c r="AS851" i="1"/>
  <c r="AS850" i="1"/>
  <c r="AS428" i="1"/>
  <c r="AS424" i="1"/>
  <c r="AS427" i="1"/>
  <c r="AS426" i="1"/>
  <c r="AS391" i="1"/>
  <c r="AS387" i="1"/>
  <c r="AS390" i="1"/>
  <c r="AS389" i="1"/>
  <c r="AS302" i="1"/>
  <c r="AS298" i="1"/>
  <c r="AS301" i="1"/>
  <c r="AS300" i="1"/>
  <c r="AS729" i="1"/>
  <c r="AS725" i="1"/>
  <c r="AS728" i="1"/>
  <c r="AS727" i="1"/>
  <c r="AS687" i="1"/>
  <c r="AS683" i="1"/>
  <c r="AS686" i="1"/>
  <c r="AS685" i="1"/>
  <c r="AS673" i="1"/>
  <c r="AS669" i="1"/>
  <c r="AS672" i="1"/>
  <c r="AS671" i="1"/>
  <c r="AS645" i="1"/>
  <c r="AS641" i="1"/>
  <c r="AS644" i="1"/>
  <c r="AS643" i="1"/>
  <c r="AS421" i="1"/>
  <c r="AS417" i="1"/>
  <c r="AS420" i="1"/>
  <c r="AS419" i="1"/>
  <c r="AS385" i="1"/>
  <c r="AS381" i="1"/>
  <c r="AS384" i="1"/>
  <c r="AS383" i="1"/>
  <c r="AS267" i="1"/>
  <c r="AS263" i="1"/>
  <c r="AS266" i="1"/>
  <c r="AS265" i="1"/>
  <c r="AS260" i="1"/>
  <c r="AS256" i="1"/>
  <c r="AS259" i="1"/>
  <c r="AS258" i="1"/>
  <c r="AS246" i="1"/>
  <c r="AS242" i="1"/>
  <c r="AS245" i="1"/>
  <c r="AS244" i="1"/>
  <c r="AS379" i="1"/>
  <c r="AS375" i="1"/>
  <c r="AS378" i="1"/>
  <c r="AS377" i="1"/>
  <c r="AS188" i="1"/>
  <c r="AS189" i="1"/>
  <c r="AS187" i="1"/>
  <c r="AS186" i="1"/>
  <c r="AS190" i="1"/>
  <c r="AS376" i="1"/>
  <c r="AS132" i="1"/>
  <c r="AS133" i="1"/>
  <c r="AS131" i="1"/>
  <c r="AS130" i="1"/>
  <c r="AS134" i="1"/>
  <c r="AS194" i="1"/>
  <c r="AS195" i="1"/>
  <c r="AS193" i="1"/>
  <c r="AS192" i="1"/>
  <c r="AS196" i="1"/>
  <c r="AS243" i="1"/>
  <c r="AS251" i="1"/>
  <c r="AS252" i="1"/>
  <c r="AS250" i="1"/>
  <c r="AS249" i="1"/>
  <c r="AS253" i="1"/>
  <c r="AS257" i="1"/>
  <c r="AS264" i="1"/>
  <c r="AS335" i="1"/>
  <c r="AS336" i="1"/>
  <c r="AS334" i="1"/>
  <c r="AS333" i="1"/>
  <c r="AS337" i="1"/>
  <c r="AS342" i="1"/>
  <c r="AS343" i="1"/>
  <c r="AS341" i="1"/>
  <c r="AS340" i="1"/>
  <c r="AS344" i="1"/>
  <c r="AS349" i="1"/>
  <c r="AS350" i="1"/>
  <c r="AS348" i="1"/>
  <c r="AS347" i="1"/>
  <c r="AS351" i="1"/>
  <c r="AS382" i="1"/>
  <c r="AS418" i="1"/>
  <c r="AS454" i="1"/>
  <c r="AS455" i="1"/>
  <c r="AS453" i="1"/>
  <c r="AS452" i="1"/>
  <c r="AS456" i="1"/>
  <c r="AS573" i="1"/>
  <c r="AS574" i="1"/>
  <c r="AS572" i="1"/>
  <c r="AS571" i="1"/>
  <c r="AS575" i="1"/>
  <c r="AS580" i="1"/>
  <c r="AS581" i="1"/>
  <c r="AS579" i="1"/>
  <c r="AS578" i="1"/>
  <c r="AS582" i="1"/>
  <c r="AS642" i="1"/>
  <c r="AS664" i="1"/>
  <c r="AS665" i="1"/>
  <c r="AS663" i="1"/>
  <c r="AS662" i="1"/>
  <c r="AS666" i="1"/>
  <c r="AS670" i="1"/>
  <c r="AS684" i="1"/>
  <c r="AS726" i="1"/>
  <c r="AS35" i="1"/>
  <c r="AS36" i="1"/>
  <c r="AS34" i="1"/>
  <c r="AS33" i="1"/>
  <c r="AS37" i="1"/>
  <c r="AS63" i="1"/>
  <c r="AS64" i="1"/>
  <c r="AS62" i="1"/>
  <c r="AS61" i="1"/>
  <c r="AS65" i="1"/>
  <c r="AS138" i="1"/>
  <c r="AS139" i="1"/>
  <c r="AS137" i="1"/>
  <c r="AS136" i="1"/>
  <c r="AS140" i="1"/>
  <c r="AS299" i="1"/>
  <c r="AS388" i="1"/>
  <c r="AS425" i="1"/>
  <c r="AS460" i="1"/>
  <c r="AS461" i="1"/>
  <c r="AS459" i="1"/>
  <c r="AS458" i="1"/>
  <c r="AS462" i="1"/>
  <c r="AS510" i="1"/>
  <c r="AS511" i="1"/>
  <c r="AS509" i="1"/>
  <c r="AS508" i="1"/>
  <c r="AS512" i="1"/>
  <c r="AS755" i="1"/>
  <c r="AS756" i="1"/>
  <c r="AS754" i="1"/>
  <c r="AS753" i="1"/>
  <c r="AS757" i="1"/>
  <c r="AS811" i="1"/>
  <c r="AS812" i="1"/>
  <c r="AS810" i="1"/>
  <c r="AS809" i="1"/>
  <c r="AS813" i="1"/>
  <c r="AS13" i="1"/>
  <c r="AS145" i="1"/>
  <c r="AS146" i="1"/>
  <c r="AS144" i="1"/>
  <c r="AS143" i="1"/>
  <c r="AS147" i="1"/>
  <c r="AS586" i="1"/>
  <c r="AS587" i="1"/>
  <c r="AS585" i="1"/>
  <c r="AS584" i="1"/>
  <c r="AS588" i="1"/>
  <c r="AS5" i="1"/>
  <c r="AS41" i="1"/>
  <c r="AS42" i="1"/>
  <c r="AS40" i="1"/>
  <c r="AS39" i="1"/>
  <c r="AS43" i="1"/>
  <c r="AS69" i="1"/>
  <c r="AS70" i="1"/>
  <c r="AS68" i="1"/>
  <c r="AS67" i="1"/>
  <c r="AS71" i="1"/>
  <c r="AS104" i="1"/>
  <c r="AS105" i="1"/>
  <c r="AS103" i="1"/>
  <c r="AS102" i="1"/>
  <c r="AS106" i="1"/>
  <c r="AS125" i="1"/>
  <c r="AS126" i="1"/>
  <c r="AS124" i="1"/>
  <c r="AS123" i="1"/>
  <c r="AS127" i="1"/>
  <c r="AS210" i="1"/>
  <c r="AS211" i="1"/>
  <c r="AS209" i="1"/>
  <c r="AS208" i="1"/>
  <c r="AS212" i="1"/>
  <c r="AS229" i="1"/>
  <c r="AS230" i="1"/>
  <c r="AS228" i="1"/>
  <c r="AS227" i="1"/>
  <c r="AS231" i="1"/>
  <c r="AS272" i="1"/>
  <c r="AS273" i="1"/>
  <c r="AS271" i="1"/>
  <c r="AS270" i="1"/>
  <c r="AS274" i="1"/>
  <c r="AS329" i="1"/>
  <c r="AS330" i="1"/>
  <c r="AS328" i="1"/>
  <c r="AS327" i="1"/>
  <c r="AS331" i="1"/>
  <c r="AS363" i="1"/>
  <c r="AS364" i="1"/>
  <c r="AS362" i="1"/>
  <c r="AS361" i="1"/>
  <c r="AS365" i="1"/>
  <c r="AS370" i="1"/>
  <c r="AS371" i="1"/>
  <c r="AS369" i="1"/>
  <c r="AS368" i="1"/>
  <c r="AS372" i="1"/>
  <c r="AS472" i="1"/>
  <c r="AS473" i="1"/>
  <c r="AS471" i="1"/>
  <c r="AS470" i="1"/>
  <c r="AS474" i="1"/>
  <c r="AS496" i="1"/>
  <c r="AS497" i="1"/>
  <c r="AS495" i="1"/>
  <c r="AS494" i="1"/>
  <c r="AS498" i="1"/>
  <c r="AS503" i="1"/>
  <c r="AS504" i="1"/>
  <c r="AS502" i="1"/>
  <c r="AS501" i="1"/>
  <c r="AS505" i="1"/>
  <c r="AS538" i="1"/>
  <c r="AS539" i="1"/>
  <c r="AS537" i="1"/>
  <c r="AS536" i="1"/>
  <c r="AS540" i="1"/>
  <c r="AS551" i="1"/>
  <c r="AS558" i="1"/>
  <c r="AS566" i="1"/>
  <c r="AS567" i="1"/>
  <c r="AS565" i="1"/>
  <c r="AS564" i="1"/>
  <c r="AS568" i="1"/>
  <c r="AS592" i="1"/>
  <c r="AS593" i="1"/>
  <c r="AS591" i="1"/>
  <c r="AS590" i="1"/>
  <c r="AS594" i="1"/>
  <c r="AS648" i="1"/>
  <c r="AS656" i="1"/>
  <c r="AS712" i="1"/>
  <c r="AS776" i="1"/>
  <c r="AS777" i="1"/>
  <c r="AS775" i="1"/>
  <c r="AS774" i="1"/>
  <c r="AS778" i="1"/>
  <c r="AS796" i="1"/>
  <c r="AS797" i="1"/>
  <c r="AS795" i="1"/>
  <c r="AS794" i="1"/>
  <c r="AS798" i="1"/>
  <c r="AS832" i="1"/>
  <c r="AS833" i="1"/>
  <c r="AS831" i="1"/>
  <c r="AS830" i="1"/>
  <c r="AS834" i="1"/>
  <c r="AS865" i="1"/>
  <c r="AS77" i="1"/>
  <c r="AS78" i="1"/>
  <c r="AS76" i="1"/>
  <c r="AS75" i="1"/>
  <c r="AS79" i="1"/>
  <c r="AS91" i="1"/>
  <c r="AS92" i="1"/>
  <c r="AS90" i="1"/>
  <c r="AS89" i="1"/>
  <c r="AS93" i="1"/>
  <c r="AS157" i="1"/>
  <c r="AS158" i="1"/>
  <c r="AS156" i="1"/>
  <c r="AS155" i="1"/>
  <c r="AS159" i="1"/>
  <c r="AS315" i="1"/>
  <c r="AS316" i="1"/>
  <c r="AS314" i="1"/>
  <c r="AS313" i="1"/>
  <c r="AS317" i="1"/>
  <c r="AS395" i="1"/>
  <c r="AS441" i="1"/>
  <c r="AS442" i="1"/>
  <c r="AS440" i="1"/>
  <c r="AS439" i="1"/>
  <c r="AS443" i="1"/>
  <c r="AS479" i="1"/>
  <c r="AS480" i="1"/>
  <c r="AS478" i="1"/>
  <c r="AS477" i="1"/>
  <c r="AS481" i="1"/>
  <c r="AS516" i="1"/>
  <c r="AS517" i="1"/>
  <c r="AS515" i="1"/>
  <c r="AS514" i="1"/>
  <c r="AS518" i="1"/>
  <c r="AS598" i="1"/>
  <c r="AS599" i="1"/>
  <c r="AS597" i="1"/>
  <c r="AS596" i="1"/>
  <c r="AS600" i="1"/>
  <c r="AS739" i="1"/>
  <c r="AS201" i="1"/>
  <c r="AS202" i="1"/>
  <c r="AS200" i="1"/>
  <c r="AS199" i="1"/>
  <c r="AS203" i="1"/>
  <c r="AS401" i="1"/>
  <c r="AS28" i="1"/>
  <c r="AS29" i="1"/>
  <c r="AS27" i="1"/>
  <c r="AS26" i="1"/>
  <c r="AS30" i="1"/>
  <c r="AS761" i="1"/>
  <c r="AS762" i="1"/>
  <c r="AS760" i="1"/>
  <c r="AS759" i="1"/>
  <c r="AS763" i="1"/>
  <c r="AS238" i="1"/>
  <c r="AS239" i="1"/>
  <c r="AS237" i="1"/>
  <c r="AS236" i="1"/>
  <c r="AS240" i="1"/>
  <c r="AS692" i="1"/>
  <c r="AS693" i="1"/>
  <c r="AS691" i="1"/>
  <c r="AS690" i="1"/>
  <c r="AS694" i="1"/>
  <c r="AS21" i="1"/>
  <c r="AS22" i="1"/>
  <c r="AS20" i="1"/>
  <c r="AS19" i="1"/>
  <c r="AS23" i="1"/>
  <c r="AS83" i="1"/>
  <c r="AS84" i="1"/>
  <c r="AS82" i="1"/>
  <c r="AS81" i="1"/>
  <c r="AS85" i="1"/>
  <c r="AS97" i="1"/>
  <c r="AS98" i="1"/>
  <c r="AS96" i="1"/>
  <c r="AS95" i="1"/>
  <c r="AS99" i="1"/>
  <c r="AS163" i="1"/>
  <c r="AS164" i="1"/>
  <c r="AS162" i="1"/>
  <c r="AS161" i="1"/>
  <c r="AS165" i="1"/>
  <c r="AS320" i="1"/>
  <c r="AS407" i="1"/>
  <c r="AS447" i="1"/>
  <c r="AS448" i="1"/>
  <c r="AS446" i="1"/>
  <c r="AS445" i="1"/>
  <c r="AS449" i="1"/>
  <c r="AS485" i="1"/>
  <c r="AS486" i="1"/>
  <c r="AS484" i="1"/>
  <c r="AS483" i="1"/>
  <c r="AS487" i="1"/>
  <c r="AS523" i="1"/>
  <c r="AS524" i="1"/>
  <c r="AS522" i="1"/>
  <c r="AS521" i="1"/>
  <c r="AS525" i="1"/>
  <c r="AS605" i="1"/>
  <c r="AS606" i="1"/>
  <c r="AS603" i="1"/>
  <c r="AS607" i="1"/>
  <c r="AS745" i="1"/>
  <c r="AS169" i="1"/>
  <c r="AS170" i="1"/>
  <c r="AS168" i="1"/>
  <c r="AS167" i="1"/>
  <c r="AS171" i="1"/>
  <c r="AS280" i="1"/>
  <c r="AS281" i="1"/>
  <c r="AS279" i="1"/>
  <c r="AS278" i="1"/>
  <c r="AS282" i="1"/>
  <c r="AS294" i="1"/>
  <c r="AS295" i="1"/>
  <c r="AS293" i="1"/>
  <c r="AS292" i="1"/>
  <c r="AS296" i="1"/>
  <c r="AS306" i="1"/>
  <c r="AS432" i="1"/>
  <c r="AS529" i="1"/>
  <c r="AS530" i="1"/>
  <c r="AS528" i="1"/>
  <c r="AS527" i="1"/>
  <c r="AS531" i="1"/>
  <c r="AS546" i="1"/>
  <c r="AS547" i="1"/>
  <c r="AS545" i="1"/>
  <c r="AS544" i="1"/>
  <c r="AS548" i="1"/>
  <c r="AS611" i="1"/>
  <c r="AS612" i="1"/>
  <c r="AS610" i="1"/>
  <c r="AS609" i="1"/>
  <c r="AS613" i="1"/>
  <c r="AS721" i="1"/>
  <c r="AS722" i="1"/>
  <c r="AS720" i="1"/>
  <c r="AS719" i="1"/>
  <c r="AS723" i="1"/>
  <c r="AS783" i="1"/>
  <c r="AS784" i="1"/>
  <c r="AS782" i="1"/>
  <c r="AS781" i="1"/>
  <c r="AS785" i="1"/>
  <c r="AS802" i="1"/>
  <c r="AS803" i="1"/>
  <c r="AS801" i="1"/>
  <c r="AS800" i="1"/>
  <c r="AS804" i="1"/>
  <c r="AS823" i="1"/>
  <c r="AS824" i="1"/>
  <c r="AS822" i="1"/>
  <c r="AS821" i="1"/>
  <c r="AS825" i="1"/>
  <c r="AS846" i="1"/>
  <c r="AS847" i="1"/>
  <c r="AS845" i="1"/>
  <c r="AS844" i="1"/>
  <c r="AS848" i="1"/>
  <c r="AS217" i="1"/>
  <c r="AS218" i="1"/>
  <c r="AS216" i="1"/>
  <c r="AS215" i="1"/>
  <c r="AS219" i="1"/>
  <c r="AS617" i="1"/>
  <c r="AS618" i="1"/>
  <c r="AS616" i="1"/>
  <c r="AS615" i="1"/>
  <c r="AS619" i="1"/>
  <c r="AS770" i="1"/>
  <c r="AS771" i="1"/>
  <c r="AS769" i="1"/>
  <c r="AS768" i="1"/>
  <c r="AS772" i="1"/>
  <c r="AS56" i="1"/>
  <c r="AS57" i="1"/>
  <c r="AS55" i="1"/>
  <c r="AS54" i="1"/>
  <c r="AS58" i="1"/>
  <c r="AS287" i="1"/>
  <c r="AS288" i="1"/>
  <c r="AS286" i="1"/>
  <c r="AS285" i="1"/>
  <c r="AS289" i="1"/>
  <c r="AS623" i="1"/>
  <c r="AS624" i="1"/>
  <c r="AS622" i="1"/>
  <c r="AS621" i="1"/>
  <c r="AS625" i="1"/>
  <c r="AR181" i="1"/>
  <c r="AS181" i="1"/>
  <c r="AR677" i="1"/>
  <c r="AS677" i="1"/>
  <c r="AR698" i="1"/>
  <c r="AS698"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239" i="1"/>
  <c r="I5" i="1"/>
  <c r="I6" i="1"/>
  <c r="I8" i="1"/>
  <c r="I7" i="1"/>
  <c r="I4" i="1"/>
  <c r="I14" i="1"/>
  <c r="I16" i="1"/>
  <c r="I15" i="1"/>
  <c r="I12" i="1"/>
  <c r="I22" i="1"/>
  <c r="I21" i="1"/>
  <c r="I20" i="1"/>
  <c r="I23" i="1"/>
  <c r="I19" i="1"/>
  <c r="I28" i="1"/>
  <c r="I29" i="1"/>
  <c r="I26" i="1"/>
  <c r="I30" i="1"/>
  <c r="I27" i="1"/>
  <c r="I35" i="1"/>
  <c r="I37" i="1"/>
  <c r="I36" i="1"/>
  <c r="I34" i="1"/>
  <c r="I33" i="1"/>
  <c r="I39" i="1"/>
  <c r="I40" i="1"/>
  <c r="I43" i="1"/>
  <c r="I42" i="1"/>
  <c r="I41" i="1"/>
  <c r="I57" i="1"/>
  <c r="I56" i="1"/>
  <c r="I54" i="1"/>
  <c r="I58" i="1"/>
  <c r="I55" i="1"/>
  <c r="I62" i="1"/>
  <c r="I63" i="1"/>
  <c r="I65" i="1"/>
  <c r="I61" i="1"/>
  <c r="I64" i="1"/>
  <c r="I67" i="1"/>
  <c r="I70" i="1"/>
  <c r="I69" i="1"/>
  <c r="I68" i="1"/>
  <c r="I71" i="1"/>
  <c r="I76" i="1"/>
  <c r="I79" i="1"/>
  <c r="I75" i="1"/>
  <c r="I77" i="1"/>
  <c r="I78" i="1"/>
  <c r="I83" i="1"/>
  <c r="I81" i="1"/>
  <c r="I84" i="1"/>
  <c r="I85" i="1"/>
  <c r="I82" i="1"/>
  <c r="I93" i="1"/>
  <c r="I91" i="1"/>
  <c r="I92" i="1"/>
  <c r="I90" i="1"/>
  <c r="I89" i="1"/>
  <c r="I97" i="1"/>
  <c r="I95" i="1"/>
  <c r="I99" i="1"/>
  <c r="I98" i="1"/>
  <c r="I96" i="1"/>
  <c r="I103" i="1"/>
  <c r="I105" i="1"/>
  <c r="I106" i="1"/>
  <c r="I102" i="1"/>
  <c r="I104" i="1"/>
  <c r="I125" i="1"/>
  <c r="I126" i="1"/>
  <c r="I123" i="1"/>
  <c r="I127" i="1"/>
  <c r="I124" i="1"/>
  <c r="I761" i="1"/>
  <c r="I763" i="1"/>
  <c r="I759" i="1"/>
  <c r="I762" i="1"/>
  <c r="I760" i="1"/>
  <c r="I132" i="1"/>
  <c r="I130" i="1"/>
  <c r="I134" i="1"/>
  <c r="I133" i="1"/>
  <c r="I131" i="1"/>
  <c r="I138" i="1"/>
  <c r="I140" i="1"/>
  <c r="I136" i="1"/>
  <c r="I139" i="1"/>
  <c r="I137" i="1"/>
  <c r="I143" i="1"/>
  <c r="I145" i="1"/>
  <c r="I147" i="1"/>
  <c r="I146" i="1"/>
  <c r="I144" i="1"/>
  <c r="I158" i="1"/>
  <c r="I159" i="1"/>
  <c r="I157" i="1"/>
  <c r="I156" i="1"/>
  <c r="I155" i="1"/>
  <c r="I164" i="1"/>
  <c r="I165" i="1"/>
  <c r="I163" i="1"/>
  <c r="I162" i="1"/>
  <c r="I161" i="1"/>
  <c r="I169" i="1"/>
  <c r="I171" i="1"/>
  <c r="I167" i="1"/>
  <c r="I168" i="1"/>
  <c r="I170" i="1"/>
  <c r="I182" i="1"/>
  <c r="I184" i="1"/>
  <c r="I180" i="1"/>
  <c r="I181" i="1"/>
  <c r="I183" i="1"/>
  <c r="I186" i="1"/>
  <c r="I190" i="1"/>
  <c r="I188" i="1"/>
  <c r="I187" i="1"/>
  <c r="I189" i="1"/>
  <c r="I193" i="1"/>
  <c r="I194" i="1"/>
  <c r="I196" i="1"/>
  <c r="I192" i="1"/>
  <c r="I195" i="1"/>
  <c r="I199" i="1"/>
  <c r="I203" i="1"/>
  <c r="I202" i="1"/>
  <c r="I200" i="1"/>
  <c r="I201" i="1"/>
  <c r="I210" i="1"/>
  <c r="I211" i="1"/>
  <c r="I208" i="1"/>
  <c r="I209" i="1"/>
  <c r="I212" i="1"/>
  <c r="I219" i="1"/>
  <c r="I217" i="1"/>
  <c r="I215" i="1"/>
  <c r="I216" i="1"/>
  <c r="I218" i="1"/>
  <c r="I228" i="1"/>
  <c r="I231" i="1"/>
  <c r="I229" i="1"/>
  <c r="I230" i="1"/>
  <c r="I227" i="1"/>
  <c r="I237" i="1"/>
  <c r="I240" i="1"/>
  <c r="I238" i="1"/>
  <c r="I236" i="1"/>
  <c r="I242" i="1"/>
  <c r="I244" i="1"/>
  <c r="I245" i="1"/>
  <c r="I243" i="1"/>
  <c r="I246" i="1"/>
  <c r="I250" i="1"/>
  <c r="I251" i="1"/>
  <c r="I252" i="1"/>
  <c r="I249" i="1"/>
  <c r="I253" i="1"/>
  <c r="I256" i="1"/>
  <c r="I257" i="1"/>
  <c r="I259" i="1"/>
  <c r="I260" i="1"/>
  <c r="I258" i="1"/>
  <c r="I266" i="1"/>
  <c r="I264" i="1"/>
  <c r="I267" i="1"/>
  <c r="I263" i="1"/>
  <c r="I265" i="1"/>
  <c r="I270" i="1"/>
  <c r="I273" i="1"/>
  <c r="I272" i="1"/>
  <c r="I274" i="1"/>
  <c r="I271" i="1"/>
  <c r="I280" i="1"/>
  <c r="I281" i="1"/>
  <c r="I278" i="1"/>
  <c r="I279" i="1"/>
  <c r="I282" i="1"/>
  <c r="I286" i="1"/>
  <c r="I287" i="1"/>
  <c r="I288" i="1"/>
  <c r="I289" i="1"/>
  <c r="I285" i="1"/>
  <c r="I293" i="1"/>
  <c r="I292" i="1"/>
  <c r="I296" i="1"/>
  <c r="I295" i="1"/>
  <c r="I294" i="1"/>
  <c r="I301" i="1"/>
  <c r="I299" i="1"/>
  <c r="I300" i="1"/>
  <c r="I298" i="1"/>
  <c r="I302" i="1"/>
  <c r="I305" i="1"/>
  <c r="I307" i="1"/>
  <c r="I308" i="1"/>
  <c r="I309" i="1"/>
  <c r="I306" i="1"/>
  <c r="I314" i="1"/>
  <c r="I317" i="1"/>
  <c r="I313" i="1"/>
  <c r="I316" i="1"/>
  <c r="I315" i="1"/>
  <c r="I321" i="1"/>
  <c r="I322" i="1"/>
  <c r="I320" i="1"/>
  <c r="I323" i="1"/>
  <c r="I319" i="1"/>
  <c r="I327" i="1"/>
  <c r="I331" i="1"/>
  <c r="I329" i="1"/>
  <c r="I330" i="1"/>
  <c r="I328" i="1"/>
  <c r="I334" i="1"/>
  <c r="I336" i="1"/>
  <c r="I337" i="1"/>
  <c r="I333" i="1"/>
  <c r="I335" i="1"/>
  <c r="I342" i="1"/>
  <c r="I343" i="1"/>
  <c r="I344" i="1"/>
  <c r="I341" i="1"/>
  <c r="I340" i="1"/>
  <c r="I347" i="1"/>
  <c r="I351" i="1"/>
  <c r="I348" i="1"/>
  <c r="I350" i="1"/>
  <c r="I349" i="1"/>
  <c r="I361" i="1"/>
  <c r="I364" i="1"/>
  <c r="I363" i="1"/>
  <c r="I362" i="1"/>
  <c r="I365" i="1"/>
  <c r="I371" i="1"/>
  <c r="I370" i="1"/>
  <c r="I372" i="1"/>
  <c r="I369" i="1"/>
  <c r="I368" i="1"/>
  <c r="I376" i="1"/>
  <c r="I377" i="1"/>
  <c r="I379" i="1"/>
  <c r="I375" i="1"/>
  <c r="I378" i="1"/>
  <c r="I385" i="1"/>
  <c r="I383" i="1"/>
  <c r="I381" i="1"/>
  <c r="I382" i="1"/>
  <c r="I384" i="1"/>
  <c r="I389" i="1"/>
  <c r="I387" i="1"/>
  <c r="I391" i="1"/>
  <c r="I390" i="1"/>
  <c r="I388" i="1"/>
  <c r="I394" i="1"/>
  <c r="I395" i="1"/>
  <c r="I398" i="1"/>
  <c r="I397" i="1"/>
  <c r="I396" i="1"/>
  <c r="I402" i="1"/>
  <c r="I401" i="1"/>
  <c r="I404" i="1"/>
  <c r="I403" i="1"/>
  <c r="I400" i="1"/>
  <c r="I410" i="1"/>
  <c r="I408" i="1"/>
  <c r="I407" i="1"/>
  <c r="I406" i="1"/>
  <c r="I409" i="1"/>
  <c r="I420" i="1"/>
  <c r="I419" i="1"/>
  <c r="I417" i="1"/>
  <c r="I418" i="1"/>
  <c r="I421" i="1"/>
  <c r="I424" i="1"/>
  <c r="I428" i="1"/>
  <c r="I426" i="1"/>
  <c r="I427" i="1"/>
  <c r="I425" i="1"/>
  <c r="I431" i="1"/>
  <c r="I434" i="1"/>
  <c r="I433" i="1"/>
  <c r="I435" i="1"/>
  <c r="I432" i="1"/>
  <c r="I440" i="1"/>
  <c r="I443" i="1"/>
  <c r="I439" i="1"/>
  <c r="I442" i="1"/>
  <c r="I441" i="1"/>
  <c r="I446" i="1"/>
  <c r="I448" i="1"/>
  <c r="I449" i="1"/>
  <c r="I447" i="1"/>
  <c r="I445" i="1"/>
  <c r="I461" i="1"/>
  <c r="I460" i="1"/>
  <c r="I459" i="1"/>
  <c r="I462" i="1"/>
  <c r="I458" i="1"/>
  <c r="I470" i="1"/>
  <c r="I473" i="1"/>
  <c r="I474" i="1"/>
  <c r="I471" i="1"/>
  <c r="I472" i="1"/>
  <c r="I478" i="1"/>
  <c r="I481" i="1"/>
  <c r="I480" i="1"/>
  <c r="I477" i="1"/>
  <c r="I479" i="1"/>
  <c r="I484" i="1"/>
  <c r="I487" i="1"/>
  <c r="I486" i="1"/>
  <c r="I483" i="1"/>
  <c r="I485" i="1"/>
  <c r="I452" i="1"/>
  <c r="I453" i="1"/>
  <c r="I456" i="1"/>
  <c r="I454" i="1"/>
  <c r="I455" i="1"/>
  <c r="I496" i="1"/>
  <c r="I497" i="1"/>
  <c r="I498" i="1"/>
  <c r="I495" i="1"/>
  <c r="I494" i="1"/>
  <c r="I502" i="1"/>
  <c r="I505" i="1"/>
  <c r="I504" i="1"/>
  <c r="I503" i="1"/>
  <c r="I501" i="1"/>
  <c r="I509" i="1"/>
  <c r="I508" i="1"/>
  <c r="I512" i="1"/>
  <c r="I510" i="1"/>
  <c r="I511" i="1"/>
  <c r="I517" i="1"/>
  <c r="I515" i="1"/>
  <c r="I518" i="1"/>
  <c r="I514" i="1"/>
  <c r="I516" i="1"/>
  <c r="I523" i="1"/>
  <c r="I525" i="1"/>
  <c r="I524" i="1"/>
  <c r="I521" i="1"/>
  <c r="I522" i="1"/>
  <c r="I527" i="1"/>
  <c r="I531" i="1"/>
  <c r="I529" i="1"/>
  <c r="I530" i="1"/>
  <c r="I528" i="1"/>
  <c r="I537" i="1"/>
  <c r="I538" i="1"/>
  <c r="I540" i="1"/>
  <c r="I536" i="1"/>
  <c r="I539" i="1"/>
  <c r="I544" i="1"/>
  <c r="I545" i="1"/>
  <c r="I548" i="1"/>
  <c r="I546" i="1"/>
  <c r="I547" i="1"/>
  <c r="I553" i="1"/>
  <c r="I551" i="1"/>
  <c r="I554" i="1"/>
  <c r="I552" i="1"/>
  <c r="I550" i="1"/>
  <c r="I561" i="1"/>
  <c r="I560" i="1"/>
  <c r="I557" i="1"/>
  <c r="I558" i="1"/>
  <c r="I559" i="1"/>
  <c r="I566" i="1"/>
  <c r="I568" i="1"/>
  <c r="I565" i="1"/>
  <c r="I567" i="1"/>
  <c r="I564" i="1"/>
  <c r="I574" i="1"/>
  <c r="I575" i="1"/>
  <c r="I573" i="1"/>
  <c r="I571" i="1"/>
  <c r="I572" i="1"/>
  <c r="I580" i="1"/>
  <c r="I578" i="1"/>
  <c r="I582" i="1"/>
  <c r="I579" i="1"/>
  <c r="I581" i="1"/>
  <c r="I587" i="1"/>
  <c r="I586" i="1"/>
  <c r="I588" i="1"/>
  <c r="I585" i="1"/>
  <c r="I584" i="1"/>
  <c r="I592" i="1"/>
  <c r="I590" i="1"/>
  <c r="I591" i="1"/>
  <c r="I594" i="1"/>
  <c r="I593" i="1"/>
  <c r="I600" i="1"/>
  <c r="I597" i="1"/>
  <c r="I599" i="1"/>
  <c r="I596" i="1"/>
  <c r="I598" i="1"/>
  <c r="I605" i="1"/>
  <c r="I607" i="1"/>
  <c r="I603" i="1"/>
  <c r="I606" i="1"/>
  <c r="I604" i="1"/>
  <c r="I609" i="1"/>
  <c r="I610" i="1"/>
  <c r="I613" i="1"/>
  <c r="I611" i="1"/>
  <c r="I612" i="1"/>
  <c r="I615" i="1"/>
  <c r="I617" i="1"/>
  <c r="I619" i="1"/>
  <c r="I616" i="1"/>
  <c r="I618" i="1"/>
  <c r="I625" i="1"/>
  <c r="I622" i="1"/>
  <c r="I624" i="1"/>
  <c r="I623" i="1"/>
  <c r="I621" i="1"/>
  <c r="I644" i="1"/>
  <c r="I642" i="1"/>
  <c r="I641" i="1"/>
  <c r="I643" i="1"/>
  <c r="I645" i="1"/>
  <c r="I648" i="1"/>
  <c r="I649" i="1"/>
  <c r="I650" i="1"/>
  <c r="I651" i="1"/>
  <c r="I647" i="1"/>
  <c r="I659" i="1"/>
  <c r="I655" i="1"/>
  <c r="I657" i="1"/>
  <c r="I656" i="1"/>
  <c r="I658" i="1"/>
  <c r="I664" i="1"/>
  <c r="I662" i="1"/>
  <c r="I665" i="1"/>
  <c r="I663" i="1"/>
  <c r="I666" i="1"/>
  <c r="I672" i="1"/>
  <c r="I670" i="1"/>
  <c r="I671" i="1"/>
  <c r="I669" i="1"/>
  <c r="I673" i="1"/>
  <c r="I676" i="1"/>
  <c r="I677" i="1"/>
  <c r="I678" i="1"/>
  <c r="I680" i="1"/>
  <c r="I679" i="1"/>
  <c r="I686" i="1"/>
  <c r="I685" i="1"/>
  <c r="I683" i="1"/>
  <c r="I687" i="1"/>
  <c r="I684" i="1"/>
  <c r="I691" i="1"/>
  <c r="I690" i="1"/>
  <c r="I694" i="1"/>
  <c r="I692" i="1"/>
  <c r="I693" i="1"/>
  <c r="I701" i="1"/>
  <c r="I700" i="1"/>
  <c r="I699" i="1"/>
  <c r="I697" i="1"/>
  <c r="I698" i="1"/>
  <c r="I713" i="1"/>
  <c r="I712" i="1"/>
  <c r="I715" i="1"/>
  <c r="I711" i="1"/>
  <c r="I714" i="1"/>
  <c r="I721" i="1"/>
  <c r="I723" i="1"/>
  <c r="I720" i="1"/>
  <c r="I719" i="1"/>
  <c r="I722" i="1"/>
  <c r="I728" i="1"/>
  <c r="I726" i="1"/>
  <c r="I729" i="1"/>
  <c r="I727" i="1"/>
  <c r="I725" i="1"/>
  <c r="I739" i="1"/>
  <c r="I738" i="1"/>
  <c r="I742" i="1"/>
  <c r="I740" i="1"/>
  <c r="I741" i="1"/>
  <c r="I747" i="1"/>
  <c r="I748" i="1"/>
  <c r="I745" i="1"/>
  <c r="I744" i="1"/>
  <c r="I746" i="1"/>
  <c r="I753" i="1"/>
  <c r="I755" i="1"/>
  <c r="I757" i="1"/>
  <c r="I756" i="1"/>
  <c r="I754" i="1"/>
  <c r="I771" i="1"/>
  <c r="I772" i="1"/>
  <c r="I770" i="1"/>
  <c r="I769" i="1"/>
  <c r="I768" i="1"/>
  <c r="I776" i="1"/>
  <c r="I775" i="1"/>
  <c r="I778" i="1"/>
  <c r="I777" i="1"/>
  <c r="I774" i="1"/>
  <c r="I785" i="1"/>
  <c r="I783" i="1"/>
  <c r="I784" i="1"/>
  <c r="I782" i="1"/>
  <c r="I781" i="1"/>
  <c r="I794" i="1"/>
  <c r="I798" i="1"/>
  <c r="I797" i="1"/>
  <c r="I796" i="1"/>
  <c r="I795" i="1"/>
  <c r="I800" i="1"/>
  <c r="I804" i="1"/>
  <c r="I802" i="1"/>
  <c r="I803" i="1"/>
  <c r="I801" i="1"/>
  <c r="I809" i="1"/>
  <c r="I813" i="1"/>
  <c r="I810" i="1"/>
  <c r="I811" i="1"/>
  <c r="I812" i="1"/>
  <c r="I822" i="1"/>
  <c r="I821" i="1"/>
  <c r="I825" i="1"/>
  <c r="I824" i="1"/>
  <c r="I823" i="1"/>
  <c r="I830" i="1"/>
  <c r="I832" i="1"/>
  <c r="I833" i="1"/>
  <c r="I831" i="1"/>
  <c r="I834" i="1"/>
  <c r="I864" i="1"/>
  <c r="I866" i="1"/>
  <c r="I865" i="1"/>
  <c r="I868" i="1"/>
  <c r="I867" i="1"/>
  <c r="I849" i="1"/>
  <c r="I852" i="1"/>
  <c r="I850" i="1"/>
  <c r="I851" i="1"/>
  <c r="I847" i="1"/>
  <c r="I844" i="1"/>
  <c r="I848" i="1"/>
  <c r="I845" i="1"/>
  <c r="I846" i="1"/>
  <c r="X791" i="1"/>
  <c r="Y791" i="1"/>
  <c r="Y119" i="1"/>
  <c r="W112" i="1"/>
  <c r="Y735" i="1"/>
  <c r="W356" i="1"/>
  <c r="Y112" i="1"/>
  <c r="X49" i="1"/>
  <c r="W49" i="1"/>
  <c r="X707" i="1"/>
  <c r="W119" i="1"/>
  <c r="X857" i="1"/>
  <c r="X119" i="1"/>
  <c r="X636" i="1"/>
  <c r="W791" i="1"/>
  <c r="W224" i="1"/>
  <c r="W857" i="1"/>
  <c r="W466" i="1"/>
  <c r="W862" i="1"/>
  <c r="Y707" i="1"/>
  <c r="X356" i="1"/>
  <c r="W151" i="1"/>
  <c r="Y862" i="1"/>
  <c r="X818" i="1"/>
  <c r="Y840" i="1"/>
  <c r="Y224" i="1"/>
  <c r="Y151" i="1"/>
  <c r="X112" i="1"/>
  <c r="W735" i="1"/>
  <c r="X735" i="1"/>
  <c r="W636" i="1"/>
  <c r="X862" i="1"/>
  <c r="X151" i="1"/>
  <c r="X840" i="1"/>
  <c r="Y466" i="1"/>
  <c r="Y857" i="1"/>
  <c r="Y356" i="1"/>
  <c r="W707" i="1"/>
  <c r="Y636" i="1"/>
  <c r="X466" i="1"/>
  <c r="Y49" i="1"/>
  <c r="Y818" i="1"/>
  <c r="X224" i="1"/>
  <c r="W840" i="1"/>
  <c r="W818" i="1"/>
  <c r="W149" i="1"/>
  <c r="Y467" i="1"/>
  <c r="X634" i="1"/>
  <c r="Y858" i="1"/>
  <c r="Y789" i="1"/>
  <c r="Y464" i="1"/>
  <c r="X839" i="1"/>
  <c r="Y120" i="1"/>
  <c r="Y354" i="1"/>
  <c r="Y221" i="1"/>
  <c r="W816" i="1"/>
  <c r="Y118" i="1"/>
  <c r="Y839" i="1"/>
  <c r="X817" i="1"/>
  <c r="Y734" i="1"/>
  <c r="X734" i="1"/>
  <c r="W856" i="1"/>
  <c r="W118" i="1"/>
  <c r="W635" i="1"/>
  <c r="X706" i="1"/>
  <c r="X149" i="1"/>
  <c r="W221" i="1"/>
  <c r="X152" i="1"/>
  <c r="Y816" i="1"/>
  <c r="W467" i="1"/>
  <c r="X467" i="1"/>
  <c r="W860" i="1"/>
  <c r="W120" i="1"/>
  <c r="X357" i="1"/>
  <c r="W732" i="1"/>
  <c r="X732" i="1"/>
  <c r="W859" i="1"/>
  <c r="W354" i="1"/>
  <c r="X854" i="1"/>
  <c r="X704" i="1"/>
  <c r="X863" i="1"/>
  <c r="W48" i="1"/>
  <c r="X637" i="1"/>
  <c r="Y859" i="1"/>
  <c r="Y110" i="1"/>
  <c r="Y855" i="1"/>
  <c r="Y704" i="1"/>
  <c r="Y223" i="1"/>
  <c r="X838" i="1"/>
  <c r="Y355" i="1"/>
  <c r="X150" i="1"/>
  <c r="Y465" i="1"/>
  <c r="W465" i="1"/>
  <c r="X118" i="1"/>
  <c r="Y50" i="1"/>
  <c r="X47" i="1"/>
  <c r="X113" i="1"/>
  <c r="W113" i="1"/>
  <c r="W838" i="1"/>
  <c r="X221" i="1"/>
  <c r="W704" i="1"/>
  <c r="X858" i="1"/>
  <c r="Y733" i="1"/>
  <c r="Y861" i="1"/>
  <c r="Y225" i="1"/>
  <c r="Y732" i="1"/>
  <c r="Y635" i="1"/>
  <c r="Y357" i="1"/>
  <c r="Y856" i="1"/>
  <c r="W734" i="1"/>
  <c r="Y150" i="1"/>
  <c r="X111" i="1"/>
  <c r="W355" i="1"/>
  <c r="W839" i="1"/>
  <c r="Y838" i="1"/>
  <c r="Y152" i="1"/>
  <c r="X733" i="1"/>
  <c r="W357" i="1"/>
  <c r="X705" i="1"/>
  <c r="X788" i="1"/>
  <c r="X859" i="1"/>
  <c r="W863" i="1"/>
  <c r="W815" i="1"/>
  <c r="W150" i="1"/>
  <c r="Y117" i="1"/>
  <c r="Y788" i="1"/>
  <c r="Y863" i="1"/>
  <c r="Y860" i="1"/>
  <c r="W47" i="1"/>
  <c r="Y705" i="1"/>
  <c r="Y854" i="1"/>
  <c r="X837" i="1"/>
  <c r="Y111" i="1"/>
  <c r="X465" i="1"/>
  <c r="Y48" i="1"/>
  <c r="Y817" i="1"/>
  <c r="W790" i="1"/>
  <c r="X223" i="1"/>
  <c r="W111" i="1"/>
  <c r="W706" i="1"/>
  <c r="X355" i="1"/>
  <c r="W789" i="1"/>
  <c r="X815" i="1"/>
  <c r="Y149" i="1"/>
  <c r="X816" i="1"/>
  <c r="Y47" i="1"/>
  <c r="W637" i="1"/>
  <c r="Y637" i="1"/>
  <c r="W855" i="1"/>
  <c r="W705" i="1"/>
  <c r="X120" i="1"/>
  <c r="W464" i="1"/>
  <c r="X464" i="1"/>
  <c r="W854" i="1"/>
  <c r="W117" i="1"/>
  <c r="X354" i="1"/>
  <c r="W858" i="1"/>
  <c r="Y113" i="1"/>
  <c r="W152" i="1"/>
  <c r="Y706" i="1"/>
  <c r="X635" i="1"/>
  <c r="X790" i="1"/>
  <c r="X861" i="1"/>
  <c r="W788" i="1"/>
  <c r="Y815" i="1"/>
  <c r="Y837" i="1"/>
  <c r="X225" i="1"/>
  <c r="X860" i="1"/>
  <c r="W634" i="1"/>
  <c r="W110" i="1"/>
  <c r="X117" i="1"/>
  <c r="W817" i="1"/>
  <c r="Y790" i="1"/>
  <c r="W50" i="1"/>
  <c r="X48" i="1"/>
  <c r="W223" i="1"/>
  <c r="W861" i="1"/>
  <c r="X856" i="1"/>
  <c r="W225" i="1"/>
  <c r="X50" i="1"/>
  <c r="W733" i="1"/>
  <c r="X789" i="1"/>
  <c r="X855" i="1"/>
  <c r="X110" i="1"/>
  <c r="Y634" i="1"/>
  <c r="W837" i="1"/>
  <c r="W585" i="1"/>
  <c r="L119" i="1"/>
  <c r="L862" i="1"/>
  <c r="L818" i="1"/>
  <c r="L840" i="1"/>
  <c r="L151" i="1"/>
  <c r="L356" i="1"/>
  <c r="L224" i="1"/>
  <c r="L791" i="1"/>
  <c r="L636" i="1"/>
  <c r="L707" i="1"/>
  <c r="L112" i="1"/>
  <c r="L49" i="1"/>
  <c r="L857" i="1"/>
  <c r="L734" i="1"/>
  <c r="L120" i="1"/>
  <c r="L48" i="1"/>
  <c r="L118" i="1"/>
  <c r="L839" i="1"/>
  <c r="L637" i="1"/>
  <c r="L855" i="1"/>
  <c r="L150" i="1"/>
  <c r="L817" i="1"/>
  <c r="L816" i="1"/>
  <c r="L860" i="1"/>
  <c r="L733" i="1"/>
  <c r="L861" i="1"/>
  <c r="L111" i="1"/>
  <c r="L357" i="1"/>
  <c r="L223" i="1"/>
  <c r="L152" i="1"/>
  <c r="L355" i="1"/>
  <c r="L635" i="1"/>
  <c r="L467" i="1"/>
  <c r="L856" i="1"/>
  <c r="L706" i="1"/>
  <c r="L705" i="1"/>
  <c r="L790" i="1"/>
  <c r="L789" i="1"/>
  <c r="L465" i="1"/>
  <c r="L113" i="1"/>
  <c r="L838" i="1"/>
  <c r="L44" i="1"/>
  <c r="L9" i="1"/>
  <c r="L499" i="1"/>
  <c r="L275" i="1"/>
  <c r="L232" i="1"/>
  <c r="L122" i="1"/>
  <c r="L207" i="1"/>
  <c r="L66" i="1"/>
  <c r="L475" i="1"/>
  <c r="L373" i="1"/>
  <c r="L326" i="1"/>
  <c r="L360" i="1"/>
  <c r="L107" i="1"/>
  <c r="X51" i="1"/>
  <c r="Y226" i="1"/>
  <c r="Y358" i="1"/>
  <c r="W107" i="1"/>
  <c r="W468" i="1"/>
  <c r="W226" i="1"/>
  <c r="W153" i="1"/>
  <c r="W360" i="1"/>
  <c r="W44" i="1"/>
  <c r="Y475" i="1"/>
  <c r="Y121" i="1"/>
  <c r="X232" i="1"/>
  <c r="Y51" i="1"/>
  <c r="Y819" i="1"/>
  <c r="W819" i="1"/>
  <c r="X326" i="1"/>
  <c r="X475" i="1"/>
  <c r="Y841" i="1"/>
  <c r="W736" i="1"/>
  <c r="Y326" i="1"/>
  <c r="Y360" i="1"/>
  <c r="Y792" i="1"/>
  <c r="X207" i="1"/>
  <c r="W9" i="1"/>
  <c r="X114" i="1"/>
  <c r="W792" i="1"/>
  <c r="W51" i="1"/>
  <c r="Y207" i="1"/>
  <c r="Y9" i="1"/>
  <c r="Y107" i="1"/>
  <c r="W326" i="1"/>
  <c r="Y638" i="1"/>
  <c r="X122" i="1"/>
  <c r="Y44" i="1"/>
  <c r="Y232" i="1"/>
  <c r="W275" i="1"/>
  <c r="X153" i="1"/>
  <c r="Y114" i="1"/>
  <c r="W841" i="1"/>
  <c r="X708" i="1"/>
  <c r="X226" i="1"/>
  <c r="X841" i="1"/>
  <c r="X44" i="1"/>
  <c r="X275" i="1"/>
  <c r="X107" i="1"/>
  <c r="W638" i="1"/>
  <c r="X819" i="1"/>
  <c r="Y736" i="1"/>
  <c r="Y153" i="1"/>
  <c r="X736" i="1"/>
  <c r="X792" i="1"/>
  <c r="W232" i="1"/>
  <c r="X360" i="1"/>
  <c r="X9" i="1"/>
  <c r="Y66" i="1"/>
  <c r="X468" i="1"/>
  <c r="W358" i="1"/>
  <c r="Y499" i="1"/>
  <c r="X373" i="1"/>
  <c r="W499" i="1"/>
  <c r="Y708" i="1"/>
  <c r="X121" i="1"/>
  <c r="X358" i="1"/>
  <c r="W121" i="1"/>
  <c r="W373" i="1"/>
  <c r="Y275" i="1"/>
  <c r="Y122" i="1"/>
  <c r="X66" i="1"/>
  <c r="W122" i="1"/>
  <c r="W475" i="1"/>
  <c r="Y468" i="1"/>
  <c r="X638" i="1"/>
  <c r="W708" i="1"/>
  <c r="W207" i="1"/>
  <c r="W66" i="1"/>
  <c r="X499" i="1"/>
  <c r="W114" i="1"/>
  <c r="Y373" i="1"/>
  <c r="W32" i="1"/>
  <c r="Y681" i="1"/>
  <c r="Y869" i="1"/>
  <c r="X767" i="1"/>
  <c r="Y667" i="1"/>
  <c r="X214" i="1"/>
  <c r="W222" i="1"/>
  <c r="X88" i="1"/>
  <c r="X191" i="1"/>
  <c r="Y589" i="1"/>
  <c r="Y254" i="1"/>
  <c r="X555" i="1"/>
  <c r="Y718" i="1"/>
  <c r="W519" i="1"/>
  <c r="X197" i="1"/>
  <c r="X583" i="1"/>
  <c r="X595" i="1"/>
  <c r="W88" i="1"/>
  <c r="W660" i="1"/>
  <c r="W869" i="1"/>
  <c r="Y392" i="1"/>
  <c r="X254" i="1"/>
  <c r="W709" i="1"/>
  <c r="W718" i="1"/>
  <c r="W393" i="1"/>
  <c r="X589" i="1"/>
  <c r="X639" i="1"/>
  <c r="Y222" i="1"/>
  <c r="Y318" i="1"/>
  <c r="X303" i="1"/>
  <c r="X541" i="1"/>
  <c r="W247" i="1"/>
  <c r="W80" i="1"/>
  <c r="X758" i="1"/>
  <c r="X154" i="1"/>
  <c r="Y543" i="1"/>
  <c r="Y32" i="1"/>
  <c r="Y835" i="1"/>
  <c r="X380" i="1"/>
  <c r="X601" i="1"/>
  <c r="W154" i="1"/>
  <c r="X284" i="1"/>
  <c r="Y463" i="1"/>
  <c r="X646" i="1"/>
  <c r="Y197" i="1"/>
  <c r="W793" i="1"/>
  <c r="W94" i="1"/>
  <c r="X457" i="1"/>
  <c r="X261" i="1"/>
  <c r="Y386" i="1"/>
  <c r="W595" i="1"/>
  <c r="Y268" i="1"/>
  <c r="W438" i="1"/>
  <c r="Y814" i="1"/>
  <c r="Y46" i="1"/>
  <c r="X429" i="1"/>
  <c r="W569" i="1"/>
  <c r="Y639" i="1"/>
  <c r="X405" i="1"/>
  <c r="W743" i="1"/>
  <c r="X688" i="1"/>
  <c r="Y303" i="1"/>
  <c r="Y312" i="1"/>
  <c r="W60" i="1"/>
  <c r="W799" i="1"/>
  <c r="Y576" i="1"/>
  <c r="X764" i="1"/>
  <c r="W513" i="1"/>
  <c r="W235" i="1"/>
  <c r="X25" i="1"/>
  <c r="W814" i="1"/>
  <c r="Y652" i="1"/>
  <c r="X652" i="1"/>
  <c r="W53" i="1"/>
  <c r="W405" i="1"/>
  <c r="X135" i="1"/>
  <c r="X826" i="1"/>
  <c r="Y793" i="1"/>
  <c r="Y345" i="1"/>
  <c r="X222" i="1"/>
  <c r="X681" i="1"/>
  <c r="Y758" i="1"/>
  <c r="Y709" i="1"/>
  <c r="X718" i="1"/>
  <c r="X743" i="1"/>
  <c r="Y214" i="1"/>
  <c r="Y109" i="1"/>
  <c r="Y94" i="1"/>
  <c r="Y799" i="1"/>
  <c r="X32" i="1"/>
  <c r="Y198" i="1"/>
  <c r="X53" i="1"/>
  <c r="W646" i="1"/>
  <c r="W74" i="1"/>
  <c r="X674" i="1"/>
  <c r="Y716" i="1"/>
  <c r="Y304" i="1"/>
  <c r="Y620" i="1"/>
  <c r="Y291" i="1"/>
  <c r="W730" i="1"/>
  <c r="W312" i="1"/>
  <c r="Y160" i="1"/>
  <c r="X482" i="1"/>
  <c r="W352" i="1"/>
  <c r="X160" i="1"/>
  <c r="X799" i="1"/>
  <c r="Y820" i="1"/>
  <c r="W758" i="1"/>
  <c r="X660" i="1"/>
  <c r="X393" i="1"/>
  <c r="W506" i="1"/>
  <c r="W520" i="1"/>
  <c r="Y764" i="1"/>
  <c r="W695" i="1"/>
  <c r="W842" i="1"/>
  <c r="W109" i="1"/>
  <c r="W476" i="1"/>
  <c r="X291" i="1"/>
  <c r="X312" i="1"/>
  <c r="Y359" i="1"/>
  <c r="W179" i="1"/>
  <c r="X602" i="1"/>
  <c r="W767" i="1"/>
  <c r="Y749" i="1"/>
  <c r="Y702" i="1"/>
  <c r="W620" i="1"/>
  <c r="W444" i="1"/>
  <c r="Y352" i="1"/>
  <c r="Y457" i="1"/>
  <c r="X820" i="1"/>
  <c r="Y422" i="1"/>
  <c r="W46" i="1"/>
  <c r="X74" i="1"/>
  <c r="Y154" i="1"/>
  <c r="W214" i="1"/>
  <c r="Y235" i="1"/>
  <c r="Y614" i="1"/>
  <c r="Y737" i="1"/>
  <c r="Y520" i="1"/>
  <c r="X835" i="1"/>
  <c r="Y429" i="1"/>
  <c r="X399" i="1"/>
  <c r="X614" i="1"/>
  <c r="W268" i="1"/>
  <c r="X386" i="1"/>
  <c r="W541" i="1"/>
  <c r="W688" i="1"/>
  <c r="X576" i="1"/>
  <c r="Y284" i="1"/>
  <c r="Y786" i="1"/>
  <c r="W576" i="1"/>
  <c r="W835" i="1"/>
  <c r="W135" i="1"/>
  <c r="W338" i="1"/>
  <c r="X749" i="1"/>
  <c r="X141" i="1"/>
  <c r="Y526" i="1"/>
  <c r="Y730" i="1"/>
  <c r="W602" i="1"/>
  <c r="Y74" i="1"/>
  <c r="W142" i="1"/>
  <c r="Y779" i="1"/>
  <c r="X198" i="1"/>
  <c r="Y562" i="1"/>
  <c r="X166" i="1"/>
  <c r="W422" i="1"/>
  <c r="Y826" i="1"/>
  <c r="Y519" i="1"/>
  <c r="W737" i="1"/>
  <c r="W25" i="1"/>
  <c r="Y695" i="1"/>
  <c r="X519" i="1"/>
  <c r="W639" i="1"/>
  <c r="Y743" i="1"/>
  <c r="W198" i="1"/>
  <c r="W166" i="1"/>
  <c r="X430" i="1"/>
  <c r="X730" i="1"/>
  <c r="W254" i="1"/>
  <c r="W716" i="1"/>
  <c r="W345" i="1"/>
  <c r="W482" i="1"/>
  <c r="X422" i="1"/>
  <c r="Y688" i="1"/>
  <c r="W457" i="1"/>
  <c r="X793" i="1"/>
  <c r="Y25" i="1"/>
  <c r="X476" i="1"/>
  <c r="W284" i="1"/>
  <c r="Y555" i="1"/>
  <c r="X695" i="1"/>
  <c r="Y767" i="1"/>
  <c r="Y469" i="1"/>
  <c r="Y805" i="1"/>
  <c r="Y80" i="1"/>
  <c r="X109" i="1"/>
  <c r="Y482" i="1"/>
  <c r="Y506" i="1"/>
  <c r="W820" i="1"/>
  <c r="X318" i="1"/>
  <c r="Y660" i="1"/>
  <c r="Y405" i="1"/>
  <c r="Y261" i="1"/>
  <c r="X737" i="1"/>
  <c r="X520" i="1"/>
  <c r="Y148" i="1"/>
  <c r="W380" i="1"/>
  <c r="X235" i="1"/>
  <c r="Y444" i="1"/>
  <c r="X60" i="1"/>
  <c r="W674" i="1"/>
  <c r="X709" i="1"/>
  <c r="W749" i="1"/>
  <c r="W116" i="1"/>
  <c r="Y513" i="1"/>
  <c r="W304" i="1"/>
  <c r="Y141" i="1"/>
  <c r="X620" i="1"/>
  <c r="X779" i="1"/>
  <c r="Y166" i="1"/>
  <c r="X469" i="1"/>
  <c r="W608" i="1"/>
  <c r="W805" i="1"/>
  <c r="W392" i="1"/>
  <c r="X513" i="1"/>
  <c r="W261" i="1"/>
  <c r="W562" i="1"/>
  <c r="Y116" i="1"/>
  <c r="X667" i="1"/>
  <c r="X148" i="1"/>
  <c r="X247" i="1"/>
  <c r="W141" i="1"/>
  <c r="W277" i="1"/>
  <c r="X80" i="1"/>
  <c r="W399" i="1"/>
  <c r="X359" i="1"/>
  <c r="Y18" i="1"/>
  <c r="X345" i="1"/>
  <c r="W652" i="1"/>
  <c r="X543" i="1"/>
  <c r="Y583" i="1"/>
  <c r="W614" i="1"/>
  <c r="X304" i="1"/>
  <c r="W469" i="1"/>
  <c r="W318" i="1"/>
  <c r="W786" i="1"/>
  <c r="W601" i="1"/>
  <c r="W359" i="1"/>
  <c r="Y247" i="1"/>
  <c r="W191" i="1"/>
  <c r="Y602" i="1"/>
  <c r="X526" i="1"/>
  <c r="X814" i="1"/>
  <c r="Y595" i="1"/>
  <c r="W463" i="1"/>
  <c r="W779" i="1"/>
  <c r="W583" i="1"/>
  <c r="W291" i="1"/>
  <c r="W667" i="1"/>
  <c r="Y60" i="1"/>
  <c r="Y674" i="1"/>
  <c r="Y277" i="1"/>
  <c r="X352" i="1"/>
  <c r="Y53" i="1"/>
  <c r="X94" i="1"/>
  <c r="W430" i="1"/>
  <c r="X116" i="1"/>
  <c r="X716" i="1"/>
  <c r="X786" i="1"/>
  <c r="W826" i="1"/>
  <c r="Y430" i="1"/>
  <c r="W160" i="1"/>
  <c r="X702" i="1"/>
  <c r="W526" i="1"/>
  <c r="X142" i="1"/>
  <c r="Y541" i="1"/>
  <c r="Y179" i="1"/>
  <c r="Y338" i="1"/>
  <c r="W555" i="1"/>
  <c r="Y476" i="1"/>
  <c r="W589" i="1"/>
  <c r="W702" i="1"/>
  <c r="X438" i="1"/>
  <c r="X46" i="1"/>
  <c r="X18" i="1"/>
  <c r="X608" i="1"/>
  <c r="Y646" i="1"/>
  <c r="X444" i="1"/>
  <c r="W429" i="1"/>
  <c r="X338" i="1"/>
  <c r="W18" i="1"/>
  <c r="X463" i="1"/>
  <c r="W148" i="1"/>
  <c r="Y608" i="1"/>
  <c r="Y142" i="1"/>
  <c r="Y393" i="1"/>
  <c r="W386" i="1"/>
  <c r="X869" i="1"/>
  <c r="Y380" i="1"/>
  <c r="X268" i="1"/>
  <c r="X506" i="1"/>
  <c r="X392" i="1"/>
  <c r="Y569" i="1"/>
  <c r="X805" i="1"/>
  <c r="X569" i="1"/>
  <c r="X277" i="1"/>
  <c r="Y842" i="1"/>
  <c r="X179" i="1"/>
  <c r="X562" i="1"/>
  <c r="X842" i="1"/>
  <c r="Y399" i="1"/>
  <c r="W303" i="1"/>
  <c r="Y601" i="1"/>
  <c r="W681" i="1"/>
  <c r="Y191" i="1"/>
  <c r="Y438" i="1"/>
  <c r="W764" i="1"/>
  <c r="W197" i="1"/>
  <c r="Y88" i="1"/>
  <c r="Y135" i="1"/>
  <c r="W543" i="1"/>
  <c r="L811" i="1"/>
  <c r="L755" i="1"/>
  <c r="L728" i="1"/>
  <c r="L685" i="1"/>
  <c r="L664" i="1"/>
  <c r="L572" i="1"/>
  <c r="L348" i="1"/>
  <c r="L335" i="1"/>
  <c r="L250" i="1"/>
  <c r="L210" i="1"/>
  <c r="L124" i="1"/>
  <c r="L105" i="1"/>
  <c r="L69" i="1"/>
  <c r="L40" i="1"/>
  <c r="L53" i="1"/>
  <c r="L767" i="1"/>
  <c r="L179" i="1"/>
  <c r="L608" i="1"/>
  <c r="L359" i="1"/>
  <c r="L444" i="1"/>
  <c r="L142" i="1"/>
  <c r="L526" i="1"/>
  <c r="L154" i="1"/>
  <c r="L646" i="1"/>
  <c r="L303" i="1"/>
  <c r="L688" i="1"/>
  <c r="L463" i="1"/>
  <c r="L166" i="1"/>
  <c r="L438" i="1"/>
  <c r="L247" i="1"/>
  <c r="L743" i="1"/>
  <c r="L716" i="1"/>
  <c r="L674" i="1"/>
  <c r="L660" i="1"/>
  <c r="L506" i="1"/>
  <c r="L737" i="1"/>
  <c r="L718" i="1"/>
  <c r="L430" i="1"/>
  <c r="L284" i="1"/>
  <c r="L652" i="1"/>
  <c r="L583" i="1"/>
  <c r="L569" i="1"/>
  <c r="L842" i="1"/>
  <c r="L74" i="1"/>
  <c r="L312" i="1"/>
  <c r="L399" i="1"/>
  <c r="L805" i="1"/>
  <c r="L482" i="1"/>
  <c r="L304" i="1"/>
  <c r="L695" i="1"/>
  <c r="L88" i="1"/>
  <c r="L513" i="1"/>
  <c r="L18" i="1"/>
  <c r="L160" i="1"/>
  <c r="L541" i="1"/>
  <c r="L291" i="1"/>
  <c r="L709" i="1"/>
  <c r="L197" i="1"/>
  <c r="L730" i="1"/>
  <c r="L520" i="1"/>
  <c r="L380" i="1"/>
  <c r="L254" i="1"/>
  <c r="L318" i="1"/>
  <c r="L476" i="1"/>
  <c r="L80" i="1"/>
  <c r="L519" i="1"/>
  <c r="L758" i="1"/>
  <c r="L869" i="1"/>
  <c r="L639" i="1"/>
  <c r="L602" i="1"/>
  <c r="L835" i="1"/>
  <c r="L386" i="1"/>
  <c r="L764" i="1"/>
  <c r="L392" i="1"/>
  <c r="L779" i="1"/>
  <c r="L345" i="1"/>
  <c r="L601" i="1"/>
  <c r="L469" i="1"/>
  <c r="L543" i="1"/>
  <c r="L352" i="1"/>
  <c r="L25" i="1"/>
  <c r="L148" i="1"/>
  <c r="L198" i="1"/>
  <c r="L268" i="1"/>
  <c r="L793" i="1"/>
  <c r="L135" i="1"/>
  <c r="L109" i="1"/>
  <c r="L749" i="1"/>
  <c r="L116" i="1"/>
  <c r="L60" i="1"/>
  <c r="L576" i="1"/>
  <c r="L562" i="1"/>
  <c r="L393" i="1"/>
  <c r="L422" i="1"/>
  <c r="L32" i="1"/>
  <c r="L457" i="1"/>
  <c r="L589" i="1"/>
  <c r="L799" i="1"/>
  <c r="L235" i="1"/>
  <c r="L702" i="1"/>
  <c r="L614" i="1"/>
  <c r="L681" i="1"/>
  <c r="L814" i="1"/>
  <c r="L405" i="1"/>
  <c r="L277" i="1"/>
  <c r="L338" i="1"/>
  <c r="L261" i="1"/>
  <c r="L595" i="1"/>
  <c r="L46" i="1"/>
  <c r="L555" i="1"/>
  <c r="L786" i="1"/>
  <c r="L191" i="1"/>
  <c r="L667" i="1"/>
  <c r="L94" i="1"/>
  <c r="L11" i="1"/>
  <c r="L214" i="1"/>
  <c r="L141" i="1"/>
  <c r="L429" i="1"/>
  <c r="L826" i="1"/>
  <c r="L585" i="1"/>
  <c r="L580" i="1"/>
  <c r="L453" i="1"/>
  <c r="L378" i="1"/>
  <c r="L350" i="1"/>
  <c r="L342" i="1"/>
  <c r="L258" i="1"/>
  <c r="L251" i="1"/>
  <c r="L211" i="1"/>
  <c r="L145" i="1"/>
  <c r="L133" i="1"/>
  <c r="L68" i="1"/>
  <c r="L62" i="1"/>
  <c r="L7" i="1"/>
  <c r="L756" i="1"/>
  <c r="L665" i="1"/>
  <c r="L642" i="1"/>
  <c r="L510" i="1"/>
  <c r="L426" i="1"/>
  <c r="L390" i="1"/>
  <c r="L349" i="1"/>
  <c r="L343" i="1"/>
  <c r="L266" i="1"/>
  <c r="L252" i="1"/>
  <c r="L195" i="1"/>
  <c r="L131" i="1"/>
  <c r="L63" i="1"/>
  <c r="L42" i="1"/>
  <c r="L35" i="1"/>
  <c r="L726" i="1"/>
  <c r="L754" i="1"/>
  <c r="L727" i="1"/>
  <c r="L427" i="1"/>
  <c r="L383" i="1"/>
  <c r="L264" i="1"/>
  <c r="L146" i="1"/>
  <c r="L643" i="1"/>
  <c r="L574" i="1"/>
  <c r="L341" i="1"/>
  <c r="L244" i="1"/>
  <c r="L144" i="1"/>
  <c r="L672" i="1"/>
  <c r="L581" i="1"/>
  <c r="L460" i="1"/>
  <c r="L382" i="1"/>
  <c r="L376" i="1"/>
  <c r="L336" i="1"/>
  <c r="L300" i="1"/>
  <c r="L245" i="1"/>
  <c r="L126" i="1"/>
  <c r="L64" i="1"/>
  <c r="L34" i="1"/>
  <c r="L644" i="1"/>
  <c r="L684" i="1"/>
  <c r="L511" i="1"/>
  <c r="L388" i="1"/>
  <c r="L301" i="1"/>
  <c r="L104" i="1"/>
  <c r="L579" i="1"/>
  <c r="L455" i="1"/>
  <c r="L425" i="1"/>
  <c r="L334" i="1"/>
  <c r="L36" i="1"/>
  <c r="L670" i="1"/>
  <c r="L587" i="1"/>
  <c r="L573" i="1"/>
  <c r="L459" i="1"/>
  <c r="L418" i="1"/>
  <c r="L384" i="1"/>
  <c r="L377" i="1"/>
  <c r="L265" i="1"/>
  <c r="L257" i="1"/>
  <c r="L243" i="1"/>
  <c r="L193" i="1"/>
  <c r="L139" i="1"/>
  <c r="L132" i="1"/>
  <c r="L15" i="1"/>
  <c r="L5" i="1"/>
  <c r="L812" i="1"/>
  <c r="L850" i="1"/>
  <c r="L663" i="1"/>
  <c r="L454" i="1"/>
  <c r="L420" i="1"/>
  <c r="L209" i="1"/>
  <c r="L138" i="1"/>
  <c r="L41" i="1"/>
  <c r="L851" i="1"/>
  <c r="L461" i="1"/>
  <c r="L419" i="1"/>
  <c r="L299" i="1"/>
  <c r="L125" i="1"/>
  <c r="L14" i="1"/>
  <c r="L810" i="1"/>
  <c r="L686" i="1"/>
  <c r="L671" i="1"/>
  <c r="L586" i="1"/>
  <c r="L509" i="1"/>
  <c r="L389" i="1"/>
  <c r="L259" i="1"/>
  <c r="L194" i="1"/>
  <c r="L137" i="1"/>
  <c r="L103" i="1"/>
  <c r="L70" i="1"/>
  <c r="L6" i="1"/>
  <c r="W186" i="1"/>
  <c r="W62" i="1"/>
  <c r="W432" i="1"/>
  <c r="W192" i="1"/>
  <c r="W81" i="1"/>
  <c r="W428" i="1"/>
  <c r="W68" i="1"/>
  <c r="W844" i="1"/>
  <c r="W849" i="1"/>
  <c r="W782" i="1"/>
  <c r="W726" i="1"/>
  <c r="W662" i="1"/>
  <c r="W604" i="1"/>
  <c r="W565" i="1"/>
  <c r="W523" i="1"/>
  <c r="W477" i="1"/>
  <c r="W378" i="1"/>
  <c r="W329" i="1"/>
  <c r="W286" i="1"/>
  <c r="W238" i="1"/>
  <c r="W211" i="1"/>
  <c r="W155" i="1"/>
  <c r="W27" i="1"/>
  <c r="L239" i="1"/>
  <c r="W70" i="1"/>
  <c r="W58" i="1"/>
  <c r="W39" i="1"/>
  <c r="W26" i="1"/>
  <c r="W833" i="1"/>
  <c r="W776" i="1"/>
  <c r="W711" i="1"/>
  <c r="W673" i="1"/>
  <c r="W644" i="1"/>
  <c r="W597" i="1"/>
  <c r="W550" i="1"/>
  <c r="W512" i="1"/>
  <c r="W391" i="1"/>
  <c r="W350" i="1"/>
  <c r="W307" i="1"/>
  <c r="W258" i="1"/>
  <c r="W218" i="1"/>
  <c r="W167" i="1"/>
  <c r="W761" i="1"/>
  <c r="W43" i="1"/>
  <c r="W866" i="1"/>
  <c r="W824" i="1"/>
  <c r="W809" i="1"/>
  <c r="W797" i="1"/>
  <c r="W774" i="1"/>
  <c r="W772" i="1"/>
  <c r="W744" i="1"/>
  <c r="W739" i="1"/>
  <c r="W720" i="1"/>
  <c r="W698" i="1"/>
  <c r="W690" i="1"/>
  <c r="W680" i="1"/>
  <c r="W672" i="1"/>
  <c r="W657" i="1"/>
  <c r="W645" i="1"/>
  <c r="W622" i="1"/>
  <c r="W611" i="1"/>
  <c r="W605" i="1"/>
  <c r="W591" i="1"/>
  <c r="W581" i="1"/>
  <c r="W575" i="1"/>
  <c r="W558" i="1"/>
  <c r="W553" i="1"/>
  <c r="W540" i="1"/>
  <c r="W522" i="1"/>
  <c r="W515" i="1"/>
  <c r="W503" i="1"/>
  <c r="W496" i="1"/>
  <c r="W486" i="1"/>
  <c r="W472" i="1"/>
  <c r="W460" i="1"/>
  <c r="W442" i="1"/>
  <c r="W431" i="1"/>
  <c r="W417" i="1"/>
  <c r="W400" i="1"/>
  <c r="W395" i="1"/>
  <c r="W382" i="1"/>
  <c r="W376" i="1"/>
  <c r="W363" i="1"/>
  <c r="W340" i="1"/>
  <c r="W336" i="1"/>
  <c r="W323" i="1"/>
  <c r="W314" i="1"/>
  <c r="W300" i="1"/>
  <c r="W285" i="1"/>
  <c r="W281" i="1"/>
  <c r="W263" i="1"/>
  <c r="W256" i="1"/>
  <c r="W245" i="1"/>
  <c r="W230" i="1"/>
  <c r="W219" i="1"/>
  <c r="W202" i="1"/>
  <c r="W189" i="1"/>
  <c r="W184" i="1"/>
  <c r="W162" i="1"/>
  <c r="W158" i="1"/>
  <c r="W136" i="1"/>
  <c r="W760" i="1"/>
  <c r="W126" i="1"/>
  <c r="W98" i="1"/>
  <c r="W93" i="1"/>
  <c r="W75" i="1"/>
  <c r="W64" i="1"/>
  <c r="W56" i="1"/>
  <c r="W34" i="1"/>
  <c r="W28" i="1"/>
  <c r="W804" i="1"/>
  <c r="W741" i="1"/>
  <c r="W683" i="1"/>
  <c r="W619" i="1"/>
  <c r="W580" i="1"/>
  <c r="W545" i="1"/>
  <c r="W453" i="1"/>
  <c r="W449" i="1"/>
  <c r="W406" i="1"/>
  <c r="W370" i="1"/>
  <c r="W315" i="1"/>
  <c r="W272" i="1"/>
  <c r="W145" i="1"/>
  <c r="W106" i="1"/>
  <c r="W89" i="1"/>
  <c r="W21" i="1"/>
  <c r="W812" i="1"/>
  <c r="W757" i="1"/>
  <c r="W701" i="1"/>
  <c r="W651" i="1"/>
  <c r="W530" i="1"/>
  <c r="W494" i="1"/>
  <c r="W470" i="1"/>
  <c r="W402" i="1"/>
  <c r="W342" i="1"/>
  <c r="W295" i="1"/>
  <c r="W251" i="1"/>
  <c r="W133" i="1"/>
  <c r="W76" i="1"/>
  <c r="W65" i="1"/>
  <c r="W41" i="1"/>
  <c r="W37" i="1"/>
  <c r="W23" i="1"/>
  <c r="W846" i="1"/>
  <c r="W848" i="1"/>
  <c r="W847" i="1"/>
  <c r="W851" i="1"/>
  <c r="W852" i="1"/>
  <c r="W867" i="1"/>
  <c r="W865" i="1"/>
  <c r="W864" i="1"/>
  <c r="W831" i="1"/>
  <c r="W832" i="1"/>
  <c r="W823" i="1"/>
  <c r="W825" i="1"/>
  <c r="W822" i="1"/>
  <c r="W811" i="1"/>
  <c r="W813" i="1"/>
  <c r="W801" i="1"/>
  <c r="W802" i="1"/>
  <c r="W800" i="1"/>
  <c r="W796" i="1"/>
  <c r="W798" i="1"/>
  <c r="W781" i="1"/>
  <c r="W784" i="1"/>
  <c r="W785" i="1"/>
  <c r="W777" i="1"/>
  <c r="W775" i="1"/>
  <c r="W768" i="1"/>
  <c r="W770" i="1"/>
  <c r="W771" i="1"/>
  <c r="W756" i="1"/>
  <c r="W755" i="1"/>
  <c r="W746" i="1"/>
  <c r="W745" i="1"/>
  <c r="W747" i="1"/>
  <c r="W740" i="1"/>
  <c r="W738" i="1"/>
  <c r="W725" i="1"/>
  <c r="W729" i="1"/>
  <c r="W728" i="1"/>
  <c r="W719" i="1"/>
  <c r="W723" i="1"/>
  <c r="W714" i="1"/>
  <c r="W715" i="1"/>
  <c r="W713" i="1"/>
  <c r="W697" i="1"/>
  <c r="W700" i="1"/>
  <c r="W693" i="1"/>
  <c r="W694" i="1"/>
  <c r="W691" i="1"/>
  <c r="W687" i="1"/>
  <c r="W685" i="1"/>
  <c r="W679" i="1"/>
  <c r="W678" i="1"/>
  <c r="W676" i="1"/>
  <c r="W669" i="1"/>
  <c r="W670" i="1"/>
  <c r="W666" i="1"/>
  <c r="W665" i="1"/>
  <c r="W664" i="1"/>
  <c r="W656" i="1"/>
  <c r="W655" i="1"/>
  <c r="W647" i="1"/>
  <c r="W650" i="1"/>
  <c r="W648" i="1"/>
  <c r="W643" i="1"/>
  <c r="W642" i="1"/>
  <c r="W621" i="1"/>
  <c r="W624" i="1"/>
  <c r="W625" i="1"/>
  <c r="W616" i="1"/>
  <c r="W617" i="1"/>
  <c r="W612" i="1"/>
  <c r="W613" i="1"/>
  <c r="W609" i="1"/>
  <c r="W606" i="1"/>
  <c r="W607" i="1"/>
  <c r="W598" i="1"/>
  <c r="W599" i="1"/>
  <c r="W600" i="1"/>
  <c r="W594" i="1"/>
  <c r="W590" i="1"/>
  <c r="W584" i="1"/>
  <c r="W588" i="1"/>
  <c r="W587" i="1"/>
  <c r="W579" i="1"/>
  <c r="W578" i="1"/>
  <c r="W572" i="1"/>
  <c r="W573" i="1"/>
  <c r="W574" i="1"/>
  <c r="W567" i="1"/>
  <c r="W568" i="1"/>
  <c r="W559" i="1"/>
  <c r="W557" i="1"/>
  <c r="W561" i="1"/>
  <c r="W552" i="1"/>
  <c r="W551" i="1"/>
  <c r="W547" i="1"/>
  <c r="W548" i="1"/>
  <c r="W544" i="1"/>
  <c r="W536" i="1"/>
  <c r="W538" i="1"/>
  <c r="W528" i="1"/>
  <c r="W529" i="1"/>
  <c r="W527" i="1"/>
  <c r="W521" i="1"/>
  <c r="W525" i="1"/>
  <c r="W516" i="1"/>
  <c r="W518" i="1"/>
  <c r="W517" i="1"/>
  <c r="W510" i="1"/>
  <c r="W508" i="1"/>
  <c r="W501" i="1"/>
  <c r="W504" i="1"/>
  <c r="W502" i="1"/>
  <c r="W495" i="1"/>
  <c r="W497" i="1"/>
  <c r="W455" i="1"/>
  <c r="W456" i="1"/>
  <c r="W452" i="1"/>
  <c r="W483" i="1"/>
  <c r="W487" i="1"/>
  <c r="W479" i="1"/>
  <c r="W480" i="1"/>
  <c r="W478" i="1"/>
  <c r="W471" i="1"/>
  <c r="W473" i="1"/>
  <c r="W458" i="1"/>
  <c r="W459" i="1"/>
  <c r="W461" i="1"/>
  <c r="W447" i="1"/>
  <c r="W448" i="1"/>
  <c r="W441" i="1"/>
  <c r="W439" i="1"/>
  <c r="W440" i="1"/>
  <c r="W435" i="1"/>
  <c r="W434" i="1"/>
  <c r="W425" i="1"/>
  <c r="W426" i="1"/>
  <c r="W424" i="1"/>
  <c r="W418" i="1"/>
  <c r="W419" i="1"/>
  <c r="W409" i="1"/>
  <c r="W407" i="1"/>
  <c r="W410" i="1"/>
  <c r="W403" i="1"/>
  <c r="W401" i="1"/>
  <c r="W396" i="1"/>
  <c r="W398" i="1"/>
  <c r="W394" i="1"/>
  <c r="W390" i="1"/>
  <c r="W387" i="1"/>
  <c r="W384" i="1"/>
  <c r="W381" i="1"/>
  <c r="W385" i="1"/>
  <c r="W375" i="1"/>
  <c r="W377" i="1"/>
  <c r="W368" i="1"/>
  <c r="W372" i="1"/>
  <c r="W371" i="1"/>
  <c r="W362" i="1"/>
  <c r="W364" i="1"/>
  <c r="W349" i="1"/>
  <c r="W348" i="1"/>
  <c r="W347" i="1"/>
  <c r="W341" i="1"/>
  <c r="W343" i="1"/>
  <c r="W335" i="1"/>
  <c r="W337" i="1"/>
  <c r="W334" i="1"/>
  <c r="W330" i="1"/>
  <c r="W331" i="1"/>
  <c r="W319" i="1"/>
  <c r="W320" i="1"/>
  <c r="W321" i="1"/>
  <c r="W316" i="1"/>
  <c r="W317" i="1"/>
  <c r="W306" i="1"/>
  <c r="W308" i="1"/>
  <c r="W305" i="1"/>
  <c r="W298" i="1"/>
  <c r="W299" i="1"/>
  <c r="W294" i="1"/>
  <c r="W296" i="1"/>
  <c r="W293" i="1"/>
  <c r="W289" i="1"/>
  <c r="W287" i="1"/>
  <c r="W282" i="1"/>
  <c r="W278" i="1"/>
  <c r="W280" i="1"/>
  <c r="W274" i="1"/>
  <c r="W273" i="1"/>
  <c r="W265" i="1"/>
  <c r="W267" i="1"/>
  <c r="W266" i="1"/>
  <c r="W260" i="1"/>
  <c r="W257" i="1"/>
  <c r="W253" i="1"/>
  <c r="W252" i="1"/>
  <c r="W250" i="1"/>
  <c r="W243" i="1"/>
  <c r="W244" i="1"/>
  <c r="W236" i="1"/>
  <c r="W240" i="1"/>
  <c r="W227" i="1"/>
  <c r="W229" i="1"/>
  <c r="W228" i="1"/>
  <c r="W216" i="1"/>
  <c r="W217" i="1"/>
  <c r="W212" i="1"/>
  <c r="W208" i="1"/>
  <c r="W210" i="1"/>
  <c r="W200" i="1"/>
  <c r="W203" i="1"/>
  <c r="W195" i="1"/>
  <c r="W196" i="1"/>
  <c r="W193" i="1"/>
  <c r="W187" i="1"/>
  <c r="W190" i="1"/>
  <c r="W183" i="1"/>
  <c r="W180" i="1"/>
  <c r="W182" i="1"/>
  <c r="W168" i="1"/>
  <c r="W171" i="1"/>
  <c r="W161" i="1"/>
  <c r="W163" i="1"/>
  <c r="W164" i="1"/>
  <c r="W156" i="1"/>
  <c r="W159" i="1"/>
  <c r="W144" i="1"/>
  <c r="W147" i="1"/>
  <c r="W143" i="1"/>
  <c r="W139" i="1"/>
  <c r="W140" i="1"/>
  <c r="W131" i="1"/>
  <c r="W134" i="1"/>
  <c r="W132" i="1"/>
  <c r="W762" i="1"/>
  <c r="W763" i="1"/>
  <c r="W124" i="1"/>
  <c r="W123" i="1"/>
  <c r="W125" i="1"/>
  <c r="W102" i="1"/>
  <c r="W105" i="1"/>
  <c r="W96" i="1"/>
  <c r="W99" i="1"/>
  <c r="W97" i="1"/>
  <c r="W90" i="1"/>
  <c r="W91" i="1"/>
  <c r="W82" i="1"/>
  <c r="W84" i="1"/>
  <c r="W83" i="1"/>
  <c r="W77" i="1"/>
  <c r="W79" i="1"/>
  <c r="W71" i="1"/>
  <c r="W69" i="1"/>
  <c r="W67" i="1"/>
  <c r="W61" i="1"/>
  <c r="W63" i="1"/>
  <c r="W55" i="1"/>
  <c r="W54" i="1"/>
  <c r="W57" i="1"/>
  <c r="W42" i="1"/>
  <c r="W40" i="1"/>
  <c r="W33" i="1"/>
  <c r="W36" i="1"/>
  <c r="W35" i="1"/>
  <c r="W30" i="1"/>
  <c r="W29" i="1"/>
  <c r="W19" i="1"/>
  <c r="W20" i="1"/>
  <c r="W22" i="1"/>
  <c r="W4" i="1"/>
  <c r="W8" i="1"/>
  <c r="W5" i="1"/>
  <c r="W7" i="1"/>
  <c r="W6" i="1"/>
  <c r="W239" i="1"/>
  <c r="X239" i="1"/>
  <c r="Y239" i="1"/>
  <c r="L189" i="1"/>
  <c r="Y845" i="1"/>
  <c r="W845" i="1"/>
  <c r="Y850" i="1"/>
  <c r="W850" i="1"/>
  <c r="Y868" i="1"/>
  <c r="W868" i="1"/>
  <c r="Y834" i="1"/>
  <c r="W834" i="1"/>
  <c r="Y830" i="1"/>
  <c r="W830" i="1"/>
  <c r="Y821" i="1"/>
  <c r="W821" i="1"/>
  <c r="Y810" i="1"/>
  <c r="W810" i="1"/>
  <c r="Y803" i="1"/>
  <c r="W803" i="1"/>
  <c r="Y795" i="1"/>
  <c r="W795" i="1"/>
  <c r="Y794" i="1"/>
  <c r="W794" i="1"/>
  <c r="Y783" i="1"/>
  <c r="W783" i="1"/>
  <c r="Y778" i="1"/>
  <c r="W778" i="1"/>
  <c r="Y769" i="1"/>
  <c r="W769" i="1"/>
  <c r="Y754" i="1"/>
  <c r="W754" i="1"/>
  <c r="Y753" i="1"/>
  <c r="W753" i="1"/>
  <c r="Y748" i="1"/>
  <c r="W748" i="1"/>
  <c r="Y742" i="1"/>
  <c r="W742" i="1"/>
  <c r="Y727" i="1"/>
  <c r="W727" i="1"/>
  <c r="Y722" i="1"/>
  <c r="W722" i="1"/>
  <c r="Y721" i="1"/>
  <c r="W721" i="1"/>
  <c r="Y712" i="1"/>
  <c r="W712" i="1"/>
  <c r="Y699" i="1"/>
  <c r="W699" i="1"/>
  <c r="Y692" i="1"/>
  <c r="W692" i="1"/>
  <c r="Y684" i="1"/>
  <c r="W684" i="1"/>
  <c r="Y686" i="1"/>
  <c r="W686" i="1"/>
  <c r="Y677" i="1"/>
  <c r="W677" i="1"/>
  <c r="Y671" i="1"/>
  <c r="W671" i="1"/>
  <c r="Y663" i="1"/>
  <c r="W663" i="1"/>
  <c r="Y658" i="1"/>
  <c r="W658" i="1"/>
  <c r="Y659" i="1"/>
  <c r="W659" i="1"/>
  <c r="Y649" i="1"/>
  <c r="W649" i="1"/>
  <c r="Y641" i="1"/>
  <c r="W641" i="1"/>
  <c r="Y623" i="1"/>
  <c r="W623" i="1"/>
  <c r="Y618" i="1"/>
  <c r="W618" i="1"/>
  <c r="Y615" i="1"/>
  <c r="W615" i="1"/>
  <c r="Y610" i="1"/>
  <c r="W610" i="1"/>
  <c r="Y603" i="1"/>
  <c r="W603" i="1"/>
  <c r="Y596" i="1"/>
  <c r="W596" i="1"/>
  <c r="Y593" i="1"/>
  <c r="W593" i="1"/>
  <c r="Y592" i="1"/>
  <c r="W592" i="1"/>
  <c r="Y586" i="1"/>
  <c r="W586" i="1"/>
  <c r="Y582" i="1"/>
  <c r="W582" i="1"/>
  <c r="Y571" i="1"/>
  <c r="W571" i="1"/>
  <c r="Y564" i="1"/>
  <c r="W564" i="1"/>
  <c r="Y566" i="1"/>
  <c r="W566" i="1"/>
  <c r="Y560" i="1"/>
  <c r="W560" i="1"/>
  <c r="Y554" i="1"/>
  <c r="W554" i="1"/>
  <c r="Y546" i="1"/>
  <c r="W546" i="1"/>
  <c r="Y539" i="1"/>
  <c r="W539" i="1"/>
  <c r="Y537" i="1"/>
  <c r="W537" i="1"/>
  <c r="Y531" i="1"/>
  <c r="W531" i="1"/>
  <c r="Y524" i="1"/>
  <c r="W524" i="1"/>
  <c r="Y514" i="1"/>
  <c r="W514" i="1"/>
  <c r="Y511" i="1"/>
  <c r="W511" i="1"/>
  <c r="Y509" i="1"/>
  <c r="W509" i="1"/>
  <c r="Y505" i="1"/>
  <c r="W505" i="1"/>
  <c r="Y498" i="1"/>
  <c r="W498" i="1"/>
  <c r="Y454" i="1"/>
  <c r="W454" i="1"/>
  <c r="Y485" i="1"/>
  <c r="W485" i="1"/>
  <c r="Y484" i="1"/>
  <c r="W484" i="1"/>
  <c r="Y481" i="1"/>
  <c r="W481" i="1"/>
  <c r="Y474" i="1"/>
  <c r="W474" i="1"/>
  <c r="Y462" i="1"/>
  <c r="W462" i="1"/>
  <c r="Y445" i="1"/>
  <c r="W445" i="1"/>
  <c r="Y446" i="1"/>
  <c r="W446" i="1"/>
  <c r="Y443" i="1"/>
  <c r="W443" i="1"/>
  <c r="Y433" i="1"/>
  <c r="W433" i="1"/>
  <c r="Y427" i="1"/>
  <c r="W427" i="1"/>
  <c r="Y421" i="1"/>
  <c r="W421" i="1"/>
  <c r="Y420" i="1"/>
  <c r="W420" i="1"/>
  <c r="Y408" i="1"/>
  <c r="W408" i="1"/>
  <c r="Y404" i="1"/>
  <c r="W404" i="1"/>
  <c r="Y397" i="1"/>
  <c r="W397" i="1"/>
  <c r="Y388" i="1"/>
  <c r="W388" i="1"/>
  <c r="Y389" i="1"/>
  <c r="W389" i="1"/>
  <c r="Y383" i="1"/>
  <c r="W383" i="1"/>
  <c r="Y379" i="1"/>
  <c r="W379" i="1"/>
  <c r="Y369" i="1"/>
  <c r="W369" i="1"/>
  <c r="Y365" i="1"/>
  <c r="W365" i="1"/>
  <c r="Y361" i="1"/>
  <c r="W361" i="1"/>
  <c r="Y351" i="1"/>
  <c r="W351" i="1"/>
  <c r="Y344" i="1"/>
  <c r="W344" i="1"/>
  <c r="Y333" i="1"/>
  <c r="W333" i="1"/>
  <c r="Y328" i="1"/>
  <c r="W328" i="1"/>
  <c r="Y327" i="1"/>
  <c r="W327" i="1"/>
  <c r="Y322" i="1"/>
  <c r="W322" i="1"/>
  <c r="Y313" i="1"/>
  <c r="W313" i="1"/>
  <c r="Y309" i="1"/>
  <c r="W309" i="1"/>
  <c r="Y302" i="1"/>
  <c r="W302" i="1"/>
  <c r="Y301" i="1"/>
  <c r="W301" i="1"/>
  <c r="Y292" i="1"/>
  <c r="W292" i="1"/>
  <c r="Y288" i="1"/>
  <c r="W288" i="1"/>
  <c r="Y279" i="1"/>
  <c r="W279" i="1"/>
  <c r="Y271" i="1"/>
  <c r="W271" i="1"/>
  <c r="Y270" i="1"/>
  <c r="W270" i="1"/>
  <c r="Y264" i="1"/>
  <c r="W264" i="1"/>
  <c r="Y259" i="1"/>
  <c r="W259" i="1"/>
  <c r="Y249" i="1"/>
  <c r="W249" i="1"/>
  <c r="Y246" i="1"/>
  <c r="W246" i="1"/>
  <c r="Y242" i="1"/>
  <c r="W242" i="1"/>
  <c r="Y237" i="1"/>
  <c r="W237" i="1"/>
  <c r="Y231" i="1"/>
  <c r="W231" i="1"/>
  <c r="Y215" i="1"/>
  <c r="W215" i="1"/>
  <c r="Y209" i="1"/>
  <c r="W209" i="1"/>
  <c r="Y201" i="1"/>
  <c r="W201" i="1"/>
  <c r="Y199" i="1"/>
  <c r="W199" i="1"/>
  <c r="Y194" i="1"/>
  <c r="W194" i="1"/>
  <c r="Y188" i="1"/>
  <c r="W188" i="1"/>
  <c r="Y181" i="1"/>
  <c r="W181" i="1"/>
  <c r="Y170" i="1"/>
  <c r="W170" i="1"/>
  <c r="Y169" i="1"/>
  <c r="W169" i="1"/>
  <c r="Y165" i="1"/>
  <c r="W165" i="1"/>
  <c r="Y157" i="1"/>
  <c r="W157" i="1"/>
  <c r="Y146" i="1"/>
  <c r="W146" i="1"/>
  <c r="Y137" i="1"/>
  <c r="W137" i="1"/>
  <c r="Y138" i="1"/>
  <c r="W138" i="1"/>
  <c r="Y130" i="1"/>
  <c r="W130" i="1"/>
  <c r="Y759" i="1"/>
  <c r="W759" i="1"/>
  <c r="Y127" i="1"/>
  <c r="W127" i="1"/>
  <c r="Y104" i="1"/>
  <c r="W104" i="1"/>
  <c r="Y103" i="1"/>
  <c r="W103" i="1"/>
  <c r="Y95" i="1"/>
  <c r="W95" i="1"/>
  <c r="Y92" i="1"/>
  <c r="W92" i="1"/>
  <c r="Y85" i="1"/>
  <c r="W85" i="1"/>
  <c r="Y78" i="1"/>
  <c r="W78" i="1"/>
  <c r="Y76" i="1"/>
  <c r="Y65" i="1"/>
  <c r="Y41" i="1"/>
  <c r="Y37" i="1"/>
  <c r="Y23" i="1"/>
  <c r="Y846" i="1"/>
  <c r="Y844" i="1"/>
  <c r="Y849" i="1"/>
  <c r="Y866" i="1"/>
  <c r="Y833" i="1"/>
  <c r="Y824" i="1"/>
  <c r="Y812" i="1"/>
  <c r="Y809" i="1"/>
  <c r="Y804" i="1"/>
  <c r="Y797" i="1"/>
  <c r="Y782" i="1"/>
  <c r="Y774" i="1"/>
  <c r="Y776" i="1"/>
  <c r="Y772" i="1"/>
  <c r="Y757" i="1"/>
  <c r="Y744" i="1"/>
  <c r="Y741" i="1"/>
  <c r="Y739" i="1"/>
  <c r="Y726" i="1"/>
  <c r="Y720" i="1"/>
  <c r="Y711" i="1"/>
  <c r="Y698" i="1"/>
  <c r="Y701" i="1"/>
  <c r="Y690" i="1"/>
  <c r="Y683" i="1"/>
  <c r="Y680" i="1"/>
  <c r="Y673" i="1"/>
  <c r="Y672" i="1"/>
  <c r="Y662" i="1"/>
  <c r="Y657" i="1"/>
  <c r="Y651" i="1"/>
  <c r="Y645" i="1"/>
  <c r="Y644" i="1"/>
  <c r="Y622" i="1"/>
  <c r="Y619" i="1"/>
  <c r="Y611" i="1"/>
  <c r="Y604" i="1"/>
  <c r="Y605" i="1"/>
  <c r="Y597" i="1"/>
  <c r="Y591" i="1"/>
  <c r="Y585" i="1"/>
  <c r="Y581" i="1"/>
  <c r="Y580" i="1"/>
  <c r="Y575" i="1"/>
  <c r="Y565" i="1"/>
  <c r="Y558" i="1"/>
  <c r="Y550" i="1"/>
  <c r="Y553" i="1"/>
  <c r="Y545" i="1"/>
  <c r="Y540" i="1"/>
  <c r="Y530" i="1"/>
  <c r="Y522" i="1"/>
  <c r="Y523" i="1"/>
  <c r="Y515" i="1"/>
  <c r="Y512" i="1"/>
  <c r="Y503" i="1"/>
  <c r="Y494" i="1"/>
  <c r="Y496" i="1"/>
  <c r="Y453" i="1"/>
  <c r="Y486" i="1"/>
  <c r="Y477" i="1"/>
  <c r="Y472" i="1"/>
  <c r="Y470" i="1"/>
  <c r="Y460" i="1"/>
  <c r="Y449" i="1"/>
  <c r="Y442" i="1"/>
  <c r="Y432" i="1"/>
  <c r="Y431" i="1"/>
  <c r="Y428" i="1"/>
  <c r="Y417" i="1"/>
  <c r="Y406" i="1"/>
  <c r="Y400" i="1"/>
  <c r="Y402" i="1"/>
  <c r="Y395" i="1"/>
  <c r="Y391" i="1"/>
  <c r="Y382" i="1"/>
  <c r="Y378" i="1"/>
  <c r="Y376" i="1"/>
  <c r="Y370" i="1"/>
  <c r="Y363" i="1"/>
  <c r="Y350" i="1"/>
  <c r="Y340" i="1"/>
  <c r="Y342" i="1"/>
  <c r="Y336" i="1"/>
  <c r="Y329" i="1"/>
  <c r="Y323" i="1"/>
  <c r="Y315" i="1"/>
  <c r="Y314" i="1"/>
  <c r="Y307" i="1"/>
  <c r="Y300" i="1"/>
  <c r="Y295" i="1"/>
  <c r="Y285" i="1"/>
  <c r="Y286" i="1"/>
  <c r="Y281" i="1"/>
  <c r="Y272" i="1"/>
  <c r="Y263" i="1"/>
  <c r="Y258" i="1"/>
  <c r="Y256" i="1"/>
  <c r="Y251" i="1"/>
  <c r="Y245" i="1"/>
  <c r="Y238" i="1"/>
  <c r="Y230" i="1"/>
  <c r="Y218" i="1"/>
  <c r="Y219" i="1"/>
  <c r="Y211" i="1"/>
  <c r="Y202" i="1"/>
  <c r="Y192" i="1"/>
  <c r="Y189" i="1"/>
  <c r="Y186" i="1"/>
  <c r="Y184" i="1"/>
  <c r="Y167" i="1"/>
  <c r="Y162" i="1"/>
  <c r="Y155" i="1"/>
  <c r="Y158" i="1"/>
  <c r="Y145" i="1"/>
  <c r="Y136" i="1"/>
  <c r="Y133" i="1"/>
  <c r="Y760" i="1"/>
  <c r="Y761" i="1"/>
  <c r="Y126" i="1"/>
  <c r="Y106" i="1"/>
  <c r="Y98" i="1"/>
  <c r="Y89" i="1"/>
  <c r="Y93" i="1"/>
  <c r="Y81" i="1"/>
  <c r="Y75" i="1"/>
  <c r="Y68" i="1"/>
  <c r="Y64" i="1"/>
  <c r="Y62" i="1"/>
  <c r="Y56" i="1"/>
  <c r="Y43" i="1"/>
  <c r="Y34" i="1"/>
  <c r="Y27" i="1"/>
  <c r="Y28" i="1"/>
  <c r="Y21" i="1"/>
  <c r="Y7" i="1"/>
  <c r="Y848" i="1"/>
  <c r="Y852" i="1"/>
  <c r="Y865" i="1"/>
  <c r="Y831" i="1"/>
  <c r="Y823" i="1"/>
  <c r="Y822" i="1"/>
  <c r="Y813" i="1"/>
  <c r="Y802" i="1"/>
  <c r="Y796" i="1"/>
  <c r="Y781" i="1"/>
  <c r="Y785" i="1"/>
  <c r="Y775" i="1"/>
  <c r="Y770" i="1"/>
  <c r="Y756" i="1"/>
  <c r="Y746" i="1"/>
  <c r="Y747" i="1"/>
  <c r="Y738" i="1"/>
  <c r="Y729" i="1"/>
  <c r="Y719" i="1"/>
  <c r="Y714" i="1"/>
  <c r="Y713" i="1"/>
  <c r="Y700" i="1"/>
  <c r="Y694" i="1"/>
  <c r="Y687" i="1"/>
  <c r="Y679" i="1"/>
  <c r="Y676" i="1"/>
  <c r="Y670" i="1"/>
  <c r="Y665" i="1"/>
  <c r="Y656" i="1"/>
  <c r="Y647" i="1"/>
  <c r="Y648" i="1"/>
  <c r="Y642" i="1"/>
  <c r="Y624" i="1"/>
  <c r="Y616" i="1"/>
  <c r="Y612" i="1"/>
  <c r="Y609" i="1"/>
  <c r="Y607" i="1"/>
  <c r="Y599" i="1"/>
  <c r="Y594" i="1"/>
  <c r="Y584" i="1"/>
  <c r="Y587" i="1"/>
  <c r="Y578" i="1"/>
  <c r="Y573" i="1"/>
  <c r="Y567" i="1"/>
  <c r="Y559" i="1"/>
  <c r="Y561" i="1"/>
  <c r="Y551" i="1"/>
  <c r="Y548" i="1"/>
  <c r="Y536" i="1"/>
  <c r="Y528" i="1"/>
  <c r="Y527" i="1"/>
  <c r="Y525" i="1"/>
  <c r="Y518" i="1"/>
  <c r="Y510" i="1"/>
  <c r="Y501" i="1"/>
  <c r="Y502" i="1"/>
  <c r="Y497" i="1"/>
  <c r="Y456" i="1"/>
  <c r="Y483" i="1"/>
  <c r="Y479" i="1"/>
  <c r="Y478" i="1"/>
  <c r="Y473" i="1"/>
  <c r="Y459" i="1"/>
  <c r="Y447" i="1"/>
  <c r="Y441" i="1"/>
  <c r="Y440" i="1"/>
  <c r="Y434" i="1"/>
  <c r="Y426" i="1"/>
  <c r="Y418" i="1"/>
  <c r="Y409" i="1"/>
  <c r="Y410" i="1"/>
  <c r="Y401" i="1"/>
  <c r="Y398" i="1"/>
  <c r="Y390" i="1"/>
  <c r="Y384" i="1"/>
  <c r="Y385" i="1"/>
  <c r="Y377" i="1"/>
  <c r="Y372" i="1"/>
  <c r="Y362" i="1"/>
  <c r="Y349" i="1"/>
  <c r="Y347" i="1"/>
  <c r="Y343" i="1"/>
  <c r="Y337" i="1"/>
  <c r="Y330" i="1"/>
  <c r="Y319" i="1"/>
  <c r="Y321" i="1"/>
  <c r="Y317" i="1"/>
  <c r="Y308" i="1"/>
  <c r="Y298" i="1"/>
  <c r="Y294" i="1"/>
  <c r="Y293" i="1"/>
  <c r="Y287" i="1"/>
  <c r="Y278" i="1"/>
  <c r="Y274" i="1"/>
  <c r="Y265" i="1"/>
  <c r="Y266" i="1"/>
  <c r="Y257" i="1"/>
  <c r="Y252" i="1"/>
  <c r="Y243" i="1"/>
  <c r="Y236" i="1"/>
  <c r="Y227" i="1"/>
  <c r="Y228" i="1"/>
  <c r="Y217" i="1"/>
  <c r="Y208" i="1"/>
  <c r="Y200" i="1"/>
  <c r="Y195" i="1"/>
  <c r="Y193" i="1"/>
  <c r="Y190" i="1"/>
  <c r="Y180" i="1"/>
  <c r="Y168" i="1"/>
  <c r="Y161" i="1"/>
  <c r="Y164" i="1"/>
  <c r="Y159" i="1"/>
  <c r="Y147" i="1"/>
  <c r="Y139" i="1"/>
  <c r="Y131" i="1"/>
  <c r="Y132" i="1"/>
  <c r="Y763" i="1"/>
  <c r="Y123" i="1"/>
  <c r="Y102" i="1"/>
  <c r="Y96" i="1"/>
  <c r="Y97" i="1"/>
  <c r="Y91" i="1"/>
  <c r="Y84" i="1"/>
  <c r="Y77" i="1"/>
  <c r="Y71" i="1"/>
  <c r="Y67" i="1"/>
  <c r="Y63" i="1"/>
  <c r="Y54" i="1"/>
  <c r="Y42" i="1"/>
  <c r="Y33" i="1"/>
  <c r="Y35" i="1"/>
  <c r="Y29" i="1"/>
  <c r="Y20" i="1"/>
  <c r="Y4" i="1"/>
  <c r="Y5" i="1"/>
  <c r="Y70" i="1"/>
  <c r="Y58" i="1"/>
  <c r="Y39" i="1"/>
  <c r="Y26" i="1"/>
  <c r="Y6" i="1"/>
  <c r="Y847" i="1"/>
  <c r="Y851" i="1"/>
  <c r="Y867" i="1"/>
  <c r="Y864" i="1"/>
  <c r="Y832" i="1"/>
  <c r="Y825" i="1"/>
  <c r="Y811" i="1"/>
  <c r="Y801" i="1"/>
  <c r="Y800" i="1"/>
  <c r="Y798" i="1"/>
  <c r="Y784" i="1"/>
  <c r="Y777" i="1"/>
  <c r="Y768" i="1"/>
  <c r="Y771" i="1"/>
  <c r="Y755" i="1"/>
  <c r="Y745" i="1"/>
  <c r="Y740" i="1"/>
  <c r="Y725" i="1"/>
  <c r="Y728" i="1"/>
  <c r="Y723" i="1"/>
  <c r="Y715" i="1"/>
  <c r="Y697" i="1"/>
  <c r="Y693" i="1"/>
  <c r="Y691" i="1"/>
  <c r="Y685" i="1"/>
  <c r="Y678" i="1"/>
  <c r="Y669" i="1"/>
  <c r="Y666" i="1"/>
  <c r="Y664" i="1"/>
  <c r="Y655" i="1"/>
  <c r="Y650" i="1"/>
  <c r="Y643" i="1"/>
  <c r="Y621" i="1"/>
  <c r="Y625" i="1"/>
  <c r="Y617" i="1"/>
  <c r="Y613" i="1"/>
  <c r="Y606" i="1"/>
  <c r="Y598" i="1"/>
  <c r="Y600" i="1"/>
  <c r="Y590" i="1"/>
  <c r="Y588" i="1"/>
  <c r="Y579" i="1"/>
  <c r="Y572" i="1"/>
  <c r="Y574" i="1"/>
  <c r="Y568" i="1"/>
  <c r="Y557" i="1"/>
  <c r="Y552" i="1"/>
  <c r="Y547" i="1"/>
  <c r="Y544" i="1"/>
  <c r="Y538" i="1"/>
  <c r="Y529" i="1"/>
  <c r="Y521" i="1"/>
  <c r="Y516" i="1"/>
  <c r="Y517" i="1"/>
  <c r="Y508" i="1"/>
  <c r="Y504" i="1"/>
  <c r="Y495" i="1"/>
  <c r="Y455" i="1"/>
  <c r="Y452" i="1"/>
  <c r="Y487" i="1"/>
  <c r="Y480" i="1"/>
  <c r="Y471" i="1"/>
  <c r="Y458" i="1"/>
  <c r="Y461" i="1"/>
  <c r="Y448" i="1"/>
  <c r="Y439" i="1"/>
  <c r="Y435" i="1"/>
  <c r="Y425" i="1"/>
  <c r="Y424" i="1"/>
  <c r="Y419" i="1"/>
  <c r="Y407" i="1"/>
  <c r="Y403" i="1"/>
  <c r="Y396" i="1"/>
  <c r="Y394" i="1"/>
  <c r="Y387" i="1"/>
  <c r="Y381" i="1"/>
  <c r="Y375" i="1"/>
  <c r="Y368" i="1"/>
  <c r="Y371" i="1"/>
  <c r="Y364" i="1"/>
  <c r="Y348" i="1"/>
  <c r="Y341" i="1"/>
  <c r="Y335" i="1"/>
  <c r="Y334" i="1"/>
  <c r="Y331" i="1"/>
  <c r="Y320" i="1"/>
  <c r="Y316" i="1"/>
  <c r="Y306" i="1"/>
  <c r="Y305" i="1"/>
  <c r="Y299" i="1"/>
  <c r="Y296" i="1"/>
  <c r="Y289" i="1"/>
  <c r="Y282" i="1"/>
  <c r="Y280" i="1"/>
  <c r="Y273" i="1"/>
  <c r="Y267" i="1"/>
  <c r="Y260" i="1"/>
  <c r="Y253" i="1"/>
  <c r="Y250" i="1"/>
  <c r="Y244" i="1"/>
  <c r="Y240" i="1"/>
  <c r="Y229" i="1"/>
  <c r="Y216" i="1"/>
  <c r="Y212" i="1"/>
  <c r="Y210" i="1"/>
  <c r="Y203" i="1"/>
  <c r="Y196" i="1"/>
  <c r="Y187" i="1"/>
  <c r="Y183" i="1"/>
  <c r="Y182" i="1"/>
  <c r="Y171" i="1"/>
  <c r="Y163" i="1"/>
  <c r="Y156" i="1"/>
  <c r="Y144" i="1"/>
  <c r="Y143" i="1"/>
  <c r="Y140" i="1"/>
  <c r="Y134" i="1"/>
  <c r="Y762" i="1"/>
  <c r="Y124" i="1"/>
  <c r="Y125" i="1"/>
  <c r="Y105" i="1"/>
  <c r="Y99" i="1"/>
  <c r="Y90" i="1"/>
  <c r="Y82" i="1"/>
  <c r="Y83" i="1"/>
  <c r="Y79" i="1"/>
  <c r="Y69" i="1"/>
  <c r="Y61" i="1"/>
  <c r="Y55" i="1"/>
  <c r="Y57" i="1"/>
  <c r="Y40" i="1"/>
  <c r="Y36" i="1"/>
  <c r="Y30" i="1"/>
  <c r="Y19" i="1"/>
  <c r="Y22" i="1"/>
  <c r="Y8" i="1"/>
  <c r="X5" i="1"/>
  <c r="X29" i="1"/>
  <c r="X823" i="1"/>
  <c r="X796" i="1"/>
  <c r="X770" i="1"/>
  <c r="X738" i="1"/>
  <c r="X713" i="1"/>
  <c r="X679" i="1"/>
  <c r="X656" i="1"/>
  <c r="X624" i="1"/>
  <c r="X607" i="1"/>
  <c r="X587" i="1"/>
  <c r="X559" i="1"/>
  <c r="X536" i="1"/>
  <c r="X518" i="1"/>
  <c r="X497" i="1"/>
  <c r="X478" i="1"/>
  <c r="X441" i="1"/>
  <c r="X418" i="1"/>
  <c r="X398" i="1"/>
  <c r="X377" i="1"/>
  <c r="X347" i="1"/>
  <c r="X319" i="1"/>
  <c r="X298" i="1"/>
  <c r="X278" i="1"/>
  <c r="X257" i="1"/>
  <c r="X227" i="1"/>
  <c r="X200" i="1"/>
  <c r="X180" i="1"/>
  <c r="X159" i="1"/>
  <c r="X132" i="1"/>
  <c r="X96" i="1"/>
  <c r="X77" i="1"/>
  <c r="X54" i="1"/>
  <c r="X7" i="1"/>
  <c r="X21" i="1"/>
  <c r="X28" i="1"/>
  <c r="X27" i="1"/>
  <c r="X34" i="1"/>
  <c r="X43" i="1"/>
  <c r="X56" i="1"/>
  <c r="X62" i="1"/>
  <c r="X64" i="1"/>
  <c r="X68" i="1"/>
  <c r="X75" i="1"/>
  <c r="X81" i="1"/>
  <c r="X93" i="1"/>
  <c r="X89" i="1"/>
  <c r="X98" i="1"/>
  <c r="X106" i="1"/>
  <c r="X126" i="1"/>
  <c r="X761" i="1"/>
  <c r="X760" i="1"/>
  <c r="X133" i="1"/>
  <c r="X136" i="1"/>
  <c r="X145" i="1"/>
  <c r="X158" i="1"/>
  <c r="X155" i="1"/>
  <c r="X162" i="1"/>
  <c r="X167" i="1"/>
  <c r="X184" i="1"/>
  <c r="X186" i="1"/>
  <c r="X189" i="1"/>
  <c r="X192" i="1"/>
  <c r="X202" i="1"/>
  <c r="X211" i="1"/>
  <c r="X219" i="1"/>
  <c r="X218" i="1"/>
  <c r="X230" i="1"/>
  <c r="X238" i="1"/>
  <c r="X245" i="1"/>
  <c r="X251" i="1"/>
  <c r="X256" i="1"/>
  <c r="X258" i="1"/>
  <c r="X263" i="1"/>
  <c r="X272" i="1"/>
  <c r="X281" i="1"/>
  <c r="X286" i="1"/>
  <c r="X285" i="1"/>
  <c r="X295" i="1"/>
  <c r="X300" i="1"/>
  <c r="X307" i="1"/>
  <c r="X314" i="1"/>
  <c r="X315" i="1"/>
  <c r="X323" i="1"/>
  <c r="X329" i="1"/>
  <c r="X336" i="1"/>
  <c r="X342" i="1"/>
  <c r="X340" i="1"/>
  <c r="X350" i="1"/>
  <c r="X363" i="1"/>
  <c r="X370" i="1"/>
  <c r="X376" i="1"/>
  <c r="X378" i="1"/>
  <c r="X382" i="1"/>
  <c r="X391" i="1"/>
  <c r="X395" i="1"/>
  <c r="X402" i="1"/>
  <c r="X400" i="1"/>
  <c r="X406" i="1"/>
  <c r="X417" i="1"/>
  <c r="X428" i="1"/>
  <c r="X431" i="1"/>
  <c r="X432" i="1"/>
  <c r="X442" i="1"/>
  <c r="X449" i="1"/>
  <c r="X460" i="1"/>
  <c r="X470" i="1"/>
  <c r="X472" i="1"/>
  <c r="X477" i="1"/>
  <c r="X486" i="1"/>
  <c r="X453" i="1"/>
  <c r="X496" i="1"/>
  <c r="X494" i="1"/>
  <c r="X503" i="1"/>
  <c r="X512" i="1"/>
  <c r="X515" i="1"/>
  <c r="X523" i="1"/>
  <c r="X522" i="1"/>
  <c r="X530" i="1"/>
  <c r="X540" i="1"/>
  <c r="X545" i="1"/>
  <c r="X553" i="1"/>
  <c r="X550" i="1"/>
  <c r="X558" i="1"/>
  <c r="X565" i="1"/>
  <c r="X575" i="1"/>
  <c r="X580" i="1"/>
  <c r="X581" i="1"/>
  <c r="X585" i="1"/>
  <c r="X591" i="1"/>
  <c r="X597" i="1"/>
  <c r="X605" i="1"/>
  <c r="X604" i="1"/>
  <c r="X611" i="1"/>
  <c r="X619" i="1"/>
  <c r="X622" i="1"/>
  <c r="X644" i="1"/>
  <c r="X645" i="1"/>
  <c r="X651" i="1"/>
  <c r="X657" i="1"/>
  <c r="X662" i="1"/>
  <c r="X672" i="1"/>
  <c r="X673" i="1"/>
  <c r="X680" i="1"/>
  <c r="X683" i="1"/>
  <c r="X690" i="1"/>
  <c r="X701" i="1"/>
  <c r="X698" i="1"/>
  <c r="X711" i="1"/>
  <c r="X720" i="1"/>
  <c r="X726" i="1"/>
  <c r="X739" i="1"/>
  <c r="X741" i="1"/>
  <c r="X744" i="1"/>
  <c r="X757" i="1"/>
  <c r="X772" i="1"/>
  <c r="X776" i="1"/>
  <c r="X774" i="1"/>
  <c r="X782" i="1"/>
  <c r="X797" i="1"/>
  <c r="X804" i="1"/>
  <c r="X809" i="1"/>
  <c r="X812" i="1"/>
  <c r="X824" i="1"/>
  <c r="X833" i="1"/>
  <c r="X866" i="1"/>
  <c r="X849" i="1"/>
  <c r="X844" i="1"/>
  <c r="X8" i="1"/>
  <c r="X22" i="1"/>
  <c r="X19" i="1"/>
  <c r="X30" i="1"/>
  <c r="X36" i="1"/>
  <c r="X40" i="1"/>
  <c r="X57" i="1"/>
  <c r="X55" i="1"/>
  <c r="X61" i="1"/>
  <c r="X69" i="1"/>
  <c r="X79" i="1"/>
  <c r="X83" i="1"/>
  <c r="X82" i="1"/>
  <c r="X90" i="1"/>
  <c r="X99" i="1"/>
  <c r="X105" i="1"/>
  <c r="X125" i="1"/>
  <c r="X124" i="1"/>
  <c r="X762" i="1"/>
  <c r="X134" i="1"/>
  <c r="X140" i="1"/>
  <c r="X143" i="1"/>
  <c r="X144" i="1"/>
  <c r="X156" i="1"/>
  <c r="X163" i="1"/>
  <c r="X171" i="1"/>
  <c r="X182" i="1"/>
  <c r="X183" i="1"/>
  <c r="X187" i="1"/>
  <c r="X196" i="1"/>
  <c r="X203" i="1"/>
  <c r="X210" i="1"/>
  <c r="X212" i="1"/>
  <c r="X216" i="1"/>
  <c r="X229" i="1"/>
  <c r="X240" i="1"/>
  <c r="X244" i="1"/>
  <c r="X250" i="1"/>
  <c r="X253" i="1"/>
  <c r="X260" i="1"/>
  <c r="X267" i="1"/>
  <c r="X273" i="1"/>
  <c r="X280" i="1"/>
  <c r="X282" i="1"/>
  <c r="X289" i="1"/>
  <c r="X296" i="1"/>
  <c r="X299" i="1"/>
  <c r="X305" i="1"/>
  <c r="X306" i="1"/>
  <c r="X316" i="1"/>
  <c r="X320" i="1"/>
  <c r="X331" i="1"/>
  <c r="X334" i="1"/>
  <c r="X335" i="1"/>
  <c r="X341" i="1"/>
  <c r="X348" i="1"/>
  <c r="X364" i="1"/>
  <c r="X371" i="1"/>
  <c r="X368" i="1"/>
  <c r="X375" i="1"/>
  <c r="X381" i="1"/>
  <c r="X387" i="1"/>
  <c r="X394" i="1"/>
  <c r="X396" i="1"/>
  <c r="X403" i="1"/>
  <c r="X407" i="1"/>
  <c r="X419" i="1"/>
  <c r="X424" i="1"/>
  <c r="X425" i="1"/>
  <c r="X435" i="1"/>
  <c r="X439" i="1"/>
  <c r="X448" i="1"/>
  <c r="X461" i="1"/>
  <c r="X458" i="1"/>
  <c r="X471" i="1"/>
  <c r="X480" i="1"/>
  <c r="X487" i="1"/>
  <c r="X452" i="1"/>
  <c r="X455" i="1"/>
  <c r="X495" i="1"/>
  <c r="X504" i="1"/>
  <c r="X508" i="1"/>
  <c r="X517" i="1"/>
  <c r="X516" i="1"/>
  <c r="X521" i="1"/>
  <c r="X529" i="1"/>
  <c r="X538" i="1"/>
  <c r="X544" i="1"/>
  <c r="X547" i="1"/>
  <c r="X552" i="1"/>
  <c r="X557" i="1"/>
  <c r="X568" i="1"/>
  <c r="X574" i="1"/>
  <c r="X572" i="1"/>
  <c r="X579" i="1"/>
  <c r="X588" i="1"/>
  <c r="X590" i="1"/>
  <c r="X600" i="1"/>
  <c r="X598" i="1"/>
  <c r="X606" i="1"/>
  <c r="X613" i="1"/>
  <c r="X617" i="1"/>
  <c r="X625" i="1"/>
  <c r="X621" i="1"/>
  <c r="X643" i="1"/>
  <c r="X650" i="1"/>
  <c r="X655" i="1"/>
  <c r="X664" i="1"/>
  <c r="X666" i="1"/>
  <c r="X669" i="1"/>
  <c r="X678" i="1"/>
  <c r="X685" i="1"/>
  <c r="X691" i="1"/>
  <c r="X693" i="1"/>
  <c r="X697" i="1"/>
  <c r="X715" i="1"/>
  <c r="X723" i="1"/>
  <c r="X728" i="1"/>
  <c r="X725" i="1"/>
  <c r="X740" i="1"/>
  <c r="X745" i="1"/>
  <c r="X755" i="1"/>
  <c r="X771" i="1"/>
  <c r="X768" i="1"/>
  <c r="X777" i="1"/>
  <c r="X784" i="1"/>
  <c r="X798" i="1"/>
  <c r="X800" i="1"/>
  <c r="X801" i="1"/>
  <c r="X811" i="1"/>
  <c r="X825" i="1"/>
  <c r="X832" i="1"/>
  <c r="X864" i="1"/>
  <c r="X867" i="1"/>
  <c r="X851" i="1"/>
  <c r="X847" i="1"/>
  <c r="X846" i="1"/>
  <c r="X6" i="1"/>
  <c r="X23" i="1"/>
  <c r="X26" i="1"/>
  <c r="X37" i="1"/>
  <c r="X39" i="1"/>
  <c r="X41" i="1"/>
  <c r="X58" i="1"/>
  <c r="X65" i="1"/>
  <c r="X70" i="1"/>
  <c r="X76" i="1"/>
  <c r="X78" i="1"/>
  <c r="X85" i="1"/>
  <c r="X92" i="1"/>
  <c r="X95" i="1"/>
  <c r="X103" i="1"/>
  <c r="X104" i="1"/>
  <c r="X127" i="1"/>
  <c r="X759" i="1"/>
  <c r="X130" i="1"/>
  <c r="X138" i="1"/>
  <c r="X137" i="1"/>
  <c r="X146" i="1"/>
  <c r="X157" i="1"/>
  <c r="X165" i="1"/>
  <c r="X169" i="1"/>
  <c r="X170" i="1"/>
  <c r="X181" i="1"/>
  <c r="X188" i="1"/>
  <c r="X194" i="1"/>
  <c r="X199" i="1"/>
  <c r="X201" i="1"/>
  <c r="X209" i="1"/>
  <c r="X215" i="1"/>
  <c r="X231" i="1"/>
  <c r="X237" i="1"/>
  <c r="X242" i="1"/>
  <c r="X246" i="1"/>
  <c r="X249" i="1"/>
  <c r="X259" i="1"/>
  <c r="X264" i="1"/>
  <c r="X270" i="1"/>
  <c r="X271" i="1"/>
  <c r="X279" i="1"/>
  <c r="X288" i="1"/>
  <c r="X292" i="1"/>
  <c r="X301" i="1"/>
  <c r="X302" i="1"/>
  <c r="X309" i="1"/>
  <c r="X313" i="1"/>
  <c r="X322" i="1"/>
  <c r="X327" i="1"/>
  <c r="X328" i="1"/>
  <c r="X333" i="1"/>
  <c r="X344" i="1"/>
  <c r="X351" i="1"/>
  <c r="X361" i="1"/>
  <c r="X365" i="1"/>
  <c r="X369" i="1"/>
  <c r="X379" i="1"/>
  <c r="X383" i="1"/>
  <c r="X389" i="1"/>
  <c r="X388" i="1"/>
  <c r="X397" i="1"/>
  <c r="X404" i="1"/>
  <c r="X408" i="1"/>
  <c r="X420" i="1"/>
  <c r="X421" i="1"/>
  <c r="X427" i="1"/>
  <c r="X433" i="1"/>
  <c r="X443" i="1"/>
  <c r="X446" i="1"/>
  <c r="X445" i="1"/>
  <c r="X462" i="1"/>
  <c r="X474" i="1"/>
  <c r="X481" i="1"/>
  <c r="X484" i="1"/>
  <c r="X485" i="1"/>
  <c r="X454" i="1"/>
  <c r="X498" i="1"/>
  <c r="X505" i="1"/>
  <c r="X509" i="1"/>
  <c r="X511" i="1"/>
  <c r="X514" i="1"/>
  <c r="X524" i="1"/>
  <c r="X531" i="1"/>
  <c r="X537" i="1"/>
  <c r="X539" i="1"/>
  <c r="X546" i="1"/>
  <c r="X554" i="1"/>
  <c r="X560" i="1"/>
  <c r="X566" i="1"/>
  <c r="X564" i="1"/>
  <c r="X571" i="1"/>
  <c r="X582" i="1"/>
  <c r="X586" i="1"/>
  <c r="X592" i="1"/>
  <c r="X593" i="1"/>
  <c r="X596" i="1"/>
  <c r="X603" i="1"/>
  <c r="X610" i="1"/>
  <c r="X615" i="1"/>
  <c r="X618" i="1"/>
  <c r="X623" i="1"/>
  <c r="X641" i="1"/>
  <c r="X649" i="1"/>
  <c r="X659" i="1"/>
  <c r="X658" i="1"/>
  <c r="X663" i="1"/>
  <c r="X671" i="1"/>
  <c r="X677" i="1"/>
  <c r="X686" i="1"/>
  <c r="X684" i="1"/>
  <c r="X692" i="1"/>
  <c r="X699" i="1"/>
  <c r="X712" i="1"/>
  <c r="X721" i="1"/>
  <c r="X722" i="1"/>
  <c r="X727" i="1"/>
  <c r="X742" i="1"/>
  <c r="X748" i="1"/>
  <c r="X753" i="1"/>
  <c r="X754" i="1"/>
  <c r="X769" i="1"/>
  <c r="X778" i="1"/>
  <c r="X783" i="1"/>
  <c r="X794" i="1"/>
  <c r="X795" i="1"/>
  <c r="X803" i="1"/>
  <c r="X810" i="1"/>
  <c r="X821" i="1"/>
  <c r="X830" i="1"/>
  <c r="X834" i="1"/>
  <c r="X868" i="1"/>
  <c r="X850" i="1"/>
  <c r="X845" i="1"/>
  <c r="X831" i="1"/>
  <c r="X802" i="1"/>
  <c r="X775" i="1"/>
  <c r="X747" i="1"/>
  <c r="X714" i="1"/>
  <c r="X687" i="1"/>
  <c r="X665" i="1"/>
  <c r="X642" i="1"/>
  <c r="X609" i="1"/>
  <c r="X584" i="1"/>
  <c r="X567" i="1"/>
  <c r="X548" i="1"/>
  <c r="X525" i="1"/>
  <c r="X502" i="1"/>
  <c r="X479" i="1"/>
  <c r="X447" i="1"/>
  <c r="X426" i="1"/>
  <c r="X401" i="1"/>
  <c r="X385" i="1"/>
  <c r="X349" i="1"/>
  <c r="X330" i="1"/>
  <c r="X308" i="1"/>
  <c r="X287" i="1"/>
  <c r="X266" i="1"/>
  <c r="X236" i="1"/>
  <c r="X208" i="1"/>
  <c r="X190" i="1"/>
  <c r="X164" i="1"/>
  <c r="X131" i="1"/>
  <c r="X102" i="1"/>
  <c r="X84" i="1"/>
  <c r="X63" i="1"/>
  <c r="X35" i="1"/>
  <c r="X4" i="1"/>
  <c r="X865" i="1"/>
  <c r="X813" i="1"/>
  <c r="X785" i="1"/>
  <c r="X746" i="1"/>
  <c r="X719" i="1"/>
  <c r="X694" i="1"/>
  <c r="X670" i="1"/>
  <c r="X648" i="1"/>
  <c r="X612" i="1"/>
  <c r="X594" i="1"/>
  <c r="X573" i="1"/>
  <c r="X551" i="1"/>
  <c r="X527" i="1"/>
  <c r="X501" i="1"/>
  <c r="X483" i="1"/>
  <c r="X459" i="1"/>
  <c r="X434" i="1"/>
  <c r="X410" i="1"/>
  <c r="X384" i="1"/>
  <c r="X362" i="1"/>
  <c r="X337" i="1"/>
  <c r="X317" i="1"/>
  <c r="X293" i="1"/>
  <c r="X265" i="1"/>
  <c r="X243" i="1"/>
  <c r="X217" i="1"/>
  <c r="X193" i="1"/>
  <c r="X161" i="1"/>
  <c r="X139" i="1"/>
  <c r="X123" i="1"/>
  <c r="X91" i="1"/>
  <c r="X67" i="1"/>
  <c r="X33" i="1"/>
  <c r="X848" i="1"/>
  <c r="X852" i="1"/>
  <c r="X822" i="1"/>
  <c r="X781" i="1"/>
  <c r="X756" i="1"/>
  <c r="X729" i="1"/>
  <c r="X700" i="1"/>
  <c r="X676" i="1"/>
  <c r="X647" i="1"/>
  <c r="X616" i="1"/>
  <c r="X599" i="1"/>
  <c r="X578" i="1"/>
  <c r="X561" i="1"/>
  <c r="X528" i="1"/>
  <c r="X510" i="1"/>
  <c r="X456" i="1"/>
  <c r="X473" i="1"/>
  <c r="X440" i="1"/>
  <c r="X409" i="1"/>
  <c r="X390" i="1"/>
  <c r="X372" i="1"/>
  <c r="X343" i="1"/>
  <c r="X321" i="1"/>
  <c r="X294" i="1"/>
  <c r="X274" i="1"/>
  <c r="X252" i="1"/>
  <c r="X228" i="1"/>
  <c r="X195" i="1"/>
  <c r="X168" i="1"/>
  <c r="X147" i="1"/>
  <c r="X763" i="1"/>
  <c r="X97" i="1"/>
  <c r="X71" i="1"/>
  <c r="X42" i="1"/>
  <c r="X20" i="1"/>
  <c r="L866" i="1"/>
  <c r="L833" i="1"/>
  <c r="L824" i="1"/>
  <c r="L797" i="1"/>
  <c r="L782" i="1"/>
  <c r="L776" i="1"/>
  <c r="L741" i="1"/>
  <c r="L739" i="1"/>
  <c r="L720" i="1"/>
  <c r="L698" i="1"/>
  <c r="L657" i="1"/>
  <c r="L622" i="1"/>
  <c r="L611" i="1"/>
  <c r="L604" i="1"/>
  <c r="L605" i="1"/>
  <c r="L597" i="1"/>
  <c r="L591" i="1"/>
  <c r="L565" i="1"/>
  <c r="L558" i="1"/>
  <c r="L553" i="1"/>
  <c r="L545" i="1"/>
  <c r="L530" i="1"/>
  <c r="L522" i="1"/>
  <c r="L523" i="1"/>
  <c r="L515" i="1"/>
  <c r="L503" i="1"/>
  <c r="L496" i="1"/>
  <c r="L486" i="1"/>
  <c r="L472" i="1"/>
  <c r="L442" i="1"/>
  <c r="L432" i="1"/>
  <c r="L402" i="1"/>
  <c r="L395" i="1"/>
  <c r="L370" i="1"/>
  <c r="L363" i="1"/>
  <c r="L329" i="1"/>
  <c r="L315" i="1"/>
  <c r="L314" i="1"/>
  <c r="L307" i="1"/>
  <c r="L295" i="1"/>
  <c r="L286" i="1"/>
  <c r="L281" i="1"/>
  <c r="L272" i="1"/>
  <c r="L238" i="1"/>
  <c r="L230" i="1"/>
  <c r="L218" i="1"/>
  <c r="L202" i="1"/>
  <c r="L162" i="1"/>
  <c r="L158" i="1"/>
  <c r="L760" i="1"/>
  <c r="L761" i="1"/>
  <c r="L98" i="1"/>
  <c r="L56" i="1"/>
  <c r="L27" i="1"/>
  <c r="L28" i="1"/>
  <c r="L21" i="1"/>
  <c r="L865" i="1"/>
  <c r="L831" i="1"/>
  <c r="L823" i="1"/>
  <c r="L822" i="1"/>
  <c r="L802" i="1"/>
  <c r="L796" i="1"/>
  <c r="L775" i="1"/>
  <c r="L770" i="1"/>
  <c r="L746" i="1"/>
  <c r="L747" i="1"/>
  <c r="L714" i="1"/>
  <c r="L713" i="1"/>
  <c r="L700" i="1"/>
  <c r="L679" i="1"/>
  <c r="L656" i="1"/>
  <c r="L648" i="1"/>
  <c r="L624" i="1"/>
  <c r="L616" i="1"/>
  <c r="L612" i="1"/>
  <c r="L599" i="1"/>
  <c r="L567" i="1"/>
  <c r="L559" i="1"/>
  <c r="L551" i="1"/>
  <c r="L528" i="1"/>
  <c r="L502" i="1"/>
  <c r="L497" i="1"/>
  <c r="L479" i="1"/>
  <c r="L478" i="1"/>
  <c r="L473" i="1"/>
  <c r="L447" i="1"/>
  <c r="L441" i="1"/>
  <c r="L440" i="1"/>
  <c r="L434" i="1"/>
  <c r="L409" i="1"/>
  <c r="L401" i="1"/>
  <c r="L362" i="1"/>
  <c r="L330" i="1"/>
  <c r="L321" i="1"/>
  <c r="L308" i="1"/>
  <c r="L294" i="1"/>
  <c r="L293" i="1"/>
  <c r="L287" i="1"/>
  <c r="L228" i="1"/>
  <c r="L217" i="1"/>
  <c r="L200" i="1"/>
  <c r="L168" i="1"/>
  <c r="L164" i="1"/>
  <c r="L96" i="1"/>
  <c r="L97" i="1"/>
  <c r="L91" i="1"/>
  <c r="L84" i="1"/>
  <c r="L77" i="1"/>
  <c r="L29" i="1"/>
  <c r="L20" i="1"/>
  <c r="L845" i="1"/>
  <c r="L803" i="1"/>
  <c r="L795" i="1"/>
  <c r="L783" i="1"/>
  <c r="L769" i="1"/>
  <c r="L722" i="1"/>
  <c r="L721" i="1"/>
  <c r="L712" i="1"/>
  <c r="L699" i="1"/>
  <c r="L692" i="1"/>
  <c r="L677" i="1"/>
  <c r="L658" i="1"/>
  <c r="L649" i="1"/>
  <c r="L623" i="1"/>
  <c r="L618" i="1"/>
  <c r="L610" i="1"/>
  <c r="L593" i="1"/>
  <c r="L592" i="1"/>
  <c r="L566" i="1"/>
  <c r="L560" i="1"/>
  <c r="L546" i="1"/>
  <c r="L539" i="1"/>
  <c r="L537" i="1"/>
  <c r="L524" i="1"/>
  <c r="L485" i="1"/>
  <c r="L484" i="1"/>
  <c r="L446" i="1"/>
  <c r="L433" i="1"/>
  <c r="L408" i="1"/>
  <c r="L397" i="1"/>
  <c r="L369" i="1"/>
  <c r="L328" i="1"/>
  <c r="L322" i="1"/>
  <c r="L288" i="1"/>
  <c r="L279" i="1"/>
  <c r="L271" i="1"/>
  <c r="L237" i="1"/>
  <c r="L201" i="1"/>
  <c r="L188" i="1"/>
  <c r="L181" i="1"/>
  <c r="L170" i="1"/>
  <c r="L169" i="1"/>
  <c r="L157" i="1"/>
  <c r="L92" i="1"/>
  <c r="L78" i="1"/>
  <c r="L76" i="1"/>
  <c r="L846" i="1"/>
  <c r="L847" i="1"/>
  <c r="L867" i="1"/>
  <c r="L832" i="1"/>
  <c r="L801" i="1"/>
  <c r="L784" i="1"/>
  <c r="L777" i="1"/>
  <c r="L771" i="1"/>
  <c r="L745" i="1"/>
  <c r="L740" i="1"/>
  <c r="L693" i="1"/>
  <c r="L691" i="1"/>
  <c r="L678" i="1"/>
  <c r="L650" i="1"/>
  <c r="L617" i="1"/>
  <c r="L606" i="1"/>
  <c r="L598" i="1"/>
  <c r="L552" i="1"/>
  <c r="L547" i="1"/>
  <c r="L538" i="1"/>
  <c r="L529" i="1"/>
  <c r="L516" i="1"/>
  <c r="L517" i="1"/>
  <c r="L504" i="1"/>
  <c r="L495" i="1"/>
  <c r="L480" i="1"/>
  <c r="L471" i="1"/>
  <c r="L448" i="1"/>
  <c r="L407" i="1"/>
  <c r="L403" i="1"/>
  <c r="L396" i="1"/>
  <c r="L371" i="1"/>
  <c r="L364" i="1"/>
  <c r="L320" i="1"/>
  <c r="L316" i="1"/>
  <c r="L306" i="1"/>
  <c r="L280" i="1"/>
  <c r="L273" i="1"/>
  <c r="L229" i="1"/>
  <c r="L216" i="1"/>
  <c r="L187" i="1"/>
  <c r="L183" i="1"/>
  <c r="L182" i="1"/>
  <c r="L163" i="1"/>
  <c r="L156" i="1"/>
  <c r="L762" i="1"/>
  <c r="L90" i="1"/>
  <c r="L82" i="1"/>
  <c r="L83" i="1"/>
  <c r="L55" i="1"/>
  <c r="L57" i="1"/>
  <c r="L22" i="1"/>
</calcChain>
</file>

<file path=xl/comments1.xml><?xml version="1.0" encoding="utf-8"?>
<comments xmlns="http://schemas.openxmlformats.org/spreadsheetml/2006/main">
  <authors>
    <author>NREL</author>
  </authors>
  <commentList>
    <comment ref="BD6" authorId="0">
      <text>
        <r>
          <rPr>
            <b/>
            <sz val="9"/>
            <color indexed="81"/>
            <rFont val="Tahoma"/>
            <family val="2"/>
          </rPr>
          <t>NREL:</t>
        </r>
        <r>
          <rPr>
            <sz val="9"/>
            <color indexed="81"/>
            <rFont val="Tahoma"/>
            <family val="2"/>
          </rPr>
          <t xml:space="preserve">
Typical - ref has different schedule for 2nd and 3rd floor than first</t>
        </r>
      </text>
    </comment>
    <comment ref="D90" authorId="0">
      <text>
        <r>
          <rPr>
            <b/>
            <sz val="9"/>
            <color indexed="81"/>
            <rFont val="Tahoma"/>
            <family val="2"/>
          </rPr>
          <t>NREL:</t>
        </r>
        <r>
          <rPr>
            <sz val="9"/>
            <color indexed="81"/>
            <rFont val="Tahoma"/>
            <family val="2"/>
          </rPr>
          <t xml:space="preserve">
Not adjusted for special computer classrroom with slightly higher plug loads</t>
        </r>
      </text>
    </comment>
    <comment ref="AX179" authorId="0">
      <text>
        <r>
          <rPr>
            <b/>
            <sz val="9"/>
            <color indexed="81"/>
            <rFont val="Tahoma"/>
            <family val="2"/>
          </rPr>
          <t>NREL:</t>
        </r>
        <r>
          <rPr>
            <sz val="9"/>
            <color indexed="81"/>
            <rFont val="Tahoma"/>
            <family val="2"/>
          </rPr>
          <t xml:space="preserve">
This is for Deli. Bakery only has 0.33 cfm/sf</t>
        </r>
      </text>
    </comment>
    <comment ref="AX180" authorId="0">
      <text>
        <r>
          <rPr>
            <b/>
            <sz val="9"/>
            <color indexed="81"/>
            <rFont val="Tahoma"/>
            <family val="2"/>
          </rPr>
          <t>NREL:</t>
        </r>
        <r>
          <rPr>
            <sz val="9"/>
            <color indexed="81"/>
            <rFont val="Tahoma"/>
            <family val="2"/>
          </rPr>
          <t xml:space="preserve">
This is for Deli. Bakery only has 0.33 cfm/sf</t>
        </r>
      </text>
    </comment>
    <comment ref="AX181" authorId="0">
      <text>
        <r>
          <rPr>
            <b/>
            <sz val="9"/>
            <color indexed="81"/>
            <rFont val="Tahoma"/>
            <family val="2"/>
          </rPr>
          <t>NREL:</t>
        </r>
        <r>
          <rPr>
            <sz val="9"/>
            <color indexed="81"/>
            <rFont val="Tahoma"/>
            <family val="2"/>
          </rPr>
          <t xml:space="preserve">
This is for Deli. Bakery only has 0.33 cfm/sf</t>
        </r>
      </text>
    </comment>
    <comment ref="AX182" authorId="0">
      <text>
        <r>
          <rPr>
            <b/>
            <sz val="9"/>
            <color indexed="81"/>
            <rFont val="Tahoma"/>
            <family val="2"/>
          </rPr>
          <t>NREL:</t>
        </r>
        <r>
          <rPr>
            <sz val="9"/>
            <color indexed="81"/>
            <rFont val="Tahoma"/>
            <family val="2"/>
          </rPr>
          <t xml:space="preserve">
This is for Deli. Bakery only has 0.33 cfm/sf</t>
        </r>
      </text>
    </comment>
    <comment ref="AX183" authorId="0">
      <text>
        <r>
          <rPr>
            <b/>
            <sz val="9"/>
            <color indexed="81"/>
            <rFont val="Tahoma"/>
            <family val="2"/>
          </rPr>
          <t>NREL:</t>
        </r>
        <r>
          <rPr>
            <sz val="9"/>
            <color indexed="81"/>
            <rFont val="Tahoma"/>
            <family val="2"/>
          </rPr>
          <t xml:space="preserve">
This is for Deli. Bakery only has 0.33 cfm/sf</t>
        </r>
      </text>
    </comment>
    <comment ref="AX184" authorId="0">
      <text>
        <r>
          <rPr>
            <b/>
            <sz val="9"/>
            <color indexed="81"/>
            <rFont val="Tahoma"/>
            <family val="2"/>
          </rPr>
          <t>NREL:</t>
        </r>
        <r>
          <rPr>
            <sz val="9"/>
            <color indexed="81"/>
            <rFont val="Tahoma"/>
            <family val="2"/>
          </rPr>
          <t xml:space="preserve">
This is for Deli. Bakery only has 0.33 cfm/sf</t>
        </r>
      </text>
    </comment>
    <comment ref="AX185" authorId="0">
      <text>
        <r>
          <rPr>
            <b/>
            <sz val="9"/>
            <color indexed="81"/>
            <rFont val="Tahoma"/>
            <family val="2"/>
          </rPr>
          <t>NREL:</t>
        </r>
        <r>
          <rPr>
            <sz val="9"/>
            <color indexed="81"/>
            <rFont val="Tahoma"/>
            <family val="2"/>
          </rPr>
          <t xml:space="preserve">
This is for Deli. Bakery only has 0.33 cfm/sf</t>
        </r>
      </text>
    </comment>
    <comment ref="AR381" authorId="0">
      <text>
        <r>
          <rPr>
            <b/>
            <sz val="9"/>
            <color indexed="81"/>
            <rFont val="Tahoma"/>
            <family val="2"/>
          </rPr>
          <t>NREL:</t>
        </r>
        <r>
          <rPr>
            <sz val="9"/>
            <color indexed="81"/>
            <rFont val="Tahoma"/>
            <family val="2"/>
          </rPr>
          <t xml:space="preserve">
This is huge. I wonder if space type should be kitchen/dining</t>
        </r>
      </text>
    </comment>
    <comment ref="AR382" authorId="0">
      <text>
        <r>
          <rPr>
            <b/>
            <sz val="9"/>
            <color indexed="81"/>
            <rFont val="Tahoma"/>
            <family val="2"/>
          </rPr>
          <t>NREL:</t>
        </r>
        <r>
          <rPr>
            <sz val="9"/>
            <color indexed="81"/>
            <rFont val="Tahoma"/>
            <family val="2"/>
          </rPr>
          <t xml:space="preserve">
This is huge. I wonder if space type should be kitchen/dining</t>
        </r>
      </text>
    </comment>
    <comment ref="AR383" authorId="0">
      <text>
        <r>
          <rPr>
            <b/>
            <sz val="9"/>
            <color indexed="81"/>
            <rFont val="Tahoma"/>
            <family val="2"/>
          </rPr>
          <t>NREL:</t>
        </r>
        <r>
          <rPr>
            <sz val="9"/>
            <color indexed="81"/>
            <rFont val="Tahoma"/>
            <family val="2"/>
          </rPr>
          <t xml:space="preserve">
This is huge. I wonder if space type should be kitchen/dining</t>
        </r>
      </text>
    </comment>
    <comment ref="AR384" authorId="0">
      <text>
        <r>
          <rPr>
            <b/>
            <sz val="9"/>
            <color indexed="81"/>
            <rFont val="Tahoma"/>
            <family val="2"/>
          </rPr>
          <t>NREL:</t>
        </r>
        <r>
          <rPr>
            <sz val="9"/>
            <color indexed="81"/>
            <rFont val="Tahoma"/>
            <family val="2"/>
          </rPr>
          <t xml:space="preserve">
This is huge. I wonder if space type should be kitchen/dining</t>
        </r>
      </text>
    </comment>
    <comment ref="AR385" authorId="0">
      <text>
        <r>
          <rPr>
            <b/>
            <sz val="9"/>
            <color indexed="81"/>
            <rFont val="Tahoma"/>
            <family val="2"/>
          </rPr>
          <t>NREL:</t>
        </r>
        <r>
          <rPr>
            <sz val="9"/>
            <color indexed="81"/>
            <rFont val="Tahoma"/>
            <family val="2"/>
          </rPr>
          <t xml:space="preserve">
This is huge. I wonder if space type should be kitchen/dining</t>
        </r>
      </text>
    </comment>
    <comment ref="AR386" authorId="0">
      <text>
        <r>
          <rPr>
            <b/>
            <sz val="9"/>
            <color indexed="81"/>
            <rFont val="Tahoma"/>
            <family val="2"/>
          </rPr>
          <t>NREL:</t>
        </r>
        <r>
          <rPr>
            <sz val="9"/>
            <color indexed="81"/>
            <rFont val="Tahoma"/>
            <family val="2"/>
          </rPr>
          <t xml:space="preserve">
This is huge. I wonder if space type should be kitchen/dining</t>
        </r>
      </text>
    </comment>
    <comment ref="AR412" authorId="0">
      <text>
        <r>
          <rPr>
            <b/>
            <sz val="9"/>
            <color indexed="81"/>
            <rFont val="Tahoma"/>
            <family val="2"/>
          </rPr>
          <t>NREL:</t>
        </r>
        <r>
          <rPr>
            <sz val="9"/>
            <color indexed="81"/>
            <rFont val="Tahoma"/>
            <family val="2"/>
          </rPr>
          <t xml:space="preserve">
This is huge. I wonder if space type should be kitchen/dining</t>
        </r>
      </text>
    </comment>
    <comment ref="AR641" authorId="0">
      <text>
        <r>
          <rPr>
            <b/>
            <sz val="9"/>
            <color indexed="81"/>
            <rFont val="Tahoma"/>
            <family val="2"/>
          </rPr>
          <t>NREL:</t>
        </r>
        <r>
          <rPr>
            <sz val="9"/>
            <color indexed="81"/>
            <rFont val="Tahoma"/>
            <family val="2"/>
          </rPr>
          <t xml:space="preserve">
There is also a 2400 OR with 4x as many people that still shows 2gal/hr.</t>
        </r>
      </text>
    </comment>
    <comment ref="AR642" authorId="0">
      <text>
        <r>
          <rPr>
            <b/>
            <sz val="9"/>
            <color indexed="81"/>
            <rFont val="Tahoma"/>
            <family val="2"/>
          </rPr>
          <t>NREL:</t>
        </r>
        <r>
          <rPr>
            <sz val="9"/>
            <color indexed="81"/>
            <rFont val="Tahoma"/>
            <family val="2"/>
          </rPr>
          <t xml:space="preserve">
There is also a 2400 OR with 4x as many people that still shows 2gal/hr.</t>
        </r>
      </text>
    </comment>
    <comment ref="AR643" authorId="0">
      <text>
        <r>
          <rPr>
            <b/>
            <sz val="9"/>
            <color indexed="81"/>
            <rFont val="Tahoma"/>
            <family val="2"/>
          </rPr>
          <t>NREL:</t>
        </r>
        <r>
          <rPr>
            <sz val="9"/>
            <color indexed="81"/>
            <rFont val="Tahoma"/>
            <family val="2"/>
          </rPr>
          <t xml:space="preserve">
There is also a 2400 OR with 4x as many people that still shows 2gal/hr.</t>
        </r>
      </text>
    </comment>
    <comment ref="AR644" authorId="0">
      <text>
        <r>
          <rPr>
            <b/>
            <sz val="9"/>
            <color indexed="81"/>
            <rFont val="Tahoma"/>
            <family val="2"/>
          </rPr>
          <t>NREL:</t>
        </r>
        <r>
          <rPr>
            <sz val="9"/>
            <color indexed="81"/>
            <rFont val="Tahoma"/>
            <family val="2"/>
          </rPr>
          <t xml:space="preserve">
There is also a 2400 OR with 4x as many people that still shows 2gal/hr.</t>
        </r>
      </text>
    </comment>
    <comment ref="AR645" authorId="0">
      <text>
        <r>
          <rPr>
            <b/>
            <sz val="9"/>
            <color indexed="81"/>
            <rFont val="Tahoma"/>
            <family val="2"/>
          </rPr>
          <t>NREL:</t>
        </r>
        <r>
          <rPr>
            <sz val="9"/>
            <color indexed="81"/>
            <rFont val="Tahoma"/>
            <family val="2"/>
          </rPr>
          <t xml:space="preserve">
There is also a 2400 OR with 4x as many people that still shows 2gal/hr.</t>
        </r>
      </text>
    </comment>
    <comment ref="AR646" authorId="0">
      <text>
        <r>
          <rPr>
            <b/>
            <sz val="9"/>
            <color indexed="81"/>
            <rFont val="Tahoma"/>
            <family val="2"/>
          </rPr>
          <t>NREL:</t>
        </r>
        <r>
          <rPr>
            <sz val="9"/>
            <color indexed="81"/>
            <rFont val="Tahoma"/>
            <family val="2"/>
          </rPr>
          <t xml:space="preserve">
There is also a 2400 OR with 4x as many people that still shows 2gal/hr.</t>
        </r>
      </text>
    </comment>
    <comment ref="AR653" authorId="0">
      <text>
        <r>
          <rPr>
            <b/>
            <sz val="9"/>
            <color indexed="81"/>
            <rFont val="Tahoma"/>
            <family val="2"/>
          </rPr>
          <t>NREL:</t>
        </r>
        <r>
          <rPr>
            <sz val="9"/>
            <color indexed="81"/>
            <rFont val="Tahoma"/>
            <family val="2"/>
          </rPr>
          <t xml:space="preserve">
There is also a 2400 OR with 4x as many people that still shows 2gal/hr.</t>
        </r>
      </text>
    </comment>
    <comment ref="D656" authorId="0">
      <text>
        <r>
          <rPr>
            <b/>
            <sz val="9"/>
            <color indexed="81"/>
            <rFont val="Tahoma"/>
            <charset val="1"/>
          </rPr>
          <t>NREL:</t>
        </r>
        <r>
          <rPr>
            <sz val="9"/>
            <color indexed="81"/>
            <rFont val="Tahoma"/>
            <charset val="1"/>
          </rPr>
          <t xml:space="preserve">
Step down and Recovery same as this</t>
        </r>
      </text>
    </comment>
    <comment ref="AR669" authorId="0">
      <text>
        <r>
          <rPr>
            <b/>
            <sz val="9"/>
            <color indexed="81"/>
            <rFont val="Tahoma"/>
            <family val="2"/>
          </rPr>
          <t>NREL:</t>
        </r>
        <r>
          <rPr>
            <sz val="9"/>
            <color indexed="81"/>
            <rFont val="Tahoma"/>
            <family val="2"/>
          </rPr>
          <t xml:space="preserve">
average size across 8 rooms</t>
        </r>
      </text>
    </comment>
    <comment ref="AR670" authorId="0">
      <text>
        <r>
          <rPr>
            <b/>
            <sz val="9"/>
            <color indexed="81"/>
            <rFont val="Tahoma"/>
            <family val="2"/>
          </rPr>
          <t>NREL:</t>
        </r>
        <r>
          <rPr>
            <sz val="9"/>
            <color indexed="81"/>
            <rFont val="Tahoma"/>
            <family val="2"/>
          </rPr>
          <t xml:space="preserve">
average size across 8 rooms</t>
        </r>
      </text>
    </comment>
    <comment ref="AR671" authorId="0">
      <text>
        <r>
          <rPr>
            <b/>
            <sz val="9"/>
            <color indexed="81"/>
            <rFont val="Tahoma"/>
            <family val="2"/>
          </rPr>
          <t>NREL:</t>
        </r>
        <r>
          <rPr>
            <sz val="9"/>
            <color indexed="81"/>
            <rFont val="Tahoma"/>
            <family val="2"/>
          </rPr>
          <t xml:space="preserve">
average size across 8 rooms</t>
        </r>
      </text>
    </comment>
    <comment ref="AR672" authorId="0">
      <text>
        <r>
          <rPr>
            <b/>
            <sz val="9"/>
            <color indexed="81"/>
            <rFont val="Tahoma"/>
            <family val="2"/>
          </rPr>
          <t>NREL:</t>
        </r>
        <r>
          <rPr>
            <sz val="9"/>
            <color indexed="81"/>
            <rFont val="Tahoma"/>
            <family val="2"/>
          </rPr>
          <t xml:space="preserve">
average size across 8 rooms</t>
        </r>
      </text>
    </comment>
    <comment ref="AR673" authorId="0">
      <text>
        <r>
          <rPr>
            <b/>
            <sz val="9"/>
            <color indexed="81"/>
            <rFont val="Tahoma"/>
            <family val="2"/>
          </rPr>
          <t>NREL:</t>
        </r>
        <r>
          <rPr>
            <sz val="9"/>
            <color indexed="81"/>
            <rFont val="Tahoma"/>
            <family val="2"/>
          </rPr>
          <t xml:space="preserve">
average size across 8 rooms</t>
        </r>
      </text>
    </comment>
    <comment ref="AR674" authorId="0">
      <text>
        <r>
          <rPr>
            <b/>
            <sz val="9"/>
            <color indexed="81"/>
            <rFont val="Tahoma"/>
            <family val="2"/>
          </rPr>
          <t>NREL:</t>
        </r>
        <r>
          <rPr>
            <sz val="9"/>
            <color indexed="81"/>
            <rFont val="Tahoma"/>
            <family val="2"/>
          </rPr>
          <t xml:space="preserve">
average size across 8 rooms</t>
        </r>
      </text>
    </comment>
    <comment ref="AR675" authorId="0">
      <text>
        <r>
          <rPr>
            <b/>
            <sz val="9"/>
            <color indexed="81"/>
            <rFont val="Tahoma"/>
            <family val="2"/>
          </rPr>
          <t>NREL:</t>
        </r>
        <r>
          <rPr>
            <sz val="9"/>
            <color indexed="81"/>
            <rFont val="Tahoma"/>
            <family val="2"/>
          </rPr>
          <t xml:space="preserve">
average size across 8 rooms</t>
        </r>
      </text>
    </comment>
    <comment ref="BD721"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40"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46"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List>
</comments>
</file>

<file path=xl/sharedStrings.xml><?xml version="1.0" encoding="utf-8"?>
<sst xmlns="http://schemas.openxmlformats.org/spreadsheetml/2006/main" count="60073" uniqueCount="4135">
  <si>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</si>
  <si>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</si>
  <si>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</si>
  <si>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</si>
  <si>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</si>
  <si>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</si>
  <si>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</si>
  <si>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</si>
  <si>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</si>
  <si>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</si>
  <si>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</si>
  <si>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</si>
  <si>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</si>
  <si>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</si>
  <si>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</si>
  <si>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</si>
  <si>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</si>
  <si>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</si>
  <si>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</si>
  <si>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</si>
  <si>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</si>
  <si>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</si>
  <si>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</si>
  <si>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</si>
  <si>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</si>
  <si>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</si>
  <si>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</si>
  <si>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</si>
  <si>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</si>
  <si>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</si>
  <si>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</si>
  <si>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</si>
  <si>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</si>
  <si>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</si>
  <si>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</si>
  <si>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</si>
  <si>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</si>
  <si>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</si>
  <si>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</si>
  <si>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</si>
  <si>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</si>
  <si>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</si>
  <si>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</si>
  <si>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</si>
  <si>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</si>
  <si>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</si>
  <si>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</si>
  <si>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</si>
  <si>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</si>
  <si>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</si>
  <si>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</si>
  <si>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</si>
  <si>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</si>
  <si>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</si>
  <si>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</si>
  <si>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</si>
  <si>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</si>
  <si>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</si>
  <si>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</si>
  <si>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</si>
  <si>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</si>
  <si>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</si>
  <si>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</si>
  <si>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</si>
  <si>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</si>
  <si>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</si>
  <si>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</si>
  <si>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</si>
  <si>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</si>
  <si>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</si>
  <si>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</si>
  <si>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</si>
  <si>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</si>
  <si>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</si>
  <si>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</si>
  <si>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</si>
  <si>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</si>
  <si>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</si>
  <si>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</si>
  <si>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</si>
  <si>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</si>
  <si>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</si>
  <si>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</si>
  <si>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</si>
  <si>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</si>
  <si>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</si>
  <si>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</si>
  <si>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</si>
  <si>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</si>
  <si>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</si>
  <si>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</si>
  <si>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</si>
  <si>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</si>
  <si>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</si>
  <si>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</si>
  <si>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</si>
  <si>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</si>
  <si>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</si>
  <si>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</si>
  <si>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</si>
  <si>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</si>
  <si>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</si>
  <si>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</si>
  <si>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</si>
  <si>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</si>
  <si>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</si>
  <si>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</si>
  <si>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</si>
  <si>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</si>
  <si>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</si>
  <si>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</si>
  <si>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</si>
  <si>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</si>
  <si>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</si>
  <si>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</si>
  <si>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</si>
  <si>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</si>
  <si>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</si>
  <si>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</si>
  <si>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</si>
  <si>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</si>
  <si>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</si>
  <si>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</si>
  <si>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</si>
  <si>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</si>
  <si>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</si>
  <si>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</si>
  <si>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</si>
  <si>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</si>
  <si>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</si>
  <si>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</si>
  <si>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</si>
  <si>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</si>
  <si>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</si>
  <si>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</si>
  <si>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</si>
  <si>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</si>
  <si>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</si>
  <si>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</si>
  <si>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</si>
  <si>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</si>
  <si>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</si>
  <si>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</si>
  <si>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</si>
  <si>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</si>
  <si>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</si>
  <si>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</si>
  <si>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</si>
  <si>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</si>
  <si>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</si>
  <si>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</si>
  <si>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</si>
  <si>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</si>
  <si>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</si>
  <si>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</si>
  <si>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</si>
  <si>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</si>
  <si>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</si>
  <si>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</si>
  <si>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</si>
  <si>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</si>
  <si>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</si>
  <si>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</si>
  <si>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</si>
  <si>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</si>
  <si>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</si>
  <si>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</si>
  <si>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</si>
  <si>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</si>
  <si>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</si>
  <si>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</si>
  <si>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</si>
  <si>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</si>
  <si>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</si>
  <si>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</si>
  <si>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</si>
  <si>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</si>
  <si>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</si>
  <si>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</si>
  <si>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</si>
  <si>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</si>
  <si>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</si>
  <si>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</si>
  <si>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</si>
  <si>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</si>
  <si>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</si>
  <si>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</si>
  <si>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</si>
  <si>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</si>
  <si>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</si>
  <si>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</si>
  <si>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</si>
  <si>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</si>
  <si>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</si>
  <si>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</si>
  <si>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</si>
  <si>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</si>
  <si>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</si>
  <si>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</si>
  <si>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</si>
  <si>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</si>
  <si>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</si>
  <si>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</si>
  <si>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</si>
  <si>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</si>
  <si>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</si>
  <si>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</si>
  <si>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</si>
  <si>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</si>
  <si>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</si>
  <si>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</si>
  <si>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</si>
  <si>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</si>
  <si>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</si>
  <si>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</si>
  <si>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</si>
  <si>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</si>
  <si>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</si>
  <si>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</si>
  <si>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</si>
  <si>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</si>
  <si>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</si>
  <si>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</si>
  <si>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</si>
  <si>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</si>
  <si>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</si>
  <si>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</si>
  <si>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</si>
  <si>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</si>
  <si>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</si>
  <si>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</si>
  <si>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</si>
  <si>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</si>
  <si>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</si>
  <si>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</si>
  <si>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</si>
  <si>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</si>
  <si>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</si>
  <si>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</si>
  <si>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</si>
  <si>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</si>
  <si>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</si>
  <si>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</si>
  <si>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</si>
  <si>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</si>
  <si>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</si>
  <si>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</si>
  <si>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</si>
  <si>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</si>
  <si>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</si>
  <si>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</si>
  <si>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</si>
  <si>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</si>
  <si>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</si>
  <si>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</si>
  <si>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</si>
  <si>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</si>
  <si>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</si>
  <si>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</si>
  <si>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</si>
  <si>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</si>
  <si>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</si>
  <si>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</si>
  <si>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</si>
  <si>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</si>
  <si>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</si>
  <si>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</si>
  <si>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</si>
  <si>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</si>
  <si>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</si>
  <si>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</si>
  <si>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</si>
  <si>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</si>
  <si>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</si>
  <si>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</si>
  <si>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</si>
  <si>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</si>
  <si>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</si>
  <si>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</si>
  <si>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</si>
  <si>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</si>
  <si>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</si>
  <si>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</si>
  <si>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</si>
  <si>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</si>
  <si>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</si>
  <si>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</si>
  <si>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</si>
  <si>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</si>
  <si>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</si>
  <si>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</si>
  <si>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</si>
  <si>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</si>
  <si>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</si>
  <si>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</si>
  <si>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</si>
  <si>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</si>
  <si>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</si>
  <si>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</si>
  <si>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</si>
  <si>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</si>
  <si>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</si>
  <si>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</si>
  <si>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</si>
  <si>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</si>
  <si>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</si>
  <si>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</si>
  <si>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</si>
  <si>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</si>
  <si>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</si>
  <si>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</si>
  <si>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</si>
  <si>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</si>
  <si>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</si>
  <si>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</si>
  <si>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</si>
  <si>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</si>
  <si>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</si>
  <si>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</si>
  <si>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</si>
  <si>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</si>
  <si>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</si>
  <si>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</si>
  <si>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</si>
  <si>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</si>
  <si>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</si>
  <si>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</si>
  <si>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</si>
  <si>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</si>
  <si>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</si>
  <si>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</si>
  <si>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</si>
  <si>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</si>
  <si>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</si>
  <si>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</si>
  <si>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</si>
  <si>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</si>
  <si>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</si>
  <si>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</si>
  <si>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</si>
  <si>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</si>
  <si>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</si>
  <si>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</si>
  <si>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</si>
  <si>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</si>
  <si>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</si>
  <si>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</si>
  <si>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</si>
  <si>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</si>
  <si>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</si>
  <si>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</si>
  <si>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</si>
  <si>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</si>
  <si>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</si>
  <si>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</si>
  <si>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</si>
  <si>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</si>
  <si>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</si>
  <si>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</si>
  <si>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</si>
  <si>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</si>
  <si>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</si>
  <si>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</si>
  <si>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</si>
  <si>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</si>
  <si>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</si>
  <si>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</si>
  <si>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</si>
  <si>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</si>
  <si>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</si>
  <si>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</si>
  <si>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</si>
  <si>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</si>
  <si>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</si>
  <si>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</si>
  <si>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</si>
  <si>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</si>
  <si>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</si>
  <si>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</si>
  <si>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</si>
  <si>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</si>
  <si>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</si>
  <si>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</si>
  <si>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</si>
  <si>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</si>
  <si>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</si>
  <si>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</si>
  <si>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</si>
  <si>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</si>
  <si>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</si>
  <si>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</si>
  <si>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</si>
  <si>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</si>
  <si>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</si>
  <si>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</si>
  <si>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</si>
  <si>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</si>
  <si>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</si>
  <si>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</si>
  <si>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</si>
  <si>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</si>
  <si>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</si>
  <si>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</si>
  <si>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</si>
  <si>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</si>
  <si>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</si>
  <si>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</si>
  <si>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</si>
  <si>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</si>
  <si>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</si>
  <si>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</si>
  <si>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</si>
  <si>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</si>
  <si>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</si>
  <si>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</si>
  <si>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</si>
  <si>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</si>
  <si>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</si>
  <si>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</si>
  <si>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</si>
  <si>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</si>
  <si>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</si>
  <si>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</si>
  <si>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</si>
  <si>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</si>
  <si>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</si>
  <si>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</si>
  <si>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</si>
  <si>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</si>
  <si>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</si>
  <si>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</si>
  <si>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</si>
  <si>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</si>
  <si>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</si>
  <si>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</si>
  <si>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</si>
  <si>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</si>
  <si>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</si>
  <si>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</si>
  <si>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</si>
  <si>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</si>
  <si>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</si>
  <si>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</si>
  <si>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</si>
  <si>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</si>
  <si>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</si>
  <si>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</si>
  <si>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</si>
  <si>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</si>
  <si>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</si>
  <si>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</si>
  <si>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</si>
  <si>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</si>
  <si>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</si>
  <si>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</si>
  <si>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</si>
  <si>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</si>
  <si>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</si>
  <si>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</si>
  <si>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</si>
  <si>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</si>
  <si>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</si>
  <si>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</si>
  <si>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</si>
  <si>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</si>
  <si>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</si>
  <si>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</si>
  <si>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</si>
  <si>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</si>
  <si>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</si>
  <si>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</si>
  <si>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</si>
  <si>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</si>
  <si>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</si>
  <si>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</si>
  <si>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</si>
  <si>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</si>
  <si>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</si>
  <si>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</si>
  <si>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</si>
  <si>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</si>
  <si>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</si>
  <si>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</si>
  <si>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</si>
  <si>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</si>
  <si>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</si>
  <si>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</si>
  <si>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</si>
  <si>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</si>
  <si>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</si>
  <si>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</si>
  <si>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</si>
  <si>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</si>
  <si>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</si>
  <si>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</si>
  <si>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</si>
  <si>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</si>
  <si>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</si>
  <si>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</si>
  <si>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</si>
  <si>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</si>
  <si>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</si>
  <si>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</si>
  <si>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</si>
  <si>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</si>
  <si>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</si>
  <si>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</si>
  <si>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</si>
  <si>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</si>
  <si>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</si>
  <si>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</si>
  <si>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</si>
  <si>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</si>
  <si>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</si>
  <si>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</si>
  <si>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</si>
  <si>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</si>
  <si>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</si>
  <si>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</si>
  <si>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</si>
  <si>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</si>
  <si>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</si>
  <si>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</si>
  <si>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</si>
  <si>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</si>
  <si>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</si>
  <si>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</si>
  <si>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</si>
  <si>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</si>
  <si>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</si>
  <si>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</si>
  <si>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</si>
  <si>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</si>
  <si>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</si>
  <si>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</si>
  <si>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</si>
  <si>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</si>
  <si>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</si>
  <si>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</si>
  <si>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</si>
  <si>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</si>
  <si>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</si>
  <si>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</si>
  <si>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</si>
  <si>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</si>
  <si>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</si>
  <si>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</si>
  <si>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</si>
  <si>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</si>
  <si>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</si>
  <si>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</si>
  <si>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</si>
  <si>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</si>
  <si>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</si>
  <si>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</si>
  <si>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</si>
  <si>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</si>
  <si>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</si>
  <si>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</si>
  <si>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</si>
  <si>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</si>
  <si>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</si>
  <si>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</si>
  <si>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</si>
  <si>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</si>
  <si>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</si>
  <si>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</si>
  <si>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</si>
  <si>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</si>
  <si>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</si>
  <si>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</si>
  <si>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</si>
  <si>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</si>
  <si>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</si>
  <si>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</si>
  <si>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</si>
  <si>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</si>
  <si>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</si>
  <si>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</si>
  <si>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</si>
  <si>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</si>
  <si>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</si>
  <si>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</si>
  <si>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</si>
  <si>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</si>
  <si>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</si>
  <si>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</si>
  <si>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</si>
  <si>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</si>
  <si>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</si>
  <si>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</si>
  <si>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</si>
  <si>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</si>
  <si>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</si>
  <si>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</si>
  <si>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</si>
  <si>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</si>
  <si>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</si>
  <si>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</si>
  <si>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</si>
  <si>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</si>
  <si>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</si>
  <si>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</si>
  <si>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</si>
  <si>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</si>
  <si>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</si>
  <si>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</si>
  <si>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</si>
  <si>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</si>
  <si>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</si>
  <si>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</si>
  <si>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</si>
  <si>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</si>
  <si>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</si>
  <si>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</si>
  <si>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</si>
  <si>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</si>
  <si>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</si>
  <si>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</si>
  <si>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</si>
  <si>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</si>
  <si>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</si>
  <si>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</si>
  <si>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</si>
  <si>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</si>
  <si>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</si>
  <si>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</si>
  <si>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</si>
  <si>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</si>
  <si>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</si>
  <si>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</si>
  <si>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</si>
  <si>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</si>
  <si>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</si>
  <si>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</si>
  <si>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</si>
  <si>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</si>
  <si>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</si>
  <si>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</si>
  <si>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</si>
  <si>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</si>
  <si>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</si>
  <si>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</si>
  <si>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</si>
  <si>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</si>
  <si>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</si>
  <si>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</si>
  <si>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</si>
  <si>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</si>
  <si>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</si>
  <si>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</si>
  <si>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</si>
  <si>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</si>
  <si>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</si>
  <si>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</si>
  <si>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</si>
  <si>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</si>
  <si>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</si>
  <si>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</si>
  <si>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</si>
  <si>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</si>
  <si>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</si>
  <si>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</si>
  <si>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</si>
  <si>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</si>
  <si>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</si>
  <si>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</si>
  <si>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</si>
  <si>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</si>
  <si>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</si>
  <si>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</si>
  <si>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</si>
  <si>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</si>
  <si>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</si>
  <si>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</si>
  <si>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</si>
  <si>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</si>
  <si>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</si>
  <si>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</si>
  <si>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</si>
  <si>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</si>
  <si>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</si>
  <si>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</si>
  <si>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</si>
  <si>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</si>
  <si>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</si>
  <si>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</si>
  <si>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</si>
  <si>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</si>
  <si>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</si>
  <si>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</si>
  <si>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</si>
  <si>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</si>
  <si>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</si>
  <si>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</si>
  <si>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</si>
  <si>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</si>
  <si>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</si>
  <si>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</si>
  <si>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</si>
  <si>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</si>
  <si>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</si>
  <si>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</si>
  <si>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</si>
  <si>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</si>
  <si>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</si>
  <si>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</si>
  <si>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</si>
  <si>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</si>
  <si>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</si>
  <si>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</si>
  <si>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</si>
  <si>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</si>
  <si>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</si>
  <si>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</si>
  <si>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</si>
  <si>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</si>
  <si>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</si>
  <si>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</si>
  <si>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</si>
  <si>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</si>
  <si>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</si>
  <si>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</si>
  <si>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</si>
  <si>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</si>
  <si>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</si>
  <si>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</si>
  <si>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</si>
  <si>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</si>
  <si>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</si>
  <si>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</si>
  <si>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</si>
  <si>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</si>
  <si>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</si>
  <si>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</si>
  <si>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</si>
  <si>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</si>
  <si>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</si>
  <si>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</si>
  <si>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</si>
  <si>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</si>
  <si>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</si>
  <si>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</si>
  <si>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</si>
  <si>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</si>
  <si>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</si>
  <si>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</si>
  <si>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</si>
  <si>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</si>
  <si>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</si>
  <si>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</si>
  <si>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</si>
  <si>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</si>
  <si>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</si>
  <si>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</si>
  <si>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</si>
  <si>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</si>
  <si>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</si>
  <si>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</si>
  <si>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</si>
  <si>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</si>
  <si>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</si>
  <si>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</si>
  <si>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</si>
  <si>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</si>
  <si>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</si>
  <si>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</si>
  <si>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</si>
  <si>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</si>
  <si>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</si>
  <si>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</si>
  <si>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</si>
  <si>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</si>
  <si>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</si>
  <si>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</si>
  <si>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</si>
  <si>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</si>
  <si>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</si>
  <si>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</si>
  <si>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</si>
  <si>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</si>
  <si>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</si>
  <si>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</si>
  <si>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</si>
  <si>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</si>
  <si>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</si>
  <si>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</si>
  <si>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</si>
  <si>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</si>
  <si>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</si>
  <si>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</si>
  <si>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</si>
  <si>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</si>
  <si>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</si>
  <si>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</si>
  <si>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</si>
  <si>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</si>
  <si>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</si>
  <si>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</si>
  <si>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</si>
  <si>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</si>
  <si>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</si>
  <si>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</si>
  <si>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</si>
  <si>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</si>
  <si>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</si>
  <si>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</si>
  <si>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</si>
  <si>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</si>
  <si>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</si>
  <si>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</si>
  <si>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</si>
  <si>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</si>
  <si>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</si>
  <si>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</si>
  <si>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</si>
  <si>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</si>
  <si>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</si>
  <si>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</si>
  <si>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</si>
  <si>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</si>
  <si>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</si>
  <si>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</si>
  <si>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</si>
  <si>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</si>
  <si>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</si>
  <si>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</si>
  <si>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</si>
  <si>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</si>
  <si>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</si>
  <si>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</si>
  <si>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</si>
  <si>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</si>
  <si>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</si>
  <si>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</si>
  <si>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</si>
  <si>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</si>
  <si>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</si>
  <si>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</si>
  <si>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</si>
  <si>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</si>
  <si>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</si>
  <si>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</si>
  <si>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</si>
  <si>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</si>
  <si>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</si>
  <si>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</si>
  <si>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</si>
  <si>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</si>
  <si>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</si>
  <si>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</si>
  <si>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</si>
  <si>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</si>
  <si>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</si>
  <si>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</si>
  <si>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</si>
  <si>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</si>
  <si>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</si>
  <si>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</si>
  <si>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</si>
  <si>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</si>
  <si>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</si>
  <si>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</si>
  <si>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</si>
  <si>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</si>
  <si>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</si>
  <si>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</si>
  <si>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</si>
  <si>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</si>
  <si>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</si>
  <si>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</si>
  <si>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</si>
  <si>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</si>
  <si>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</si>
  <si>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</si>
  <si>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</si>
  <si>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</si>
  <si>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</si>
  <si>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</si>
  <si>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</si>
  <si>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</si>
  <si>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</si>
  <si>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</si>
  <si>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</si>
  <si>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</si>
  <si>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</si>
  <si>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</si>
  <si>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</si>
  <si>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</si>
  <si>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</si>
  <si>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</si>
  <si>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</si>
  <si>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</si>
  <si>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</si>
  <si>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</si>
  <si>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</si>
  <si>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</si>
  <si>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</si>
  <si>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</si>
  <si>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</si>
  <si>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</si>
  <si>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</si>
  <si>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</si>
  <si>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</si>
  <si>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</si>
  <si>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</si>
  <si>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</si>
  <si>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</si>
  <si>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</si>
  <si>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</si>
  <si>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</si>
  <si>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</si>
  <si>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</si>
  <si>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</si>
  <si>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</si>
  <si>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</si>
  <si>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</si>
  <si>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</si>
  <si>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</si>
  <si>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</si>
  <si>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</si>
  <si>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</si>
  <si>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</si>
  <si>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</si>
  <si>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</si>
  <si>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</si>
  <si>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</si>
  <si>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</si>
  <si>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</si>
  <si>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</si>
  <si>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</si>
  <si>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</si>
  <si>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</si>
  <si>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</si>
  <si>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</si>
  <si>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</si>
  <si>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</si>
  <si>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</si>
  <si>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</si>
  <si>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</si>
  <si>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</si>
  <si>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</si>
  <si>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</si>
  <si>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</si>
  <si>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</si>
  <si>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</si>
  <si>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</si>
  <si>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</si>
  <si>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</si>
  <si>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</si>
  <si>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</si>
  <si>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</si>
  <si>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</si>
  <si>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</si>
  <si>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</si>
  <si>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</si>
  <si>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</si>
  <si>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</si>
  <si>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</si>
  <si>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</si>
  <si>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</si>
  <si>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</si>
  <si>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</si>
  <si>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</si>
  <si>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</si>
  <si>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</si>
  <si>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</si>
  <si>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</si>
  <si>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</si>
  <si>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</si>
  <si>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</si>
  <si>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</si>
  <si>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</si>
  <si>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</si>
  <si>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</si>
  <si>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</si>
  <si>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</si>
  <si>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</si>
  <si>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</si>
  <si>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</si>
  <si>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</si>
  <si>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</si>
  <si>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</si>
  <si>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</si>
  <si>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</si>
  <si>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</si>
  <si>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</si>
  <si>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</si>
  <si>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</si>
  <si>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</si>
  <si>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</si>
  <si>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</si>
  <si>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</si>
  <si>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</si>
  <si>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</si>
  <si>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</si>
  <si>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</si>
  <si>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</si>
  <si>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</si>
  <si>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</si>
  <si>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</si>
  <si>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</si>
  <si>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</si>
  <si>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</si>
  <si>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</si>
  <si>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</si>
  <si>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</si>
  <si>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</si>
  <si>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</si>
  <si>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</si>
  <si>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</si>
  <si>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</si>
  <si>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</si>
  <si>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</si>
  <si>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</si>
  <si>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</si>
  <si>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</si>
  <si>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</si>
  <si>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</si>
  <si>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</si>
  <si>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</si>
  <si>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</si>
  <si>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</si>
  <si>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</si>
  <si>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</si>
  <si>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</si>
  <si>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</si>
  <si>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</si>
  <si>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</si>
  <si>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</si>
  <si>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</si>
  <si>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</si>
  <si>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</si>
  <si>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</si>
  <si>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</si>
  <si>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</si>
  <si>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</si>
  <si>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</si>
  <si>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</si>
  <si>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</si>
  <si>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</si>
  <si>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</si>
  <si>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</si>
  <si>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</si>
  <si>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</si>
  <si>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</si>
  <si>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</si>
  <si>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</si>
  <si>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</si>
  <si>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</si>
  <si>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</si>
  <si>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</si>
  <si>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</si>
  <si>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</si>
  <si>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</si>
  <si>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</si>
  <si>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</si>
  <si>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</si>
  <si>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</si>
  <si>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</si>
  <si>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</si>
  <si>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</si>
  <si>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</si>
  <si>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</si>
  <si>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</si>
  <si>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</si>
  <si>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</si>
  <si>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</si>
  <si>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</si>
  <si>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</si>
  <si>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</si>
  <si>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</si>
  <si>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</si>
  <si>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</si>
  <si>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</si>
  <si>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</si>
  <si>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</si>
  <si>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</si>
  <si>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</si>
  <si>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</si>
  <si>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</si>
  <si>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</si>
  <si>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</si>
  <si>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</si>
  <si>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</si>
  <si>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</si>
  <si>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</si>
  <si>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</si>
  <si>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</si>
  <si>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</si>
  <si>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</si>
  <si>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</si>
  <si>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</si>
  <si>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</si>
  <si>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</si>
  <si>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</si>
  <si>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</si>
  <si>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</si>
  <si>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</si>
  <si>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</si>
  <si>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</si>
  <si>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</si>
  <si>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</si>
  <si>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</si>
  <si>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</si>
  <si>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</si>
  <si>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</si>
  <si>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</si>
  <si>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</si>
  <si>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</si>
  <si>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</si>
  <si>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</si>
  <si>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</si>
  <si>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</si>
  <si>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</si>
  <si>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</si>
  <si>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</si>
  <si>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</si>
  <si>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</si>
  <si>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</si>
  <si>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</si>
  <si>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</si>
  <si>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</si>
  <si>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</si>
  <si>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</si>
  <si>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</si>
  <si>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</si>
  <si>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</si>
  <si>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</si>
  <si>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</si>
  <si>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</si>
  <si>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</si>
  <si>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</si>
  <si>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</si>
  <si>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</si>
  <si>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</si>
  <si>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</si>
  <si>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</si>
  <si>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</si>
  <si>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</si>
  <si>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</si>
  <si>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</si>
  <si>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</si>
  <si>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</si>
  <si>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</si>
  <si>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</si>
  <si>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</si>
  <si>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</si>
  <si>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</si>
  <si>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</si>
  <si>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</si>
  <si>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</si>
  <si>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</si>
  <si>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</si>
  <si>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</si>
  <si>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</si>
  <si>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</si>
  <si>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</si>
  <si>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</si>
  <si>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</si>
  <si>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</si>
  <si>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</si>
  <si>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</si>
  <si>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</si>
  <si>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</si>
  <si>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</si>
  <si>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</si>
  <si>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</si>
  <si>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</si>
  <si>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</si>
  <si>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</si>
  <si>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</si>
  <si>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</si>
  <si>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</si>
  <si>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</si>
  <si>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</si>
  <si>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</si>
  <si>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</si>
  <si>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</si>
  <si>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</si>
  <si>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</si>
  <si>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</si>
  <si>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</si>
  <si>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</si>
  <si>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</si>
  <si>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</si>
  <si>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</si>
  <si>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</si>
  <si>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</si>
  <si>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</si>
  <si>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</si>
  <si>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</si>
  <si>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</si>
  <si>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</si>
  <si>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</si>
  <si>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</si>
  <si>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</si>
  <si>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</si>
  <si>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</si>
  <si>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</si>
  <si>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</si>
  <si>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</si>
  <si>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</si>
  <si>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</si>
  <si>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</si>
  <si>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</si>
  <si>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</si>
  <si>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</si>
  <si>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</si>
  <si>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</si>
  <si>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</si>
  <si>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</si>
  <si>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</si>
  <si>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</si>
  <si>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</si>
  <si>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</si>
  <si>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</si>
  <si>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</si>
  <si>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</si>
  <si>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</si>
  <si>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</si>
  <si>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</si>
  <si>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</si>
  <si>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</si>
  <si>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</si>
  <si>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</si>
  <si>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</si>
  <si>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</si>
  <si>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</si>
  <si>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</si>
  <si>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</si>
  <si>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</si>
  <si>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</si>
  <si>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</si>
  <si>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</si>
  <si>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</si>
  <si>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</si>
  <si>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</si>
  <si>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</si>
  <si>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</si>
  <si>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</si>
  <si>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</si>
  <si>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</si>
  <si>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</si>
  <si>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</si>
  <si>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</si>
  <si>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</si>
  <si>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</si>
  <si>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</si>
  <si>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</si>
  <si>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</si>
  <si>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</si>
  <si>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</si>
  <si>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</si>
  <si>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</si>
  <si>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</si>
  <si>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</si>
  <si>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</si>
  <si>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</si>
  <si>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</si>
  <si>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</si>
  <si>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</si>
  <si>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</si>
  <si>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</si>
  <si>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</si>
  <si>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</si>
  <si>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</si>
  <si>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</si>
  <si>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</si>
  <si>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</si>
  <si>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</si>
  <si>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</si>
  <si>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</si>
  <si>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</si>
  <si>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</si>
  <si>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</si>
  <si>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</si>
  <si>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</si>
  <si>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</si>
  <si>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</si>
  <si>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</si>
  <si>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</si>
  <si>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</si>
  <si>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</si>
  <si>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</si>
  <si>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</si>
  <si>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</si>
  <si>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</si>
  <si>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</si>
  <si>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</si>
  <si>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</si>
  <si>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</si>
  <si>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</si>
  <si>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</si>
  <si>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</si>
  <si>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</si>
  <si>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</si>
  <si>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</si>
  <si>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</si>
  <si>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</si>
  <si>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</si>
  <si>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</si>
  <si>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</si>
  <si>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</si>
  <si>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</si>
  <si>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</si>
  <si>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</si>
  <si>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</si>
  <si>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</si>
  <si>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</si>
  <si>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</si>
  <si>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</si>
  <si>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</si>
  <si>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</si>
  <si>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</si>
  <si>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</si>
  <si>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</si>
  <si>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</si>
  <si>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</si>
  <si>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</si>
  <si>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</si>
  <si>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</si>
  <si>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</si>
  <si>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</si>
  <si>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</si>
  <si>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</si>
  <si>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</si>
  <si>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</si>
  <si>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</si>
  <si>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</si>
  <si>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</si>
  <si>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</si>
  <si>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</si>
  <si>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</si>
  <si>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</si>
  <si>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</si>
  <si>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</si>
  <si>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</si>
  <si>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</si>
  <si>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</si>
  <si>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</si>
  <si>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</si>
  <si>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</si>
  <si>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</si>
  <si>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</si>
  <si>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</si>
  <si>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</si>
  <si>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</si>
  <si>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</si>
  <si>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</si>
  <si>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</si>
  <si>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</si>
  <si>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</si>
  <si>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</si>
  <si>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</si>
  <si>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</si>
  <si>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</si>
  <si>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</si>
  <si>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</si>
  <si>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</si>
  <si>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</si>
  <si>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</si>
  <si>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</si>
  <si>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</si>
  <si>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</si>
  <si>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</si>
  <si>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</si>
  <si>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</si>
  <si>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</si>
  <si>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</si>
  <si>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</si>
  <si>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</si>
  <si>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</si>
  <si>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</si>
  <si>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</si>
  <si>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</si>
  <si>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</si>
  <si>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</si>
  <si>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</si>
  <si>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</si>
  <si>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</si>
  <si>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</si>
  <si>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</si>
  <si>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</si>
  <si>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</si>
  <si>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</si>
  <si>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</si>
  <si>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</si>
  <si>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</si>
  <si>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</si>
  <si>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</si>
  <si>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</si>
  <si>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</si>
  <si>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</si>
  <si>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</si>
  <si>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</si>
  <si>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</si>
  <si>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</si>
  <si>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</si>
  <si>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</si>
  <si>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</si>
  <si>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</si>
  <si>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</si>
  <si>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</si>
  <si>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</si>
  <si>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</si>
  <si>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</si>
  <si>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</si>
  <si>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</si>
  <si>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</si>
  <si>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</si>
  <si>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</si>
  <si>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</si>
  <si>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</si>
  <si>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</si>
  <si>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</si>
  <si>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</si>
  <si>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</si>
  <si>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</si>
  <si>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</si>
  <si>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</si>
  <si>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</si>
  <si>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</si>
  <si>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</si>
  <si>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</si>
  <si>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</si>
  <si>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</si>
  <si>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</si>
  <si>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</si>
  <si>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</si>
  <si>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</si>
  <si>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</si>
  <si>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</si>
  <si>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</si>
  <si>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</si>
  <si>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</si>
  <si>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</si>
  <si>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</si>
  <si>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</si>
  <si>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</si>
  <si>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</si>
  <si>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</si>
  <si>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</si>
  <si>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</si>
  <si>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</si>
  <si>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</si>
  <si>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</si>
  <si>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</si>
  <si>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</si>
  <si>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</si>
  <si>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</si>
  <si>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</si>
  <si>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</si>
  <si>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</si>
  <si>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</si>
  <si>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</si>
  <si>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</si>
  <si>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</si>
  <si>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</si>
  <si>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</si>
  <si>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</si>
  <si>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</si>
  <si>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</si>
  <si>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</si>
  <si>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</si>
  <si>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</si>
  <si>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</si>
  <si>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</si>
  <si>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</si>
  <si>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</si>
  <si>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</si>
  <si>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</si>
  <si>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</si>
  <si>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</si>
  <si>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</si>
  <si>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</si>
  <si>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</si>
  <si>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</si>
  <si>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</si>
  <si>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</si>
  <si>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</si>
  <si>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</si>
  <si>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</si>
  <si>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</si>
  <si>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</si>
  <si>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</si>
  <si>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</si>
  <si>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</si>
  <si>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</si>
  <si>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</si>
  <si>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</si>
  <si>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</si>
  <si>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</si>
  <si>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</si>
  <si>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</si>
  <si>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</si>
  <si>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</si>
  <si>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</si>
  <si>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</si>
  <si>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</si>
  <si>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</si>
  <si>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</si>
  <si>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</si>
  <si>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</si>
  <si>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</si>
  <si>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</si>
  <si>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</si>
  <si>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</si>
  <si>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</si>
  <si>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</si>
  <si>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</si>
  <si>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</si>
  <si>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</si>
  <si>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</si>
  <si>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</si>
  <si>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</si>
  <si>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</si>
  <si>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</si>
  <si>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</si>
  <si>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</si>
  <si>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</si>
  <si>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</si>
  <si>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</si>
  <si>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</si>
  <si>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</si>
  <si>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</si>
  <si>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</si>
  <si>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</si>
  <si>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</si>
  <si>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</si>
  <si>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</si>
  <si>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</si>
  <si>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</si>
  <si>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</si>
  <si>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</si>
  <si>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</si>
  <si>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</si>
  <si>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</si>
  <si>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</si>
  <si>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</si>
  <si>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</si>
  <si>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</si>
  <si>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</si>
  <si>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</si>
  <si>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</si>
  <si>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</si>
  <si>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</si>
  <si>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</si>
  <si>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</si>
  <si>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</si>
  <si>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</si>
  <si>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</si>
  <si>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</si>
  <si>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</si>
  <si>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</si>
  <si>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</si>
  <si>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DOE Ref 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</si>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</sst>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6">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s>
  <fills count="18">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s>
  <borders count="4">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s>
  <cellStyleXfs count="18">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cellStyleXfs>
  <cellXfs count="68">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1">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8" totalsRowShown="0">
  <autoFilter ref="A3:B8"/>
  <sortState ref="A4:A14">
    <sortCondition ref="A3:A14"/>
  </sortState>
  <tableColumns count="2">
    <tableColumn id="1" name="Name" dataDxfId="50"/>
    <tableColumn id="2" name="Notes" dataDxfId="49"/>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7" totalsRowShown="0">
  <autoFilter ref="A3:A17"/>
  <sortState ref="A4:A42">
    <sortCondition ref="A3:A42"/>
  </sortState>
  <tableColumns count="1">
    <tableColumn id="1" name="Name" dataDxfId="48"/>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47"/>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46"/>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877" totalsRowShown="0" headerRowDxfId="45">
  <autoFilter ref="A3:BD877"/>
  <sortState ref="A6:BF875">
    <sortCondition ref="D5:D875"/>
  </sortState>
  <tableColumns count="56">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44"/>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sortState ref="A4:H299">
    <sortCondition ref="C3:C299"/>
  </sortState>
  <tableColumns count="8">
    <tableColumn id="8" name="VlookupColumn" dataDxfId="43">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42"/>
    <tableColumn id="2" name="Primary Space Type"/>
    <tableColumn id="3" name="Secondary Space Type"/>
    <tableColumn id="4" name="ft^3/min*person "/>
    <tableColumn id="5" name="ft^3/min*ft^2 "/>
    <tableColumn id="9" name="ach" dataDxfId="41"/>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0">
      <calculatedColumnFormula>TRIM(OccupancyStandardsTable[[#This Row],[Ventilation Standard]])&amp;TRIM(OccupancyStandardsTable[[#This Row],[Primary Space Type]])&amp;TRIM(OccupancyStandardsTable[[#This Row],[Secondary Space Type]])</calculatedColumnFormula>
    </tableColumn>
    <tableColumn id="1" name="Ventilation Standard" dataDxfId="39"/>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38" dataDxfId="37">
  <autoFilter ref="A3:G813"/>
  <tableColumns count="7">
    <tableColumn id="7" name="VLookupColumn " dataDxfId="36"/>
    <tableColumn id="1" name="Lighting Standard" dataDxfId="35"/>
    <tableColumn id="2" name="Primary Space Type" dataDxfId="34"/>
    <tableColumn id="3" name="Secondary Space Type" dataDxfId="33"/>
    <tableColumn id="4" name="W/ft^2" dataDxfId="32"/>
    <tableColumn id="5" name="W/ft" dataDxfId="31">
      <calculatedColumnFormula>InteriorLightingTable[[#This Row],[W/ft^2]]*0.9</calculatedColumnFormula>
    </tableColumn>
    <tableColumn id="6" name="Import Order" dataDxfId="30"/>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433" totalsRowShown="0">
  <autoFilter ref="A3:K433"/>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A292" totalsRowShown="0" headerRowDxfId="29">
  <autoFilter ref="A3:AA292"/>
  <sortState ref="A5:AA240">
    <sortCondition ref="A4:A240"/>
  </sortState>
  <tableColumns count="27">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1.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pane xSplit="1" ySplit="3" topLeftCell="B4" activePane="bottomRight" state="frozen"/>
      <selection pane="topRight" activeCell="B1" sqref="B1"/>
      <selection pane="bottomLeft" activeCell="A4" sqref="A4"/>
      <selection pane="bottomRight" activeCell="B20" sqref="B20"/>
    </sheetView>
  </sheetViews>
  <sheetFormatPr defaultRowHeight="15"/>
  <cols>
    <col min="1" max="1" width="33.7109375" customWidth="1"/>
    <col min="2" max="2" width="255.7109375" bestFit="1" customWidth="1"/>
  </cols>
  <sheetData>
    <row r="1" spans="1:2">
      <c r="A1" t="s">
        <v>1244</v>
      </c>
    </row>
    <row r="2" spans="1:2">
      <c r="A2">
        <v>0</v>
      </c>
      <c r="B2">
        <v>1</v>
      </c>
    </row>
    <row r="3" spans="1:2">
      <c r="A3" t="s">
        <v>529</v>
      </c>
      <c r="B3" t="s">
        <v>113</v>
      </c>
    </row>
    <row r="4" spans="1:2">
      <c r="A4" s="56" t="s">
        <v>1554</v>
      </c>
      <c r="B4" s="56" t="s">
        <v>1559</v>
      </c>
    </row>
    <row r="5" spans="1:2">
      <c r="A5" s="56" t="s">
        <v>1555</v>
      </c>
      <c r="B5" s="56" t="s">
        <v>1560</v>
      </c>
    </row>
    <row r="6" spans="1:2">
      <c r="A6" s="56" t="s">
        <v>1556</v>
      </c>
      <c r="B6" s="56" t="s">
        <v>1561</v>
      </c>
    </row>
    <row r="7" spans="1:2">
      <c r="A7" s="55" t="s">
        <v>1557</v>
      </c>
      <c r="B7" s="56" t="s">
        <v>1562</v>
      </c>
    </row>
    <row r="8" spans="1:2">
      <c r="A8" s="55" t="s">
        <v>1558</v>
      </c>
      <c r="B8" s="56" t="s">
        <v>1563</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pane ySplit="3" topLeftCell="A4" activePane="bottomLeft" state="frozen"/>
      <selection pane="bottomLeft" activeCell="A4" sqref="A4"/>
    </sheetView>
  </sheetViews>
  <sheetFormatPr defaultRowHeight="15"/>
  <cols>
    <col min="1" max="1" width="20.710937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1601</v>
      </c>
    </row>
    <row r="15" spans="1:1">
      <c r="A15" s="55" t="s">
        <v>411</v>
      </c>
    </row>
    <row r="16" spans="1:1">
      <c r="A16" s="55" t="s">
        <v>1195</v>
      </c>
    </row>
    <row r="17" spans="1:1">
      <c r="A17" s="55" t="s">
        <v>1196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pane ySplit="3" topLeftCell="A4" activePane="bottomLeft" state="frozen"/>
      <selection pane="bottomLeft" activeCell="A4" sqref="A4"/>
    </sheetView>
  </sheetViews>
  <sheetFormatPr defaultRowHeight="15"/>
  <cols>
    <col min="1" max="1" width="20.7109375" customWidth="1"/>
    <col min="2" max="2" width="17.7109375" customWidth="1"/>
    <col min="3" max="3" width="28" customWidth="1"/>
    <col min="4" max="4" width="24.710937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30.7109375" defaultRowHeight="15"/>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1813</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1812</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1815</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1816</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1814</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1817</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1818</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1807</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L877"/>
  <sheetViews>
    <sheetView tabSelected="1" workbookViewId="0">
      <pane xSplit="4" ySplit="3" topLeftCell="AQ4" activePane="bottomRight" state="frozen"/>
      <selection activeCell="C2" sqref="C2"/>
      <selection pane="topRight" activeCell="G2" sqref="G2"/>
      <selection pane="bottomLeft" activeCell="C6" sqref="C6"/>
      <selection pane="bottomRight" activeCell="AZ19" sqref="AZ19"/>
    </sheetView>
  </sheetViews>
  <sheetFormatPr defaultRowHeight="15" outlineLevelCol="1"/>
  <cols>
    <col min="1" max="1" width="19.85546875" customWidth="1"/>
    <col min="2" max="2" width="18.28515625" customWidth="1"/>
    <col min="3" max="3" width="22.42578125" bestFit="1" customWidth="1"/>
    <col min="4" max="4" width="28.140625" customWidth="1"/>
    <col min="5" max="5" width="15.5703125" customWidth="1"/>
    <col min="6" max="6" width="19" customWidth="1"/>
    <col min="7" max="7" width="19.85546875" customWidth="1" outlineLevel="1"/>
    <col min="8" max="8" width="21.42578125" customWidth="1" outlineLevel="1"/>
    <col min="9" max="9" width="45.28515625" customWidth="1" outlineLevel="1"/>
    <col min="10" max="11" width="15.28515625" customWidth="1" outlineLevel="1"/>
    <col min="12" max="12" width="12.28515625" customWidth="1" outlineLevel="1"/>
    <col min="13" max="13" width="16.28515625" customWidth="1" outlineLevel="1"/>
    <col min="14" max="15" width="14.28515625" customWidth="1" outlineLevel="1"/>
    <col min="16" max="17" width="10.7109375" customWidth="1" outlineLevel="1"/>
    <col min="18" max="18" width="35.7109375" customWidth="1" outlineLevel="1"/>
    <col min="19" max="19" width="18.140625" customWidth="1" collapsed="1"/>
    <col min="20" max="20" width="22.85546875" hidden="1" customWidth="1" outlineLevel="1"/>
    <col min="21" max="21" width="21.140625" hidden="1" customWidth="1" outlineLevel="1"/>
    <col min="22" max="22" width="40.140625" hidden="1" customWidth="1" outlineLevel="1"/>
    <col min="23" max="23" width="17.85546875" hidden="1" customWidth="1" outlineLevel="1"/>
    <col min="24" max="24" width="20.140625" hidden="1" customWidth="1" outlineLevel="1"/>
    <col min="25" max="25" width="11.28515625" hidden="1" customWidth="1" outlineLevel="1"/>
    <col min="26" max="26" width="18" customWidth="1"/>
    <col min="27" max="27" width="32.28515625" customWidth="1" outlineLevel="1"/>
    <col min="28" max="28" width="35.7109375" customWidth="1" outlineLevel="1"/>
    <col min="29" max="29" width="20.7109375" customWidth="1"/>
    <col min="30" max="30" width="34.7109375" customWidth="1" outlineLevel="1"/>
    <col min="31" max="31" width="21.7109375" bestFit="1" customWidth="1"/>
    <col min="32" max="34" width="21.7109375" customWidth="1" outlineLevel="1"/>
    <col min="35" max="35" width="36.5703125" customWidth="1" outlineLevel="1"/>
    <col min="36" max="36" width="22.140625" customWidth="1"/>
    <col min="37" max="39" width="22.140625" customWidth="1" outlineLevel="1"/>
    <col min="40" max="40" width="34.42578125" customWidth="1" outlineLevel="1"/>
    <col min="41" max="41" width="33.5703125" customWidth="1"/>
    <col min="42" max="42" width="46.5703125" customWidth="1" outlineLevel="1"/>
    <col min="43" max="43" width="17.28515625" customWidth="1"/>
    <col min="44" max="45" width="17.28515625" customWidth="1" outlineLevel="1"/>
    <col min="46" max="47" width="20.42578125" customWidth="1" outlineLevel="1"/>
    <col min="48" max="48" width="20.140625" customWidth="1" outlineLevel="1"/>
    <col min="49" max="49" width="30.140625" customWidth="1" outlineLevel="1"/>
    <col min="50" max="50" width="30.140625" customWidth="1"/>
    <col min="51" max="55" width="30.140625" customWidth="1" outlineLevel="1"/>
    <col min="56" max="56" width="42" customWidth="1" outlineLevel="1"/>
    <col min="57" max="88" width="12.28515625" customWidth="1"/>
    <col min="89" max="988" width="13.28515625" customWidth="1"/>
    <col min="989" max="9988" width="14.28515625" customWidth="1"/>
    <col min="9989" max="16384" width="15.28515625" customWidth="1"/>
  </cols>
  <sheetData>
    <row r="1" spans="1:56">
      <c r="A1" t="s">
        <v>1331</v>
      </c>
    </row>
    <row r="2" spans="1:56"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5" t="s">
        <v>4</v>
      </c>
      <c r="AF2" s="35"/>
      <c r="AG2" s="35"/>
      <c r="AH2" s="35"/>
      <c r="AI2" s="35"/>
      <c r="AJ2" s="36" t="s">
        <v>9</v>
      </c>
      <c r="AK2" s="36"/>
      <c r="AL2" s="36"/>
      <c r="AM2" s="36"/>
      <c r="AN2" s="36"/>
      <c r="AO2" s="41" t="s">
        <v>454</v>
      </c>
      <c r="AP2" s="41"/>
      <c r="AQ2" s="42" t="s">
        <v>453</v>
      </c>
      <c r="AR2" s="42"/>
      <c r="AS2" s="42"/>
      <c r="AT2" s="42"/>
      <c r="AU2" s="42"/>
      <c r="AV2" s="42"/>
      <c r="AW2" s="42"/>
      <c r="AX2" s="43" t="s">
        <v>452</v>
      </c>
      <c r="AY2" s="44"/>
      <c r="AZ2" s="44"/>
      <c r="BA2" s="44"/>
      <c r="BB2" s="44"/>
      <c r="BC2" s="44"/>
      <c r="BD2" s="44"/>
    </row>
    <row r="3" spans="1:56" s="30" customFormat="1" ht="67.5" customHeight="1">
      <c r="A3" s="30" t="s">
        <v>482</v>
      </c>
      <c r="B3" s="30" t="s">
        <v>1191</v>
      </c>
      <c r="C3" s="30" t="s">
        <v>485</v>
      </c>
      <c r="D3" s="30" t="s">
        <v>486</v>
      </c>
      <c r="E3" s="30" t="s">
        <v>2693</v>
      </c>
      <c r="F3" s="30" t="s">
        <v>214</v>
      </c>
      <c r="G3" s="30" t="s">
        <v>257</v>
      </c>
      <c r="H3" s="30" t="s">
        <v>258</v>
      </c>
      <c r="I3" s="30" t="s">
        <v>332</v>
      </c>
      <c r="J3" s="30" t="s">
        <v>2657</v>
      </c>
      <c r="K3" s="30" t="s">
        <v>2658</v>
      </c>
      <c r="L3" s="30" t="s">
        <v>2656</v>
      </c>
      <c r="M3" s="30" t="s">
        <v>2659</v>
      </c>
      <c r="N3" s="30" t="s">
        <v>2660</v>
      </c>
      <c r="O3" s="30" t="s">
        <v>2661</v>
      </c>
      <c r="P3" s="30" t="s">
        <v>2662</v>
      </c>
      <c r="Q3" s="30" t="s">
        <v>2663</v>
      </c>
      <c r="R3" s="30" t="s">
        <v>2668</v>
      </c>
      <c r="S3" s="30" t="s">
        <v>3</v>
      </c>
      <c r="T3" s="30" t="s">
        <v>356</v>
      </c>
      <c r="U3" s="30" t="s">
        <v>357</v>
      </c>
      <c r="V3" s="30" t="s">
        <v>358</v>
      </c>
      <c r="W3" s="30" t="s">
        <v>2664</v>
      </c>
      <c r="X3" s="30" t="s">
        <v>2665</v>
      </c>
      <c r="Y3" s="30" t="s">
        <v>2666</v>
      </c>
      <c r="Z3" s="30" t="s">
        <v>2667</v>
      </c>
      <c r="AA3" s="30" t="s">
        <v>2669</v>
      </c>
      <c r="AB3" s="30" t="s">
        <v>2694</v>
      </c>
      <c r="AC3" s="30" t="s">
        <v>2670</v>
      </c>
      <c r="AD3" s="30" t="s">
        <v>2671</v>
      </c>
      <c r="AE3" s="30" t="s">
        <v>2672</v>
      </c>
      <c r="AF3" s="30" t="s">
        <v>451</v>
      </c>
      <c r="AG3" s="30" t="s">
        <v>449</v>
      </c>
      <c r="AH3" s="30" t="s">
        <v>450</v>
      </c>
      <c r="AI3" s="30" t="s">
        <v>2673</v>
      </c>
      <c r="AJ3" s="30" t="s">
        <v>2674</v>
      </c>
      <c r="AK3" s="30" t="s">
        <v>2675</v>
      </c>
      <c r="AL3" s="30" t="s">
        <v>2676</v>
      </c>
      <c r="AM3" s="30" t="s">
        <v>2677</v>
      </c>
      <c r="AN3" s="30" t="s">
        <v>2678</v>
      </c>
      <c r="AO3" s="30" t="s">
        <v>447</v>
      </c>
      <c r="AP3" s="30" t="s">
        <v>448</v>
      </c>
      <c r="AQ3" s="30" t="s">
        <v>2680</v>
      </c>
      <c r="AR3" s="30" t="s">
        <v>2679</v>
      </c>
      <c r="AS3" s="30" t="s">
        <v>2681</v>
      </c>
      <c r="AT3" s="30" t="s">
        <v>2682</v>
      </c>
      <c r="AU3" s="30" t="s">
        <v>2683</v>
      </c>
      <c r="AV3" s="30" t="s">
        <v>2684</v>
      </c>
      <c r="AW3" s="30" t="s">
        <v>2685</v>
      </c>
      <c r="AX3" s="45" t="s">
        <v>2686</v>
      </c>
      <c r="AY3" s="45" t="s">
        <v>2687</v>
      </c>
      <c r="AZ3" s="45" t="s">
        <v>2688</v>
      </c>
      <c r="BA3" s="45" t="s">
        <v>2689</v>
      </c>
      <c r="BB3" s="45" t="s">
        <v>2690</v>
      </c>
      <c r="BC3" s="45" t="s">
        <v>2691</v>
      </c>
      <c r="BD3" s="30" t="s">
        <v>2692</v>
      </c>
    </row>
    <row r="4" spans="1:56">
      <c r="A4" t="s">
        <v>1555</v>
      </c>
      <c r="B4" t="s">
        <v>259</v>
      </c>
      <c r="C4" t="s">
        <v>262</v>
      </c>
      <c r="D4" t="s">
        <v>331</v>
      </c>
      <c r="E4" t="s">
        <v>461</v>
      </c>
      <c r="I4" t="str">
        <f>SpaceTypesTable[[#This Row],[Lighting Standard]]&amp;SpaceTypesTable[[#This Row],[Lighting Primary Space Type]]&amp;SpaceTypesTable[[#This Row],[Lighting Secondary Space Type]]</f>
        <v/>
      </c>
      <c r="L4">
        <v>2.1</v>
      </c>
      <c r="O4">
        <v>0</v>
      </c>
      <c r="P4">
        <v>0.7</v>
      </c>
      <c r="Q4">
        <v>0.2</v>
      </c>
      <c r="R4" t="s">
        <v>1362</v>
      </c>
      <c r="S4" t="s">
        <v>411</v>
      </c>
      <c r="T4" t="s">
        <v>240</v>
      </c>
      <c r="U4" t="s">
        <v>361</v>
      </c>
      <c r="V4" s="60" t="str">
        <f>SpaceTypesTable[[#This Row],[Ventilation Standard]]&amp;SpaceTypesTable[[#This Row],[Ventilation Primary Space Type]]&amp;SpaceTypesTable[[#This Row],[Ventilation Secondary Space Type]]</f>
        <v>GGHC v2.2Health CareAnesthesia Storage</v>
      </c>
      <c r="W4">
        <f>VLOOKUP(SpaceTypesTable[[#This Row],[Lookup]],VentilationStandardsTable[],6,FALSE)</f>
        <v>1.2</v>
      </c>
      <c r="X4">
        <f>VLOOKUP(SpaceTypesTable[[#This Row],[Lookup]],VentilationStandardsTable[],5,FALSE)</f>
        <v>0</v>
      </c>
      <c r="Y4">
        <f>VLOOKUP(SpaceTypesTable[[#This Row],[Lookup]],VentilationStandardsTable[],7,FALSE)</f>
        <v>0</v>
      </c>
      <c r="Z4">
        <v>0</v>
      </c>
      <c r="AA4" t="s">
        <v>1397</v>
      </c>
      <c r="AB4" t="s">
        <v>1404</v>
      </c>
      <c r="AC4">
        <v>0.22320000000000001</v>
      </c>
      <c r="AD4" t="s">
        <v>1422</v>
      </c>
      <c r="AF4" t="s">
        <v>440</v>
      </c>
      <c r="AG4" t="s">
        <v>440</v>
      </c>
      <c r="AH4" t="s">
        <v>440</v>
      </c>
      <c r="AJ4">
        <v>2</v>
      </c>
      <c r="AK4">
        <v>0</v>
      </c>
      <c r="AL4">
        <v>0.5</v>
      </c>
      <c r="AM4">
        <v>0</v>
      </c>
      <c r="AN4" t="s">
        <v>1351</v>
      </c>
      <c r="AO4" t="s">
        <v>1447</v>
      </c>
      <c r="AP4" t="s">
        <v>1461</v>
      </c>
      <c r="AQ4">
        <v>1</v>
      </c>
      <c r="AR4">
        <v>108</v>
      </c>
      <c r="AS4">
        <f>IF(SpaceTypesTable[[#This Row],[Service Water Heating Peak Flow Rate (gal/h)]]=0,"",SpaceTypesTable[[#This Row],[Service Water Heating Peak Flow Rate (gal/h)]]/SpaceTypesTable[[#This Row],[Service Water Heating Area (ft^2)]])</f>
        <v>9.2592592592592587E-3</v>
      </c>
      <c r="AT4">
        <v>43.3</v>
      </c>
      <c r="AU4">
        <v>0.2</v>
      </c>
      <c r="AV4">
        <v>0.05</v>
      </c>
      <c r="AW4" t="s">
        <v>1532</v>
      </c>
      <c r="AX4">
        <v>1.3333346236599153</v>
      </c>
      <c r="AY4">
        <v>144</v>
      </c>
      <c r="AZ4">
        <v>0.31</v>
      </c>
      <c r="BA4">
        <v>1</v>
      </c>
      <c r="BB4">
        <v>54.520672421626536</v>
      </c>
      <c r="BC4">
        <f t="shared" ref="BC4:BC9" si="0">IF(ISBLANK(BB4),"",BB4/(AY4/AX4))</f>
        <v>0.50482152947899261</v>
      </c>
      <c r="BD4" t="s">
        <v>441</v>
      </c>
    </row>
    <row r="5" spans="1:56">
      <c r="A5" t="s">
        <v>1556</v>
      </c>
      <c r="B5" t="s">
        <v>259</v>
      </c>
      <c r="C5" t="s">
        <v>262</v>
      </c>
      <c r="D5" s="16" t="s">
        <v>331</v>
      </c>
      <c r="E5" t="s">
        <v>461</v>
      </c>
      <c r="F5" t="s">
        <v>217</v>
      </c>
      <c r="G5" t="s">
        <v>239</v>
      </c>
      <c r="H5" t="s">
        <v>248</v>
      </c>
      <c r="I5" t="str">
        <f>SpaceTypesTable[[#This Row],[Lighting Standard]]&amp;SpaceTypesTable[[#This Row],[Lighting Primary Space Type]]&amp;SpaceTypesTable[[#This Row],[Lighting Secondary Space Type]]</f>
        <v>ASHRAE 90.1-2004HospitalOperating Room</v>
      </c>
      <c r="L5">
        <f>VLOOKUP(SpaceTypesTable[[#This Row],[LookupColumn]],InteriorLightingTable[],5,FALSE)</f>
        <v>2.2000000000000002</v>
      </c>
      <c r="O5">
        <v>0</v>
      </c>
      <c r="P5">
        <v>0.7</v>
      </c>
      <c r="Q5">
        <v>0.2</v>
      </c>
      <c r="R5" t="s">
        <v>1362</v>
      </c>
      <c r="S5" t="s">
        <v>411</v>
      </c>
      <c r="T5" t="s">
        <v>240</v>
      </c>
      <c r="U5" t="s">
        <v>361</v>
      </c>
      <c r="V5" s="60" t="str">
        <f>SpaceTypesTable[[#This Row],[Ventilation Standard]]&amp;SpaceTypesTable[[#This Row],[Ventilation Primary Space Type]]&amp;SpaceTypesTable[[#This Row],[Ventilation Secondary Space Type]]</f>
        <v>GGHC v2.2Health CareAnesthesia Storage</v>
      </c>
      <c r="W5">
        <f>VLOOKUP(SpaceTypesTable[[#This Row],[Lookup]],VentilationStandardsTable[],6,FALSE)</f>
        <v>1.2</v>
      </c>
      <c r="X5">
        <f>VLOOKUP(SpaceTypesTable[[#This Row],[Lookup]],VentilationStandardsTable[],5,FALSE)</f>
        <v>0</v>
      </c>
      <c r="Y5">
        <f>VLOOKUP(SpaceTypesTable[[#This Row],[Lookup]],VentilationStandardsTable[],7,FALSE)</f>
        <v>0</v>
      </c>
      <c r="Z5">
        <v>0</v>
      </c>
      <c r="AA5" t="s">
        <v>1397</v>
      </c>
      <c r="AB5" t="s">
        <v>1404</v>
      </c>
      <c r="AC5">
        <v>5.9499999999999997E-2</v>
      </c>
      <c r="AD5" t="s">
        <v>1422</v>
      </c>
      <c r="AF5" t="s">
        <v>440</v>
      </c>
      <c r="AG5" t="s">
        <v>440</v>
      </c>
      <c r="AH5" t="s">
        <v>440</v>
      </c>
      <c r="AJ5">
        <v>2</v>
      </c>
      <c r="AK5">
        <v>0</v>
      </c>
      <c r="AL5">
        <v>0.5</v>
      </c>
      <c r="AM5">
        <v>0</v>
      </c>
      <c r="AN5" t="s">
        <v>1351</v>
      </c>
      <c r="AO5" t="s">
        <v>1447</v>
      </c>
      <c r="AP5" t="s">
        <v>1461</v>
      </c>
      <c r="AQ5">
        <v>1</v>
      </c>
      <c r="AR5">
        <v>108</v>
      </c>
      <c r="AS5">
        <f>IF(SpaceTypesTable[[#This Row],[Service Water Heating Peak Flow Rate (gal/h)]]=0,"",SpaceTypesTable[[#This Row],[Service Water Heating Peak Flow Rate (gal/h)]]/SpaceTypesTable[[#This Row],[Service Water Heating Area (ft^2)]])</f>
        <v>9.2592592592592587E-3</v>
      </c>
      <c r="AT5">
        <v>43.3</v>
      </c>
      <c r="AU5">
        <v>0.2</v>
      </c>
      <c r="AV5">
        <v>0.05</v>
      </c>
      <c r="AW5" t="s">
        <v>1532</v>
      </c>
      <c r="AX5">
        <v>1.3333346236599153</v>
      </c>
      <c r="AY5">
        <v>144</v>
      </c>
      <c r="AZ5">
        <v>0.31</v>
      </c>
      <c r="BA5">
        <v>1</v>
      </c>
      <c r="BB5">
        <v>54.520672421626536</v>
      </c>
      <c r="BC5">
        <f t="shared" si="0"/>
        <v>0.50482152947899261</v>
      </c>
      <c r="BD5" t="s">
        <v>441</v>
      </c>
    </row>
    <row r="6" spans="1:56">
      <c r="A6" t="s">
        <v>1557</v>
      </c>
      <c r="B6" t="s">
        <v>260</v>
      </c>
      <c r="C6" t="s">
        <v>262</v>
      </c>
      <c r="D6" t="s">
        <v>331</v>
      </c>
      <c r="E6" t="s">
        <v>461</v>
      </c>
      <c r="F6" t="s">
        <v>438</v>
      </c>
      <c r="G6" t="s">
        <v>239</v>
      </c>
      <c r="H6" t="s">
        <v>248</v>
      </c>
      <c r="I6" t="str">
        <f>SpaceTypesTable[[#This Row],[Lighting Standard]]&amp;SpaceTypesTable[[#This Row],[Lighting Primary Space Type]]&amp;SpaceTypesTable[[#This Row],[Lighting Secondary Space Type]]</f>
        <v>ASHRAE 189.1-2009HospitalOperating Room</v>
      </c>
      <c r="L6">
        <f>VLOOKUP(SpaceTypesTable[[#This Row],[LookupColumn]],InteriorLightingTable[],5,FALSE)</f>
        <v>1.9800000000000002</v>
      </c>
      <c r="O6">
        <v>0</v>
      </c>
      <c r="P6">
        <v>0.7</v>
      </c>
      <c r="Q6">
        <v>0.2</v>
      </c>
      <c r="R6" t="s">
        <v>1362</v>
      </c>
      <c r="S6" t="s">
        <v>411</v>
      </c>
      <c r="T6" t="s">
        <v>240</v>
      </c>
      <c r="U6" t="s">
        <v>361</v>
      </c>
      <c r="V6" s="60" t="str">
        <f>SpaceTypesTable[[#This Row],[Ventilation Standard]]&amp;SpaceTypesTable[[#This Row],[Ventilation Primary Space Type]]&amp;SpaceTypesTable[[#This Row],[Ventilation Secondary Space Type]]</f>
        <v>GGHC v2.2Health CareAnesthesia Storage</v>
      </c>
      <c r="W6">
        <f>VLOOKUP(SpaceTypesTable[[#This Row],[Lookup]],VentilationStandardsTable[],6,FALSE)</f>
        <v>1.2</v>
      </c>
      <c r="X6">
        <f>VLOOKUP(SpaceTypesTable[[#This Row],[Lookup]],VentilationStandardsTable[],5,FALSE)</f>
        <v>0</v>
      </c>
      <c r="Y6">
        <f>VLOOKUP(SpaceTypesTable[[#This Row],[Lookup]],VentilationStandardsTable[],7,FALSE)</f>
        <v>0</v>
      </c>
      <c r="Z6">
        <v>0</v>
      </c>
      <c r="AA6" t="s">
        <v>1397</v>
      </c>
      <c r="AB6" t="s">
        <v>1404</v>
      </c>
      <c r="AC6">
        <v>5.9499999999999997E-2</v>
      </c>
      <c r="AD6" t="s">
        <v>1422</v>
      </c>
      <c r="AF6" t="s">
        <v>440</v>
      </c>
      <c r="AG6" t="s">
        <v>440</v>
      </c>
      <c r="AH6" t="s">
        <v>440</v>
      </c>
      <c r="AJ6">
        <v>1.46</v>
      </c>
      <c r="AK6">
        <v>0</v>
      </c>
      <c r="AL6">
        <v>0.5</v>
      </c>
      <c r="AM6">
        <v>0</v>
      </c>
      <c r="AN6" t="s">
        <v>1351</v>
      </c>
      <c r="AO6" t="s">
        <v>1447</v>
      </c>
      <c r="AP6" t="s">
        <v>1461</v>
      </c>
      <c r="AQ6">
        <v>1</v>
      </c>
      <c r="AR6">
        <v>108</v>
      </c>
      <c r="AS6">
        <f>IF(SpaceTypesTable[[#This Row],[Service Water Heating Peak Flow Rate (gal/h)]]=0,"",SpaceTypesTable[[#This Row],[Service Water Heating Peak Flow Rate (gal/h)]]/SpaceTypesTable[[#This Row],[Service Water Heating Area (ft^2)]])</f>
        <v>9.2592592592592587E-3</v>
      </c>
      <c r="AT6">
        <v>43.3</v>
      </c>
      <c r="AU6">
        <v>0.2</v>
      </c>
      <c r="AV6">
        <v>0.05</v>
      </c>
      <c r="AW6" t="s">
        <v>1532</v>
      </c>
      <c r="AX6">
        <v>1.3333346236599153</v>
      </c>
      <c r="AY6">
        <v>144</v>
      </c>
      <c r="AZ6">
        <v>0.31</v>
      </c>
      <c r="BA6">
        <v>1</v>
      </c>
      <c r="BB6">
        <v>54.520672421626536</v>
      </c>
      <c r="BC6">
        <f t="shared" si="0"/>
        <v>0.50482152947899261</v>
      </c>
      <c r="BD6" t="s">
        <v>441</v>
      </c>
    </row>
    <row r="7" spans="1:56">
      <c r="A7" t="s">
        <v>1557</v>
      </c>
      <c r="B7" t="s">
        <v>261</v>
      </c>
      <c r="C7" t="s">
        <v>262</v>
      </c>
      <c r="D7" t="s">
        <v>331</v>
      </c>
      <c r="E7" t="s">
        <v>461</v>
      </c>
      <c r="F7" t="s">
        <v>438</v>
      </c>
      <c r="G7" t="s">
        <v>239</v>
      </c>
      <c r="H7" t="s">
        <v>248</v>
      </c>
      <c r="I7" t="str">
        <f>SpaceTypesTable[[#This Row],[Lighting Standard]]&amp;SpaceTypesTable[[#This Row],[Lighting Primary Space Type]]&amp;SpaceTypesTable[[#This Row],[Lighting Secondary Space Type]]</f>
        <v>ASHRAE 189.1-2009HospitalOperating Room</v>
      </c>
      <c r="L7">
        <f>VLOOKUP(SpaceTypesTable[[#This Row],[LookupColumn]],InteriorLightingTable[],5,FALSE)</f>
        <v>1.9800000000000002</v>
      </c>
      <c r="O7">
        <v>0</v>
      </c>
      <c r="P7">
        <v>0.7</v>
      </c>
      <c r="Q7">
        <v>0.2</v>
      </c>
      <c r="R7" t="s">
        <v>1362</v>
      </c>
      <c r="S7" t="s">
        <v>411</v>
      </c>
      <c r="T7" t="s">
        <v>240</v>
      </c>
      <c r="U7" t="s">
        <v>361</v>
      </c>
      <c r="V7" s="60" t="str">
        <f>SpaceTypesTable[[#This Row],[Ventilation Standard]]&amp;SpaceTypesTable[[#This Row],[Ventilation Primary Space Type]]&amp;SpaceTypesTable[[#This Row],[Ventilation Secondary Space Type]]</f>
        <v>GGHC v2.2Health CareAnesthesia Storage</v>
      </c>
      <c r="W7">
        <f>VLOOKUP(SpaceTypesTable[[#This Row],[Lookup]],VentilationStandardsTable[],6,FALSE)</f>
        <v>1.2</v>
      </c>
      <c r="X7">
        <f>VLOOKUP(SpaceTypesTable[[#This Row],[Lookup]],VentilationStandardsTable[],5,FALSE)</f>
        <v>0</v>
      </c>
      <c r="Y7">
        <f>VLOOKUP(SpaceTypesTable[[#This Row],[Lookup]],VentilationStandardsTable[],7,FALSE)</f>
        <v>0</v>
      </c>
      <c r="Z7">
        <v>0</v>
      </c>
      <c r="AA7" t="s">
        <v>1397</v>
      </c>
      <c r="AB7" t="s">
        <v>1404</v>
      </c>
      <c r="AC7">
        <v>4.4600000000000001E-2</v>
      </c>
      <c r="AD7" t="s">
        <v>1422</v>
      </c>
      <c r="AF7" t="s">
        <v>440</v>
      </c>
      <c r="AG7" t="s">
        <v>440</v>
      </c>
      <c r="AH7" t="s">
        <v>440</v>
      </c>
      <c r="AJ7">
        <v>1.46</v>
      </c>
      <c r="AK7">
        <v>0</v>
      </c>
      <c r="AL7">
        <v>0.5</v>
      </c>
      <c r="AM7">
        <v>0</v>
      </c>
      <c r="AN7" t="s">
        <v>1351</v>
      </c>
      <c r="AO7" t="s">
        <v>1447</v>
      </c>
      <c r="AP7" t="s">
        <v>1461</v>
      </c>
      <c r="AQ7">
        <v>1</v>
      </c>
      <c r="AR7">
        <v>108</v>
      </c>
      <c r="AS7">
        <f>IF(SpaceTypesTable[[#This Row],[Service Water Heating Peak Flow Rate (gal/h)]]=0,"",SpaceTypesTable[[#This Row],[Service Water Heating Peak Flow Rate (gal/h)]]/SpaceTypesTable[[#This Row],[Service Water Heating Area (ft^2)]])</f>
        <v>9.2592592592592587E-3</v>
      </c>
      <c r="AT7">
        <v>43.3</v>
      </c>
      <c r="AU7">
        <v>0.2</v>
      </c>
      <c r="AV7">
        <v>0.05</v>
      </c>
      <c r="AW7" t="s">
        <v>1532</v>
      </c>
      <c r="AX7">
        <v>1.3333346236599153</v>
      </c>
      <c r="AY7">
        <v>144</v>
      </c>
      <c r="AZ7">
        <v>0.31</v>
      </c>
      <c r="BA7">
        <v>1</v>
      </c>
      <c r="BB7">
        <v>54.520672421626536</v>
      </c>
      <c r="BC7">
        <f t="shared" si="0"/>
        <v>0.50482152947899261</v>
      </c>
      <c r="BD7" t="s">
        <v>441</v>
      </c>
    </row>
    <row r="8" spans="1:56">
      <c r="A8" t="s">
        <v>1554</v>
      </c>
      <c r="B8" t="s">
        <v>259</v>
      </c>
      <c r="C8" t="s">
        <v>262</v>
      </c>
      <c r="D8" t="s">
        <v>331</v>
      </c>
      <c r="E8" t="s">
        <v>461</v>
      </c>
      <c r="I8" t="str">
        <f>SpaceTypesTable[[#This Row],[Lighting Standard]]&amp;SpaceTypesTable[[#This Row],[Lighting Primary Space Type]]&amp;SpaceTypesTable[[#This Row],[Lighting Secondary Space Type]]</f>
        <v/>
      </c>
      <c r="L8">
        <v>2.1</v>
      </c>
      <c r="O8">
        <v>0</v>
      </c>
      <c r="P8">
        <v>0.7</v>
      </c>
      <c r="Q8">
        <v>0.2</v>
      </c>
      <c r="R8" t="s">
        <v>1362</v>
      </c>
      <c r="S8" t="s">
        <v>411</v>
      </c>
      <c r="T8" t="s">
        <v>240</v>
      </c>
      <c r="U8" t="s">
        <v>361</v>
      </c>
      <c r="V8" s="60" t="str">
        <f>SpaceTypesTable[[#This Row],[Ventilation Standard]]&amp;SpaceTypesTable[[#This Row],[Ventilation Primary Space Type]]&amp;SpaceTypesTable[[#This Row],[Ventilation Secondary Space Type]]</f>
        <v>GGHC v2.2Health CareAnesthesia Storage</v>
      </c>
      <c r="W8">
        <f>VLOOKUP(SpaceTypesTable[[#This Row],[Lookup]],VentilationStandardsTable[],6,FALSE)</f>
        <v>1.2</v>
      </c>
      <c r="X8">
        <f>VLOOKUP(SpaceTypesTable[[#This Row],[Lookup]],VentilationStandardsTable[],5,FALSE)</f>
        <v>0</v>
      </c>
      <c r="Y8">
        <f>VLOOKUP(SpaceTypesTable[[#This Row],[Lookup]],VentilationStandardsTable[],7,FALSE)</f>
        <v>0</v>
      </c>
      <c r="Z8">
        <v>0</v>
      </c>
      <c r="AA8" t="s">
        <v>1397</v>
      </c>
      <c r="AB8" t="s">
        <v>1404</v>
      </c>
      <c r="AC8">
        <v>0.22320000000000001</v>
      </c>
      <c r="AD8" t="s">
        <v>1422</v>
      </c>
      <c r="AF8" t="s">
        <v>440</v>
      </c>
      <c r="AG8" t="s">
        <v>440</v>
      </c>
      <c r="AH8" t="s">
        <v>440</v>
      </c>
      <c r="AJ8">
        <v>2</v>
      </c>
      <c r="AK8">
        <v>0</v>
      </c>
      <c r="AL8">
        <v>0.5</v>
      </c>
      <c r="AM8">
        <v>0</v>
      </c>
      <c r="AN8" t="s">
        <v>1351</v>
      </c>
      <c r="AO8" t="s">
        <v>1447</v>
      </c>
      <c r="AP8" t="s">
        <v>1461</v>
      </c>
      <c r="AQ8">
        <v>1</v>
      </c>
      <c r="AR8">
        <v>108</v>
      </c>
      <c r="AS8">
        <f>IF(SpaceTypesTable[[#This Row],[Service Water Heating Peak Flow Rate (gal/h)]]=0,"",SpaceTypesTable[[#This Row],[Service Water Heating Peak Flow Rate (gal/h)]]/SpaceTypesTable[[#This Row],[Service Water Heating Area (ft^2)]])</f>
        <v>9.2592592592592587E-3</v>
      </c>
      <c r="AT8">
        <v>43.3</v>
      </c>
      <c r="AU8">
        <v>0.2</v>
      </c>
      <c r="AV8">
        <v>0.05</v>
      </c>
      <c r="AW8" t="s">
        <v>1532</v>
      </c>
      <c r="AX8">
        <v>1.3333346236599153</v>
      </c>
      <c r="AY8">
        <v>144</v>
      </c>
      <c r="AZ8">
        <v>0.31</v>
      </c>
      <c r="BA8">
        <v>1</v>
      </c>
      <c r="BB8">
        <v>54.520672421626536</v>
      </c>
      <c r="BC8">
        <f t="shared" si="0"/>
        <v>0.50482152947899261</v>
      </c>
      <c r="BD8" t="s">
        <v>441</v>
      </c>
    </row>
    <row r="9" spans="1:56">
      <c r="A9" s="60" t="s">
        <v>1558</v>
      </c>
      <c r="B9" s="60" t="s">
        <v>259</v>
      </c>
      <c r="C9" s="60" t="s">
        <v>262</v>
      </c>
      <c r="D9" s="60" t="s">
        <v>331</v>
      </c>
      <c r="E9" t="s">
        <v>461</v>
      </c>
      <c r="F9" t="s">
        <v>218</v>
      </c>
      <c r="G9" t="s">
        <v>239</v>
      </c>
      <c r="H9" t="s">
        <v>248</v>
      </c>
      <c r="I9" t="str">
        <f>SpaceTypesTable[[#This Row],[Lighting Standard]]&amp;SpaceTypesTable[[#This Row],[Lighting Primary Space Type]]&amp;SpaceTypesTable[[#This Row],[Lighting Secondary Space Type]]</f>
        <v>ASHRAE 90.1-2007HospitalOperating Room</v>
      </c>
      <c r="L9">
        <f>VLOOKUP(SpaceTypesTable[[#This Row],[LookupColumn]],InteriorLightingTable[],5,FALSE)</f>
        <v>2.2000000000000002</v>
      </c>
      <c r="O9">
        <v>0</v>
      </c>
      <c r="P9">
        <v>0.7</v>
      </c>
      <c r="Q9">
        <v>0.2</v>
      </c>
      <c r="R9" t="s">
        <v>1362</v>
      </c>
      <c r="S9" t="s">
        <v>411</v>
      </c>
      <c r="T9" t="s">
        <v>240</v>
      </c>
      <c r="U9" t="s">
        <v>361</v>
      </c>
      <c r="V9" s="60" t="str">
        <f>SpaceTypesTable[[#This Row],[Ventilation Standard]]&amp;SpaceTypesTable[[#This Row],[Ventilation Primary Space Type]]&amp;SpaceTypesTable[[#This Row],[Ventilation Secondary Space Type]]</f>
        <v>GGHC v2.2Health CareAnesthesia Storage</v>
      </c>
      <c r="W9">
        <f>VLOOKUP(SpaceTypesTable[[#This Row],[Lookup]],VentilationStandardsTable[],6,FALSE)</f>
        <v>1.2</v>
      </c>
      <c r="X9">
        <f>VLOOKUP(SpaceTypesTable[[#This Row],[Lookup]],VentilationStandardsTable[],5,FALSE)</f>
        <v>0</v>
      </c>
      <c r="Y9">
        <f>VLOOKUP(SpaceTypesTable[[#This Row],[Lookup]],VentilationStandardsTable[],7,FALSE)</f>
        <v>0</v>
      </c>
      <c r="Z9">
        <v>0</v>
      </c>
      <c r="AA9" t="s">
        <v>1397</v>
      </c>
      <c r="AB9" t="s">
        <v>1404</v>
      </c>
      <c r="AC9">
        <v>4.4600000000000001E-2</v>
      </c>
      <c r="AD9" t="s">
        <v>1422</v>
      </c>
      <c r="AF9" t="s">
        <v>440</v>
      </c>
      <c r="AG9" t="s">
        <v>440</v>
      </c>
      <c r="AH9" t="s">
        <v>440</v>
      </c>
      <c r="AJ9">
        <v>1.46</v>
      </c>
      <c r="AK9">
        <v>0</v>
      </c>
      <c r="AL9">
        <v>0.5</v>
      </c>
      <c r="AM9">
        <v>0</v>
      </c>
      <c r="AN9" t="s">
        <v>1351</v>
      </c>
      <c r="AO9" t="s">
        <v>1447</v>
      </c>
      <c r="AP9" t="s">
        <v>1461</v>
      </c>
      <c r="AQ9">
        <v>1</v>
      </c>
      <c r="AR9">
        <v>108</v>
      </c>
      <c r="AS9">
        <f>IF(SpaceTypesTable[[#This Row],[Service Water Heating Peak Flow Rate (gal/h)]]=0,"",SpaceTypesTable[[#This Row],[Service Water Heating Peak Flow Rate (gal/h)]]/SpaceTypesTable[[#This Row],[Service Water Heating Area (ft^2)]])</f>
        <v>9.2592592592592587E-3</v>
      </c>
      <c r="AT9">
        <v>43.3</v>
      </c>
      <c r="AU9">
        <v>0.2</v>
      </c>
      <c r="AV9">
        <v>0.05</v>
      </c>
      <c r="AW9" t="s">
        <v>1532</v>
      </c>
      <c r="AX9">
        <v>1.3333346236599153</v>
      </c>
      <c r="AY9">
        <v>144</v>
      </c>
      <c r="AZ9">
        <v>0.31</v>
      </c>
      <c r="BA9">
        <v>1</v>
      </c>
      <c r="BB9">
        <v>54.520672421626536</v>
      </c>
      <c r="BC9">
        <f t="shared" si="0"/>
        <v>0.50482152947899261</v>
      </c>
      <c r="BD9" t="s">
        <v>441</v>
      </c>
    </row>
    <row r="10" spans="1:56">
      <c r="A10" s="60" t="s">
        <v>1619</v>
      </c>
      <c r="B10" s="60" t="s">
        <v>259</v>
      </c>
      <c r="C10" s="60" t="s">
        <v>262</v>
      </c>
      <c r="D10" s="60" t="s">
        <v>331</v>
      </c>
      <c r="E10" t="s">
        <v>461</v>
      </c>
      <c r="F10" t="s">
        <v>1601</v>
      </c>
      <c r="G10" t="s">
        <v>239</v>
      </c>
      <c r="H10" t="s">
        <v>248</v>
      </c>
      <c r="I10" t="str">
        <f>SpaceTypesTable[[#This Row],[Lighting Standard]]&amp;SpaceTypesTable[[#This Row],[Lighting Primary Space Type]]&amp;SpaceTypesTable[[#This Row],[Lighting Secondary Space Type]]</f>
        <v>ASHRAE 90.1-2010HospitalOperating Room</v>
      </c>
      <c r="L10">
        <f>VLOOKUP(SpaceTypesTable[[#This Row],[LookupColumn]],InteriorLightingTable[],5,FALSE)</f>
        <v>1.89</v>
      </c>
      <c r="O10">
        <v>0</v>
      </c>
      <c r="P10">
        <v>0.7</v>
      </c>
      <c r="Q10">
        <v>0.2</v>
      </c>
      <c r="R10" t="s">
        <v>1362</v>
      </c>
      <c r="S10" t="s">
        <v>411</v>
      </c>
      <c r="T10" t="s">
        <v>240</v>
      </c>
      <c r="U10" t="s">
        <v>361</v>
      </c>
      <c r="V10" s="60" t="str">
        <f>SpaceTypesTable[[#This Row],[Ventilation Standard]]&amp;SpaceTypesTable[[#This Row],[Ventilation Primary Space Type]]&amp;SpaceTypesTable[[#This Row],[Ventilation Secondary Space Type]]</f>
        <v>GGHC v2.2Health CareAnesthesia Storage</v>
      </c>
      <c r="W10">
        <f>VLOOKUP(SpaceTypesTable[[#This Row],[Lookup]],VentilationStandardsTable[],6,FALSE)</f>
        <v>1.2</v>
      </c>
      <c r="X10">
        <f>VLOOKUP(SpaceTypesTable[[#This Row],[Lookup]],VentilationStandardsTable[],5,FALSE)</f>
        <v>0</v>
      </c>
      <c r="Y10">
        <f>VLOOKUP(SpaceTypesTable[[#This Row],[Lookup]],VentilationStandardsTable[],7,FALSE)</f>
        <v>0</v>
      </c>
      <c r="Z10">
        <v>0</v>
      </c>
      <c r="AA10" t="s">
        <v>1397</v>
      </c>
      <c r="AB10" t="s">
        <v>1404</v>
      </c>
      <c r="AC10">
        <v>4.4600000000000001E-2</v>
      </c>
      <c r="AD10" t="s">
        <v>1422</v>
      </c>
      <c r="AF10" t="s">
        <v>440</v>
      </c>
      <c r="AG10" t="s">
        <v>440</v>
      </c>
      <c r="AH10" t="s">
        <v>440</v>
      </c>
      <c r="AJ10">
        <v>1.46</v>
      </c>
      <c r="AK10">
        <v>0</v>
      </c>
      <c r="AL10">
        <v>0.5</v>
      </c>
      <c r="AM10">
        <v>0</v>
      </c>
      <c r="AN10" t="s">
        <v>1351</v>
      </c>
      <c r="AO10" t="s">
        <v>1447</v>
      </c>
      <c r="AP10" t="s">
        <v>1461</v>
      </c>
      <c r="AQ10">
        <v>1</v>
      </c>
      <c r="AR10">
        <v>108</v>
      </c>
      <c r="AS10">
        <v>9.2592592592592587E-3</v>
      </c>
      <c r="AT10">
        <v>43.3</v>
      </c>
      <c r="AU10">
        <v>0.2</v>
      </c>
      <c r="AV10">
        <v>0.05</v>
      </c>
      <c r="AW10" t="s">
        <v>1532</v>
      </c>
      <c r="AX10">
        <v>1.3333346236599153</v>
      </c>
      <c r="AY10">
        <v>144</v>
      </c>
      <c r="AZ10">
        <v>0.31</v>
      </c>
      <c r="BA10">
        <v>1</v>
      </c>
      <c r="BB10">
        <v>54.520672421626536</v>
      </c>
      <c r="BC10">
        <v>0.50482152947899261</v>
      </c>
      <c r="BD10" t="s">
        <v>441</v>
      </c>
    </row>
    <row r="11" spans="1:56">
      <c r="A11" t="s">
        <v>1558</v>
      </c>
      <c r="B11" t="s">
        <v>259</v>
      </c>
      <c r="C11" t="s">
        <v>1352</v>
      </c>
      <c r="D11" t="s">
        <v>323</v>
      </c>
      <c r="E11" t="s">
        <v>460</v>
      </c>
      <c r="F11" t="s">
        <v>218</v>
      </c>
      <c r="G11" t="s">
        <v>203</v>
      </c>
      <c r="H11" t="s">
        <v>226</v>
      </c>
      <c r="I11" t="str">
        <f>SpaceTypesTable[[#This Row],[Lighting Standard]]&amp;SpaceTypesTable[[#This Row],[Lighting Primary Space Type]]&amp;SpaceTypesTable[[#This Row],[Lighting Secondary Space Type]]</f>
        <v>ASHRAE 90.1-2007DormitoryLiving Quarters</v>
      </c>
      <c r="L11">
        <f>VLOOKUP(SpaceTypesTable[[#This Row],[LookupColumn]],InteriorLightingTable[],5,FALSE)</f>
        <v>1.1000000000000001</v>
      </c>
      <c r="O11">
        <v>0</v>
      </c>
      <c r="P11">
        <v>0.7</v>
      </c>
      <c r="Q11">
        <v>0.2</v>
      </c>
      <c r="R11" t="s">
        <v>1356</v>
      </c>
      <c r="S11" t="s">
        <v>109</v>
      </c>
      <c r="T11" t="s">
        <v>144</v>
      </c>
      <c r="U11" t="s">
        <v>145</v>
      </c>
      <c r="V11" s="60" t="str">
        <f>SpaceTypesTable[[#This Row],[Ventilation Standard]]&amp;SpaceTypesTable[[#This Row],[Ventilation Primary Space Type]]&amp;SpaceTypesTable[[#This Row],[Ventilation Secondary Space Type]]</f>
        <v xml:space="preserve">ASHRAE 62.1-2004Hotels, Motels, Resorts, Dormitories Bedroom/living Room </v>
      </c>
      <c r="W11">
        <v>0</v>
      </c>
      <c r="X11">
        <v>0</v>
      </c>
      <c r="Y11">
        <v>0</v>
      </c>
      <c r="Z11">
        <v>2.63</v>
      </c>
      <c r="AA11" t="s">
        <v>1495</v>
      </c>
      <c r="AB11" t="s">
        <v>1406</v>
      </c>
      <c r="AC11">
        <v>4.4600000000000001E-2</v>
      </c>
      <c r="AD11" t="s">
        <v>1418</v>
      </c>
      <c r="AF11" t="s">
        <v>440</v>
      </c>
      <c r="AG11" t="s">
        <v>440</v>
      </c>
      <c r="AH11" t="s">
        <v>440</v>
      </c>
      <c r="AJ11">
        <v>0.36000015500037674</v>
      </c>
      <c r="AK11">
        <v>0</v>
      </c>
      <c r="AL11">
        <v>0.5</v>
      </c>
      <c r="AM11">
        <v>0</v>
      </c>
      <c r="AN11" t="s">
        <v>1496</v>
      </c>
      <c r="AO11" t="s">
        <v>1512</v>
      </c>
      <c r="AP11" t="s">
        <v>1513</v>
      </c>
      <c r="AQ11">
        <v>3.5</v>
      </c>
      <c r="AR11">
        <v>950</v>
      </c>
      <c r="AS11">
        <f>IF(SpaceTypesTable[[#This Row],[Service Water Heating Peak Flow Rate (gal/h)]]=0,"",SpaceTypesTable[[#This Row],[Service Water Heating Peak Flow Rate (gal/h)]]/SpaceTypesTable[[#This Row],[Service Water Heating Area (ft^2)]])</f>
        <v>3.6842105263157894E-3</v>
      </c>
      <c r="AT11">
        <v>43.3</v>
      </c>
      <c r="AU11">
        <v>0.2</v>
      </c>
      <c r="AV11">
        <v>0.05</v>
      </c>
      <c r="AW11" t="s">
        <v>1543</v>
      </c>
      <c r="BC11" t="str">
        <f t="shared" ref="BC11:BC16" si="1">IF(ISBLANK(BB11),"",BB11/(AY11/AX11))</f>
        <v/>
      </c>
    </row>
    <row r="12" spans="1:56">
      <c r="A12" t="s">
        <v>1555</v>
      </c>
      <c r="B12" t="s">
        <v>259</v>
      </c>
      <c r="C12" t="s">
        <v>1352</v>
      </c>
      <c r="D12" t="s">
        <v>323</v>
      </c>
      <c r="E12" t="s">
        <v>460</v>
      </c>
      <c r="I12" t="str">
        <f>SpaceTypesTable[[#This Row],[Lighting Standard]]&amp;SpaceTypesTable[[#This Row],[Lighting Primary Space Type]]&amp;SpaceTypesTable[[#This Row],[Lighting Secondary Space Type]]</f>
        <v/>
      </c>
      <c r="L12">
        <v>0.36000000000000004</v>
      </c>
      <c r="O12">
        <v>0</v>
      </c>
      <c r="P12">
        <v>0.7</v>
      </c>
      <c r="Q12">
        <v>0.2</v>
      </c>
      <c r="R12" t="s">
        <v>1356</v>
      </c>
      <c r="S12" t="s">
        <v>108</v>
      </c>
      <c r="T12" t="s">
        <v>412</v>
      </c>
      <c r="U12" t="s">
        <v>35</v>
      </c>
      <c r="V12" s="60" t="str">
        <f>SpaceTypesTable[[#This Row],[Ventilation Standard]]&amp;SpaceTypesTable[[#This Row],[Ventilation Primary Space Type]]&amp;SpaceTypesTable[[#This Row],[Ventilation Secondary Space Type]]</f>
        <v>ASHRAE 62.1-1999Hotels, Motels, Resorts, DormitoriesDormitory sleeping areas</v>
      </c>
      <c r="W12">
        <v>0</v>
      </c>
      <c r="X12">
        <v>0</v>
      </c>
      <c r="Y12">
        <v>0</v>
      </c>
      <c r="Z12">
        <v>2.63</v>
      </c>
      <c r="AA12" t="s">
        <v>1495</v>
      </c>
      <c r="AB12" t="s">
        <v>1406</v>
      </c>
      <c r="AC12">
        <v>0.22320000000000001</v>
      </c>
      <c r="AD12" t="s">
        <v>1418</v>
      </c>
      <c r="AF12" t="s">
        <v>440</v>
      </c>
      <c r="AG12" t="s">
        <v>440</v>
      </c>
      <c r="AH12" t="s">
        <v>440</v>
      </c>
      <c r="AJ12">
        <v>0.5</v>
      </c>
      <c r="AK12">
        <v>0</v>
      </c>
      <c r="AL12">
        <v>0.5</v>
      </c>
      <c r="AM12">
        <v>0</v>
      </c>
      <c r="AN12" t="s">
        <v>1496</v>
      </c>
      <c r="AO12" t="s">
        <v>1512</v>
      </c>
      <c r="AP12" t="s">
        <v>1513</v>
      </c>
      <c r="AQ12">
        <v>3.5</v>
      </c>
      <c r="AR12">
        <v>950</v>
      </c>
      <c r="AS12">
        <f>IF(SpaceTypesTable[[#This Row],[Service Water Heating Peak Flow Rate (gal/h)]]=0,"",SpaceTypesTable[[#This Row],[Service Water Heating Peak Flow Rate (gal/h)]]/SpaceTypesTable[[#This Row],[Service Water Heating Area (ft^2)]])</f>
        <v>3.6842105263157894E-3</v>
      </c>
      <c r="AT12">
        <v>43.3</v>
      </c>
      <c r="AU12">
        <v>0.2</v>
      </c>
      <c r="AV12">
        <v>0.05</v>
      </c>
      <c r="AW12" t="s">
        <v>1543</v>
      </c>
      <c r="BC12" t="str">
        <f t="shared" si="1"/>
        <v/>
      </c>
    </row>
    <row r="13" spans="1:56">
      <c r="A13" s="60" t="s">
        <v>1556</v>
      </c>
      <c r="B13" s="60" t="s">
        <v>259</v>
      </c>
      <c r="C13" s="60" t="s">
        <v>1352</v>
      </c>
      <c r="D13" s="60" t="s">
        <v>323</v>
      </c>
      <c r="E13" t="s">
        <v>460</v>
      </c>
      <c r="F13" t="s">
        <v>217</v>
      </c>
      <c r="G13" t="s">
        <v>203</v>
      </c>
      <c r="H13" t="s">
        <v>226</v>
      </c>
      <c r="I13" t="str">
        <f>SpaceTypesTable[[#This Row],[Lighting Standard]]&amp;SpaceTypesTable[[#This Row],[Lighting Primary Space Type]]&amp;SpaceTypesTable[[#This Row],[Lighting Secondary Space Type]]</f>
        <v>ASHRAE 90.1-2004DormitoryLiving Quarters</v>
      </c>
      <c r="L13">
        <f>VLOOKUP(SpaceTypesTable[[#This Row],[LookupColumn]],InteriorLightingTable[],5,FALSE)</f>
        <v>1.1000000000000001</v>
      </c>
      <c r="O13">
        <v>0</v>
      </c>
      <c r="P13">
        <v>0.7</v>
      </c>
      <c r="Q13">
        <v>0.2</v>
      </c>
      <c r="R13" t="s">
        <v>1356</v>
      </c>
      <c r="S13" t="s">
        <v>108</v>
      </c>
      <c r="T13" t="s">
        <v>412</v>
      </c>
      <c r="U13" t="s">
        <v>35</v>
      </c>
      <c r="V13" s="60" t="str">
        <f>SpaceTypesTable[[#This Row],[Ventilation Standard]]&amp;SpaceTypesTable[[#This Row],[Ventilation Primary Space Type]]&amp;SpaceTypesTable[[#This Row],[Ventilation Secondary Space Type]]</f>
        <v>ASHRAE 62.1-1999Hotels, Motels, Resorts, DormitoriesDormitory sleeping areas</v>
      </c>
      <c r="W13">
        <v>0</v>
      </c>
      <c r="X13">
        <v>0</v>
      </c>
      <c r="Y13">
        <v>0</v>
      </c>
      <c r="Z13">
        <v>2.63</v>
      </c>
      <c r="AA13" t="s">
        <v>1495</v>
      </c>
      <c r="AB13" t="s">
        <v>1406</v>
      </c>
      <c r="AC13">
        <v>5.9499999999999997E-2</v>
      </c>
      <c r="AD13" t="s">
        <v>1418</v>
      </c>
      <c r="AF13" t="s">
        <v>440</v>
      </c>
      <c r="AG13" t="s">
        <v>440</v>
      </c>
      <c r="AH13" t="s">
        <v>440</v>
      </c>
      <c r="AJ13">
        <v>0.5</v>
      </c>
      <c r="AK13">
        <v>0</v>
      </c>
      <c r="AL13">
        <v>0.5</v>
      </c>
      <c r="AM13">
        <v>0</v>
      </c>
      <c r="AN13" t="s">
        <v>1496</v>
      </c>
      <c r="AO13" t="s">
        <v>1512</v>
      </c>
      <c r="AP13" t="s">
        <v>1513</v>
      </c>
      <c r="AQ13">
        <v>3.5</v>
      </c>
      <c r="AR13">
        <v>950</v>
      </c>
      <c r="AS13">
        <f>IF(SpaceTypesTable[[#This Row],[Service Water Heating Peak Flow Rate (gal/h)]]=0,"",SpaceTypesTable[[#This Row],[Service Water Heating Peak Flow Rate (gal/h)]]/SpaceTypesTable[[#This Row],[Service Water Heating Area (ft^2)]])</f>
        <v>3.6842105263157894E-3</v>
      </c>
      <c r="AT13">
        <v>43.3</v>
      </c>
      <c r="AU13">
        <v>0.2</v>
      </c>
      <c r="AV13">
        <v>0.05</v>
      </c>
      <c r="AW13" t="s">
        <v>1543</v>
      </c>
      <c r="BC13" t="str">
        <f t="shared" si="1"/>
        <v/>
      </c>
    </row>
    <row r="14" spans="1:56">
      <c r="A14" t="s">
        <v>1557</v>
      </c>
      <c r="B14" t="s">
        <v>260</v>
      </c>
      <c r="C14" t="s">
        <v>1352</v>
      </c>
      <c r="D14" t="s">
        <v>323</v>
      </c>
      <c r="E14" t="s">
        <v>460</v>
      </c>
      <c r="F14" t="s">
        <v>438</v>
      </c>
      <c r="G14" t="s">
        <v>203</v>
      </c>
      <c r="H14" t="s">
        <v>226</v>
      </c>
      <c r="I14" t="str">
        <f>SpaceTypesTable[[#This Row],[Lighting Standard]]&amp;SpaceTypesTable[[#This Row],[Lighting Primary Space Type]]&amp;SpaceTypesTable[[#This Row],[Lighting Secondary Space Type]]</f>
        <v>ASHRAE 189.1-2009DormitoryLiving Quarters</v>
      </c>
      <c r="L14">
        <f>VLOOKUP(SpaceTypesTable[[#This Row],[LookupColumn]],InteriorLightingTable[],5,FALSE)</f>
        <v>0.9900000000000001</v>
      </c>
      <c r="O14">
        <v>0</v>
      </c>
      <c r="P14">
        <v>0.7</v>
      </c>
      <c r="Q14">
        <v>0.2</v>
      </c>
      <c r="R14" t="s">
        <v>1356</v>
      </c>
      <c r="S14" t="s">
        <v>108</v>
      </c>
      <c r="T14" t="s">
        <v>412</v>
      </c>
      <c r="U14" t="s">
        <v>35</v>
      </c>
      <c r="V14" s="60" t="str">
        <f>SpaceTypesTable[[#This Row],[Ventilation Standard]]&amp;SpaceTypesTable[[#This Row],[Ventilation Primary Space Type]]&amp;SpaceTypesTable[[#This Row],[Ventilation Secondary Space Type]]</f>
        <v>ASHRAE 62.1-1999Hotels, Motels, Resorts, DormitoriesDormitory sleeping areas</v>
      </c>
      <c r="W14">
        <v>0</v>
      </c>
      <c r="X14">
        <v>0</v>
      </c>
      <c r="Y14">
        <v>0</v>
      </c>
      <c r="Z14">
        <v>2.63</v>
      </c>
      <c r="AA14" t="s">
        <v>1495</v>
      </c>
      <c r="AB14" t="s">
        <v>1406</v>
      </c>
      <c r="AC14">
        <v>5.9499999999999997E-2</v>
      </c>
      <c r="AD14" t="s">
        <v>1418</v>
      </c>
      <c r="AF14" t="s">
        <v>440</v>
      </c>
      <c r="AG14" t="s">
        <v>440</v>
      </c>
      <c r="AH14" t="s">
        <v>440</v>
      </c>
      <c r="AJ14">
        <v>0.36000000000000004</v>
      </c>
      <c r="AK14">
        <v>0</v>
      </c>
      <c r="AL14">
        <v>0.5</v>
      </c>
      <c r="AM14">
        <v>0</v>
      </c>
      <c r="AN14" t="s">
        <v>1496</v>
      </c>
      <c r="AO14" t="s">
        <v>1512</v>
      </c>
      <c r="AP14" t="s">
        <v>1513</v>
      </c>
      <c r="AQ14">
        <v>3.5</v>
      </c>
      <c r="AR14">
        <v>950</v>
      </c>
      <c r="AS14">
        <f>IF(SpaceTypesTable[[#This Row],[Service Water Heating Peak Flow Rate (gal/h)]]=0,"",SpaceTypesTable[[#This Row],[Service Water Heating Peak Flow Rate (gal/h)]]/SpaceTypesTable[[#This Row],[Service Water Heating Area (ft^2)]])</f>
        <v>3.6842105263157894E-3</v>
      </c>
      <c r="AT14">
        <v>43.3</v>
      </c>
      <c r="AU14">
        <v>0.2</v>
      </c>
      <c r="AV14">
        <v>0.05</v>
      </c>
      <c r="AW14" t="s">
        <v>1543</v>
      </c>
      <c r="BC14" t="str">
        <f t="shared" si="1"/>
        <v/>
      </c>
    </row>
    <row r="15" spans="1:56">
      <c r="A15" t="s">
        <v>1557</v>
      </c>
      <c r="B15" t="s">
        <v>261</v>
      </c>
      <c r="C15" t="s">
        <v>1352</v>
      </c>
      <c r="D15" t="s">
        <v>323</v>
      </c>
      <c r="E15" t="s">
        <v>460</v>
      </c>
      <c r="F15" t="s">
        <v>438</v>
      </c>
      <c r="G15" t="s">
        <v>203</v>
      </c>
      <c r="H15" t="s">
        <v>226</v>
      </c>
      <c r="I15" t="str">
        <f>SpaceTypesTable[[#This Row],[Lighting Standard]]&amp;SpaceTypesTable[[#This Row],[Lighting Primary Space Type]]&amp;SpaceTypesTable[[#This Row],[Lighting Secondary Space Type]]</f>
        <v>ASHRAE 189.1-2009DormitoryLiving Quarters</v>
      </c>
      <c r="L15">
        <f>VLOOKUP(SpaceTypesTable[[#This Row],[LookupColumn]],InteriorLightingTable[],5,FALSE)</f>
        <v>0.9900000000000001</v>
      </c>
      <c r="O15">
        <v>0</v>
      </c>
      <c r="P15">
        <v>0.7</v>
      </c>
      <c r="Q15">
        <v>0.2</v>
      </c>
      <c r="R15" t="s">
        <v>1356</v>
      </c>
      <c r="S15" t="s">
        <v>108</v>
      </c>
      <c r="T15" t="s">
        <v>412</v>
      </c>
      <c r="U15" t="s">
        <v>35</v>
      </c>
      <c r="V15" s="60" t="str">
        <f>SpaceTypesTable[[#This Row],[Ventilation Standard]]&amp;SpaceTypesTable[[#This Row],[Ventilation Primary Space Type]]&amp;SpaceTypesTable[[#This Row],[Ventilation Secondary Space Type]]</f>
        <v>ASHRAE 62.1-1999Hotels, Motels, Resorts, DormitoriesDormitory sleeping areas</v>
      </c>
      <c r="W15">
        <v>0</v>
      </c>
      <c r="X15">
        <v>0</v>
      </c>
      <c r="Y15">
        <v>0</v>
      </c>
      <c r="Z15">
        <v>2.63</v>
      </c>
      <c r="AA15" t="s">
        <v>1495</v>
      </c>
      <c r="AB15" t="s">
        <v>1406</v>
      </c>
      <c r="AC15">
        <v>4.4600000000000001E-2</v>
      </c>
      <c r="AD15" t="s">
        <v>1418</v>
      </c>
      <c r="AF15" t="s">
        <v>440</v>
      </c>
      <c r="AG15" t="s">
        <v>440</v>
      </c>
      <c r="AH15" t="s">
        <v>440</v>
      </c>
      <c r="AJ15">
        <v>0.36000015500037674</v>
      </c>
      <c r="AK15">
        <v>0</v>
      </c>
      <c r="AL15">
        <v>0.5</v>
      </c>
      <c r="AM15">
        <v>0</v>
      </c>
      <c r="AN15" t="s">
        <v>1496</v>
      </c>
      <c r="AO15" t="s">
        <v>1512</v>
      </c>
      <c r="AP15" t="s">
        <v>1513</v>
      </c>
      <c r="AQ15">
        <v>3.5</v>
      </c>
      <c r="AR15">
        <v>950</v>
      </c>
      <c r="AS15">
        <f>IF(SpaceTypesTable[[#This Row],[Service Water Heating Peak Flow Rate (gal/h)]]=0,"",SpaceTypesTable[[#This Row],[Service Water Heating Peak Flow Rate (gal/h)]]/SpaceTypesTable[[#This Row],[Service Water Heating Area (ft^2)]])</f>
        <v>3.6842105263157894E-3</v>
      </c>
      <c r="AT15">
        <v>43.3</v>
      </c>
      <c r="AU15">
        <v>0.2</v>
      </c>
      <c r="AV15">
        <v>0.05</v>
      </c>
      <c r="AW15" t="s">
        <v>1543</v>
      </c>
      <c r="BC15" t="str">
        <f t="shared" si="1"/>
        <v/>
      </c>
    </row>
    <row r="16" spans="1:56">
      <c r="A16" s="60" t="s">
        <v>1554</v>
      </c>
      <c r="B16" s="60" t="s">
        <v>259</v>
      </c>
      <c r="C16" s="60" t="s">
        <v>1352</v>
      </c>
      <c r="D16" s="60" t="s">
        <v>323</v>
      </c>
      <c r="E16" t="s">
        <v>460</v>
      </c>
      <c r="I16" t="str">
        <f>SpaceTypesTable[[#This Row],[Lighting Standard]]&amp;SpaceTypesTable[[#This Row],[Lighting Primary Space Type]]&amp;SpaceTypesTable[[#This Row],[Lighting Secondary Space Type]]</f>
        <v/>
      </c>
      <c r="L16">
        <v>0.36</v>
      </c>
      <c r="O16">
        <v>0</v>
      </c>
      <c r="P16">
        <v>0.7</v>
      </c>
      <c r="Q16">
        <v>0.2</v>
      </c>
      <c r="R16" t="s">
        <v>1356</v>
      </c>
      <c r="S16" t="s">
        <v>108</v>
      </c>
      <c r="T16" t="s">
        <v>412</v>
      </c>
      <c r="U16" t="s">
        <v>35</v>
      </c>
      <c r="V16" s="60" t="str">
        <f>SpaceTypesTable[[#This Row],[Ventilation Standard]]&amp;SpaceTypesTable[[#This Row],[Ventilation Primary Space Type]]&amp;SpaceTypesTable[[#This Row],[Ventilation Secondary Space Type]]</f>
        <v>ASHRAE 62.1-1999Hotels, Motels, Resorts, DormitoriesDormitory sleeping areas</v>
      </c>
      <c r="W16">
        <v>0</v>
      </c>
      <c r="X16">
        <v>0</v>
      </c>
      <c r="Y16">
        <v>0</v>
      </c>
      <c r="Z16">
        <v>2.63</v>
      </c>
      <c r="AA16" t="s">
        <v>1495</v>
      </c>
      <c r="AB16" t="s">
        <v>1406</v>
      </c>
      <c r="AC16">
        <v>0.22320000000000001</v>
      </c>
      <c r="AD16" t="s">
        <v>1418</v>
      </c>
      <c r="AF16" t="s">
        <v>440</v>
      </c>
      <c r="AG16" t="s">
        <v>440</v>
      </c>
      <c r="AH16" t="s">
        <v>440</v>
      </c>
      <c r="AJ16">
        <v>0.5</v>
      </c>
      <c r="AK16">
        <v>0</v>
      </c>
      <c r="AL16">
        <v>0.5</v>
      </c>
      <c r="AM16">
        <v>0</v>
      </c>
      <c r="AN16" t="s">
        <v>1496</v>
      </c>
      <c r="AO16" t="s">
        <v>1512</v>
      </c>
      <c r="AP16" t="s">
        <v>1513</v>
      </c>
      <c r="AQ16">
        <v>3.5</v>
      </c>
      <c r="AR16">
        <v>950</v>
      </c>
      <c r="AS16">
        <f>IF(SpaceTypesTable[[#This Row],[Service Water Heating Peak Flow Rate (gal/h)]]=0,"",SpaceTypesTable[[#This Row],[Service Water Heating Peak Flow Rate (gal/h)]]/SpaceTypesTable[[#This Row],[Service Water Heating Area (ft^2)]])</f>
        <v>3.6842105263157894E-3</v>
      </c>
      <c r="AT16">
        <v>43.3</v>
      </c>
      <c r="AU16">
        <v>0.2</v>
      </c>
      <c r="AV16">
        <v>0.05</v>
      </c>
      <c r="AW16" t="s">
        <v>1543</v>
      </c>
      <c r="BC16" t="str">
        <f t="shared" si="1"/>
        <v/>
      </c>
    </row>
    <row r="17" spans="1:55">
      <c r="A17" s="60" t="s">
        <v>1619</v>
      </c>
      <c r="B17" s="60" t="s">
        <v>259</v>
      </c>
      <c r="C17" s="60" t="s">
        <v>1352</v>
      </c>
      <c r="D17" s="60" t="s">
        <v>323</v>
      </c>
      <c r="E17" t="s">
        <v>460</v>
      </c>
      <c r="F17" t="s">
        <v>1601</v>
      </c>
      <c r="G17" t="s">
        <v>203</v>
      </c>
      <c r="H17" t="s">
        <v>226</v>
      </c>
      <c r="I17" t="str">
        <f>SpaceTypesTable[[#This Row],[Lighting Standard]]&amp;SpaceTypesTable[[#This Row],[Lighting Primary Space Type]]&amp;SpaceTypesTable[[#This Row],[Lighting Secondary Space Type]]</f>
        <v>ASHRAE 90.1-2010DormitoryLiving Quarters</v>
      </c>
      <c r="L17">
        <f>VLOOKUP(SpaceTypesTable[[#This Row],[LookupColumn]],InteriorLightingTable[],5,FALSE)</f>
        <v>0.38</v>
      </c>
      <c r="O17">
        <v>0</v>
      </c>
      <c r="P17">
        <v>0.7</v>
      </c>
      <c r="Q17">
        <v>0.2</v>
      </c>
      <c r="R17" t="s">
        <v>1356</v>
      </c>
      <c r="S17" t="s">
        <v>110</v>
      </c>
      <c r="T17" t="s">
        <v>412</v>
      </c>
      <c r="U17" t="s">
        <v>1298</v>
      </c>
      <c r="V17" s="60" t="str">
        <f>SpaceTypesTable[[#This Row],[Ventilation Standard]]&amp;SpaceTypesTable[[#This Row],[Ventilation Primary Space Type]]&amp;SpaceTypesTable[[#This Row],[Ventilation Secondary Space Type]]</f>
        <v>ASHRAE 62.1-2007Hotels, Motels, Resorts, DormitoriesBedroom/living Room</v>
      </c>
      <c r="W17">
        <f>VLOOKUP(SpaceTypesTable[[#This Row],[Lookup]],VentilationStandardsTable[],6,FALSE)</f>
        <v>0.06</v>
      </c>
      <c r="X17">
        <f>VLOOKUP(SpaceTypesTable[[#This Row],[Lookup]],VentilationStandardsTable[],5,FALSE)</f>
        <v>5</v>
      </c>
      <c r="Y17">
        <f>VLOOKUP(SpaceTypesTable[[#This Row],[Lookup]],VentilationStandardsTable[],7,FALSE)</f>
        <v>0</v>
      </c>
      <c r="Z17">
        <v>2.63</v>
      </c>
      <c r="AA17" t="s">
        <v>1495</v>
      </c>
      <c r="AB17" t="s">
        <v>1406</v>
      </c>
      <c r="AC17">
        <v>4.4600000000000001E-2</v>
      </c>
      <c r="AD17" t="s">
        <v>1418</v>
      </c>
      <c r="AF17" t="s">
        <v>440</v>
      </c>
      <c r="AG17" t="s">
        <v>440</v>
      </c>
      <c r="AH17" t="s">
        <v>440</v>
      </c>
      <c r="AJ17">
        <v>0.36000015500037674</v>
      </c>
      <c r="AK17">
        <v>0</v>
      </c>
      <c r="AL17">
        <v>0.5</v>
      </c>
      <c r="AM17">
        <v>0</v>
      </c>
      <c r="AN17" t="s">
        <v>1496</v>
      </c>
      <c r="AO17" t="s">
        <v>1512</v>
      </c>
      <c r="AP17" t="s">
        <v>1513</v>
      </c>
      <c r="AQ17">
        <v>3.5</v>
      </c>
      <c r="AR17">
        <v>950</v>
      </c>
      <c r="AS17">
        <v>3.6842105263157894E-3</v>
      </c>
      <c r="AT17">
        <v>43.3</v>
      </c>
      <c r="AU17">
        <v>0.2</v>
      </c>
      <c r="AV17">
        <v>0.05</v>
      </c>
      <c r="AW17" t="s">
        <v>1543</v>
      </c>
      <c r="BC17" t="s">
        <v>440</v>
      </c>
    </row>
    <row r="18" spans="1:55">
      <c r="A18" s="60" t="s">
        <v>1558</v>
      </c>
      <c r="B18" s="60" t="s">
        <v>259</v>
      </c>
      <c r="C18" s="60" t="s">
        <v>268</v>
      </c>
      <c r="D18" s="60" t="s">
        <v>76</v>
      </c>
      <c r="E18" t="s">
        <v>465</v>
      </c>
      <c r="F18" t="s">
        <v>218</v>
      </c>
      <c r="G18" t="s">
        <v>334</v>
      </c>
      <c r="H18" t="s">
        <v>223</v>
      </c>
      <c r="I18" t="str">
        <f>SpaceTypesTable[[#This Row],[Lighting Standard]]&amp;SpaceTypesTable[[#This Row],[Lighting Primary Space Type]]&amp;SpaceTypesTable[[#This Row],[Lighting Secondary Space Type]]</f>
        <v>ASHRAE 90.1-2007Audience/Seating AreaGeneral</v>
      </c>
      <c r="L18">
        <f>VLOOKUP(SpaceTypesTable[[#This Row],[LookupColumn]],InteriorLightingTable[],5,FALSE)</f>
        <v>0.9</v>
      </c>
      <c r="O18">
        <v>0</v>
      </c>
      <c r="P18">
        <v>0.37</v>
      </c>
      <c r="Q18">
        <v>0.2</v>
      </c>
      <c r="R18" t="s">
        <v>1366</v>
      </c>
      <c r="S18" t="s">
        <v>109</v>
      </c>
      <c r="T18" t="s">
        <v>1288</v>
      </c>
      <c r="U18" t="s">
        <v>1295</v>
      </c>
      <c r="V18" s="60" t="str">
        <f>SpaceTypesTable[[#This Row],[Ventilation Standard]]&amp;SpaceTypesTable[[#This Row],[Ventilation Primary Space Type]]&amp;SpaceTypesTable[[#This Row],[Ventilation Secondary Space Type]]</f>
        <v>ASHRAE 62.1-2004Educational FacilitiesMusic/theater/dance</v>
      </c>
      <c r="W18">
        <f>VLOOKUP(SpaceTypesTable[[#This Row],[Lookup]],VentilationStandardsTable[],6,FALSE)</f>
        <v>0.06</v>
      </c>
      <c r="X18">
        <f>VLOOKUP(SpaceTypesTable[[#This Row],[Lookup]],VentilationStandardsTable[],5,FALSE)</f>
        <v>10</v>
      </c>
      <c r="Y18">
        <f>VLOOKUP(SpaceTypesTable[[#This Row],[Lookup]],VentilationStandardsTable[],7,FALSE)</f>
        <v>0</v>
      </c>
      <c r="Z18">
        <v>92.94</v>
      </c>
      <c r="AA18" t="s">
        <v>1391</v>
      </c>
      <c r="AB18" t="s">
        <v>1517</v>
      </c>
      <c r="AC18">
        <v>4.4600000000000001E-2</v>
      </c>
      <c r="AD18" t="s">
        <v>1426</v>
      </c>
      <c r="AF18" t="s">
        <v>440</v>
      </c>
      <c r="AG18" t="s">
        <v>440</v>
      </c>
      <c r="AH18" t="s">
        <v>440</v>
      </c>
      <c r="AJ18">
        <v>0.34000000000000008</v>
      </c>
      <c r="AK18">
        <v>0</v>
      </c>
      <c r="AL18">
        <v>0.5</v>
      </c>
      <c r="AM18">
        <v>0</v>
      </c>
      <c r="AN18" t="s">
        <v>1483</v>
      </c>
      <c r="AO18" t="s">
        <v>1451</v>
      </c>
      <c r="AP18" t="s">
        <v>1465</v>
      </c>
      <c r="AS18" t="str">
        <f>IF(SpaceTypesTable[[#This Row],[Service Water Heating Peak Flow Rate (gal/h)]]=0,"",SpaceTypesTable[[#This Row],[Service Water Heating Peak Flow Rate (gal/h)]]/SpaceTypesTable[[#This Row],[Service Water Heating Area (ft^2)]])</f>
        <v/>
      </c>
      <c r="BC18" t="str">
        <f t="shared" ref="BC18:BC23" si="2">IF(ISBLANK(BB18),"",BB18/(AY18/AX18))</f>
        <v/>
      </c>
    </row>
    <row r="19" spans="1:55">
      <c r="A19" s="60" t="s">
        <v>1555</v>
      </c>
      <c r="B19" s="60" t="s">
        <v>259</v>
      </c>
      <c r="C19" s="60" t="s">
        <v>268</v>
      </c>
      <c r="D19" s="60" t="s">
        <v>76</v>
      </c>
      <c r="E19" t="s">
        <v>465</v>
      </c>
      <c r="I19" t="str">
        <f>SpaceTypesTable[[#This Row],[Lighting Standard]]&amp;SpaceTypesTable[[#This Row],[Lighting Primary Space Type]]&amp;SpaceTypesTable[[#This Row],[Lighting Secondary Space Type]]</f>
        <v/>
      </c>
      <c r="L19">
        <v>1.1200000000000001</v>
      </c>
      <c r="O19">
        <v>0</v>
      </c>
      <c r="P19">
        <v>0.37</v>
      </c>
      <c r="Q19">
        <v>0.2</v>
      </c>
      <c r="R19" t="s">
        <v>1366</v>
      </c>
      <c r="S19" t="s">
        <v>108</v>
      </c>
      <c r="T19" t="s">
        <v>89</v>
      </c>
      <c r="U19" t="s">
        <v>76</v>
      </c>
      <c r="V19" s="60" t="str">
        <f>SpaceTypesTable[[#This Row],[Ventilation Standard]]&amp;SpaceTypesTable[[#This Row],[Ventilation Primary Space Type]]&amp;SpaceTypesTable[[#This Row],[Ventilation Secondary Space Type]]</f>
        <v>ASHRAE 62.1-1999EducationAuditorium</v>
      </c>
      <c r="W19">
        <f>VLOOKUP(SpaceTypesTable[[#This Row],[Lookup]],VentilationStandardsTable[],6,FALSE)</f>
        <v>0</v>
      </c>
      <c r="X19">
        <f>VLOOKUP(SpaceTypesTable[[#This Row],[Lookup]],VentilationStandardsTable[],5,FALSE)</f>
        <v>15</v>
      </c>
      <c r="Y19">
        <f>VLOOKUP(SpaceTypesTable[[#This Row],[Lookup]],VentilationStandardsTable[],7,FALSE)</f>
        <v>0</v>
      </c>
      <c r="Z19">
        <v>92.94</v>
      </c>
      <c r="AA19" t="s">
        <v>1391</v>
      </c>
      <c r="AB19" t="s">
        <v>1517</v>
      </c>
      <c r="AC19">
        <v>0.22320000000000001</v>
      </c>
      <c r="AD19" t="s">
        <v>1426</v>
      </c>
      <c r="AF19" t="s">
        <v>440</v>
      </c>
      <c r="AG19" t="s">
        <v>440</v>
      </c>
      <c r="AH19" t="s">
        <v>440</v>
      </c>
      <c r="AJ19">
        <v>0.46</v>
      </c>
      <c r="AK19">
        <v>0</v>
      </c>
      <c r="AL19">
        <v>0.5</v>
      </c>
      <c r="AM19">
        <v>0</v>
      </c>
      <c r="AN19" t="s">
        <v>1483</v>
      </c>
      <c r="AO19" t="s">
        <v>1451</v>
      </c>
      <c r="AP19" t="s">
        <v>1465</v>
      </c>
      <c r="AS19" t="str">
        <f>IF(SpaceTypesTable[[#This Row],[Service Water Heating Peak Flow Rate (gal/h)]]=0,"",SpaceTypesTable[[#This Row],[Service Water Heating Peak Flow Rate (gal/h)]]/SpaceTypesTable[[#This Row],[Service Water Heating Area (ft^2)]])</f>
        <v/>
      </c>
      <c r="BC19" t="str">
        <f t="shared" si="2"/>
        <v/>
      </c>
    </row>
    <row r="20" spans="1:55">
      <c r="A20" s="60" t="s">
        <v>1556</v>
      </c>
      <c r="B20" s="60" t="s">
        <v>259</v>
      </c>
      <c r="C20" s="60" t="s">
        <v>268</v>
      </c>
      <c r="D20" s="60" t="s">
        <v>76</v>
      </c>
      <c r="E20" t="s">
        <v>465</v>
      </c>
      <c r="F20" t="s">
        <v>217</v>
      </c>
      <c r="G20" t="s">
        <v>334</v>
      </c>
      <c r="H20" t="s">
        <v>223</v>
      </c>
      <c r="I20" t="str">
        <f>SpaceTypesTable[[#This Row],[Lighting Standard]]&amp;SpaceTypesTable[[#This Row],[Lighting Primary Space Type]]&amp;SpaceTypesTable[[#This Row],[Lighting Secondary Space Type]]</f>
        <v>ASHRAE 90.1-2004Audience/Seating AreaGeneral</v>
      </c>
      <c r="L20">
        <f>VLOOKUP(SpaceTypesTable[[#This Row],[LookupColumn]],InteriorLightingTable[],5,FALSE)</f>
        <v>0.9</v>
      </c>
      <c r="O20">
        <v>0</v>
      </c>
      <c r="P20">
        <v>0.37</v>
      </c>
      <c r="Q20">
        <v>0.2</v>
      </c>
      <c r="R20" t="s">
        <v>1366</v>
      </c>
      <c r="S20" t="s">
        <v>108</v>
      </c>
      <c r="T20" t="s">
        <v>89</v>
      </c>
      <c r="U20" t="s">
        <v>76</v>
      </c>
      <c r="V20" s="60" t="str">
        <f>SpaceTypesTable[[#This Row],[Ventilation Standard]]&amp;SpaceTypesTable[[#This Row],[Ventilation Primary Space Type]]&amp;SpaceTypesTable[[#This Row],[Ventilation Secondary Space Type]]</f>
        <v>ASHRAE 62.1-1999EducationAuditorium</v>
      </c>
      <c r="W20">
        <f>VLOOKUP(SpaceTypesTable[[#This Row],[Lookup]],VentilationStandardsTable[],6,FALSE)</f>
        <v>0</v>
      </c>
      <c r="X20">
        <f>VLOOKUP(SpaceTypesTable[[#This Row],[Lookup]],VentilationStandardsTable[],5,FALSE)</f>
        <v>15</v>
      </c>
      <c r="Y20">
        <f>VLOOKUP(SpaceTypesTable[[#This Row],[Lookup]],VentilationStandardsTable[],7,FALSE)</f>
        <v>0</v>
      </c>
      <c r="Z20">
        <v>92.94</v>
      </c>
      <c r="AA20" t="s">
        <v>1391</v>
      </c>
      <c r="AB20" t="s">
        <v>1517</v>
      </c>
      <c r="AC20">
        <v>5.9499999999999997E-2</v>
      </c>
      <c r="AD20" t="s">
        <v>1426</v>
      </c>
      <c r="AF20" t="s">
        <v>440</v>
      </c>
      <c r="AG20" t="s">
        <v>440</v>
      </c>
      <c r="AH20" t="s">
        <v>440</v>
      </c>
      <c r="AJ20">
        <v>0.46</v>
      </c>
      <c r="AK20">
        <v>0</v>
      </c>
      <c r="AL20">
        <v>0.5</v>
      </c>
      <c r="AM20">
        <v>0</v>
      </c>
      <c r="AN20" t="s">
        <v>1483</v>
      </c>
      <c r="AO20" t="s">
        <v>1451</v>
      </c>
      <c r="AP20" t="s">
        <v>1465</v>
      </c>
      <c r="AS20" t="str">
        <f>IF(SpaceTypesTable[[#This Row],[Service Water Heating Peak Flow Rate (gal/h)]]=0,"",SpaceTypesTable[[#This Row],[Service Water Heating Peak Flow Rate (gal/h)]]/SpaceTypesTable[[#This Row],[Service Water Heating Area (ft^2)]])</f>
        <v/>
      </c>
      <c r="BC20" t="str">
        <f t="shared" si="2"/>
        <v/>
      </c>
    </row>
    <row r="21" spans="1:55">
      <c r="A21" s="60" t="s">
        <v>1557</v>
      </c>
      <c r="B21" s="60" t="s">
        <v>260</v>
      </c>
      <c r="C21" s="60" t="s">
        <v>268</v>
      </c>
      <c r="D21" s="60" t="s">
        <v>76</v>
      </c>
      <c r="E21" t="s">
        <v>465</v>
      </c>
      <c r="F21" t="s">
        <v>438</v>
      </c>
      <c r="G21" t="s">
        <v>334</v>
      </c>
      <c r="H21" t="s">
        <v>223</v>
      </c>
      <c r="I21" t="str">
        <f>SpaceTypesTable[[#This Row],[Lighting Standard]]&amp;SpaceTypesTable[[#This Row],[Lighting Primary Space Type]]&amp;SpaceTypesTable[[#This Row],[Lighting Secondary Space Type]]</f>
        <v>ASHRAE 189.1-2009Audience/Seating AreaGeneral</v>
      </c>
      <c r="L21">
        <f>VLOOKUP(SpaceTypesTable[[#This Row],[LookupColumn]],InteriorLightingTable[],5,FALSE)</f>
        <v>0.81</v>
      </c>
      <c r="O21">
        <v>0</v>
      </c>
      <c r="P21">
        <v>0.37</v>
      </c>
      <c r="Q21">
        <v>0.2</v>
      </c>
      <c r="R21" t="s">
        <v>1366</v>
      </c>
      <c r="S21" t="s">
        <v>108</v>
      </c>
      <c r="T21" t="s">
        <v>89</v>
      </c>
      <c r="U21" t="s">
        <v>76</v>
      </c>
      <c r="V21" s="60" t="str">
        <f>SpaceTypesTable[[#This Row],[Ventilation Standard]]&amp;SpaceTypesTable[[#This Row],[Ventilation Primary Space Type]]&amp;SpaceTypesTable[[#This Row],[Ventilation Secondary Space Type]]</f>
        <v>ASHRAE 62.1-1999EducationAuditorium</v>
      </c>
      <c r="W21">
        <f>VLOOKUP(SpaceTypesTable[[#This Row],[Lookup]],VentilationStandardsTable[],6,FALSE)</f>
        <v>0</v>
      </c>
      <c r="X21">
        <f>VLOOKUP(SpaceTypesTable[[#This Row],[Lookup]],VentilationStandardsTable[],5,FALSE)</f>
        <v>15</v>
      </c>
      <c r="Y21">
        <f>VLOOKUP(SpaceTypesTable[[#This Row],[Lookup]],VentilationStandardsTable[],7,FALSE)</f>
        <v>0</v>
      </c>
      <c r="Z21">
        <v>92.94</v>
      </c>
      <c r="AA21" t="s">
        <v>1391</v>
      </c>
      <c r="AB21" t="s">
        <v>1517</v>
      </c>
      <c r="AC21">
        <v>5.9499999999999997E-2</v>
      </c>
      <c r="AD21" t="s">
        <v>1426</v>
      </c>
      <c r="AF21" t="s">
        <v>440</v>
      </c>
      <c r="AG21" t="s">
        <v>440</v>
      </c>
      <c r="AH21" t="s">
        <v>440</v>
      </c>
      <c r="AJ21">
        <v>0.34000000000000008</v>
      </c>
      <c r="AK21">
        <v>0</v>
      </c>
      <c r="AL21">
        <v>0.5</v>
      </c>
      <c r="AM21">
        <v>0</v>
      </c>
      <c r="AN21" t="s">
        <v>1483</v>
      </c>
      <c r="AO21" t="s">
        <v>1451</v>
      </c>
      <c r="AP21" t="s">
        <v>1465</v>
      </c>
      <c r="AS21" t="str">
        <f>IF(SpaceTypesTable[[#This Row],[Service Water Heating Peak Flow Rate (gal/h)]]=0,"",SpaceTypesTable[[#This Row],[Service Water Heating Peak Flow Rate (gal/h)]]/SpaceTypesTable[[#This Row],[Service Water Heating Area (ft^2)]])</f>
        <v/>
      </c>
      <c r="BC21" t="str">
        <f t="shared" si="2"/>
        <v/>
      </c>
    </row>
    <row r="22" spans="1:55">
      <c r="A22" s="60" t="s">
        <v>1557</v>
      </c>
      <c r="B22" s="60" t="s">
        <v>261</v>
      </c>
      <c r="C22" s="60" t="s">
        <v>268</v>
      </c>
      <c r="D22" s="60" t="s">
        <v>76</v>
      </c>
      <c r="E22" t="s">
        <v>465</v>
      </c>
      <c r="F22" t="s">
        <v>438</v>
      </c>
      <c r="G22" t="s">
        <v>334</v>
      </c>
      <c r="H22" t="s">
        <v>223</v>
      </c>
      <c r="I22" t="str">
        <f>SpaceTypesTable[[#This Row],[Lighting Standard]]&amp;SpaceTypesTable[[#This Row],[Lighting Primary Space Type]]&amp;SpaceTypesTable[[#This Row],[Lighting Secondary Space Type]]</f>
        <v>ASHRAE 189.1-2009Audience/Seating AreaGeneral</v>
      </c>
      <c r="L22">
        <f>VLOOKUP(SpaceTypesTable[[#This Row],[LookupColumn]],InteriorLightingTable[],5,FALSE)</f>
        <v>0.81</v>
      </c>
      <c r="O22">
        <v>0</v>
      </c>
      <c r="P22">
        <v>0.37</v>
      </c>
      <c r="Q22">
        <v>0.2</v>
      </c>
      <c r="R22" t="s">
        <v>1366</v>
      </c>
      <c r="S22" t="s">
        <v>108</v>
      </c>
      <c r="T22" t="s">
        <v>89</v>
      </c>
      <c r="U22" t="s">
        <v>76</v>
      </c>
      <c r="V22" s="60" t="str">
        <f>SpaceTypesTable[[#This Row],[Ventilation Standard]]&amp;SpaceTypesTable[[#This Row],[Ventilation Primary Space Type]]&amp;SpaceTypesTable[[#This Row],[Ventilation Secondary Space Type]]</f>
        <v>ASHRAE 62.1-1999EducationAuditorium</v>
      </c>
      <c r="W22">
        <f>VLOOKUP(SpaceTypesTable[[#This Row],[Lookup]],VentilationStandardsTable[],6,FALSE)</f>
        <v>0</v>
      </c>
      <c r="X22">
        <f>VLOOKUP(SpaceTypesTable[[#This Row],[Lookup]],VentilationStandardsTable[],5,FALSE)</f>
        <v>15</v>
      </c>
      <c r="Y22">
        <f>VLOOKUP(SpaceTypesTable[[#This Row],[Lookup]],VentilationStandardsTable[],7,FALSE)</f>
        <v>0</v>
      </c>
      <c r="Z22">
        <v>92.94</v>
      </c>
      <c r="AA22" t="s">
        <v>1391</v>
      </c>
      <c r="AB22" t="s">
        <v>1517</v>
      </c>
      <c r="AC22">
        <v>4.4600000000000001E-2</v>
      </c>
      <c r="AD22" t="s">
        <v>1426</v>
      </c>
      <c r="AF22" t="s">
        <v>440</v>
      </c>
      <c r="AG22" t="s">
        <v>440</v>
      </c>
      <c r="AH22" t="s">
        <v>440</v>
      </c>
      <c r="AJ22">
        <v>0.34000000000000008</v>
      </c>
      <c r="AK22">
        <v>0</v>
      </c>
      <c r="AL22">
        <v>0.5</v>
      </c>
      <c r="AM22">
        <v>0</v>
      </c>
      <c r="AN22" t="s">
        <v>1483</v>
      </c>
      <c r="AO22" t="s">
        <v>1451</v>
      </c>
      <c r="AP22" t="s">
        <v>1465</v>
      </c>
      <c r="AS22" t="str">
        <f>IF(SpaceTypesTable[[#This Row],[Service Water Heating Peak Flow Rate (gal/h)]]=0,"",SpaceTypesTable[[#This Row],[Service Water Heating Peak Flow Rate (gal/h)]]/SpaceTypesTable[[#This Row],[Service Water Heating Area (ft^2)]])</f>
        <v/>
      </c>
      <c r="BC22" t="str">
        <f t="shared" si="2"/>
        <v/>
      </c>
    </row>
    <row r="23" spans="1:55">
      <c r="A23" s="60" t="s">
        <v>1554</v>
      </c>
      <c r="B23" s="60" t="s">
        <v>259</v>
      </c>
      <c r="C23" s="60" t="s">
        <v>268</v>
      </c>
      <c r="D23" s="60" t="s">
        <v>76</v>
      </c>
      <c r="E23" t="s">
        <v>465</v>
      </c>
      <c r="I23" t="str">
        <f>SpaceTypesTable[[#This Row],[Lighting Standard]]&amp;SpaceTypesTable[[#This Row],[Lighting Primary Space Type]]&amp;SpaceTypesTable[[#This Row],[Lighting Secondary Space Type]]</f>
        <v/>
      </c>
      <c r="L23">
        <v>1.4500000000000002</v>
      </c>
      <c r="O23">
        <v>0</v>
      </c>
      <c r="P23">
        <v>0.37</v>
      </c>
      <c r="Q23">
        <v>0.2</v>
      </c>
      <c r="R23" t="s">
        <v>1366</v>
      </c>
      <c r="S23" t="s">
        <v>108</v>
      </c>
      <c r="T23" t="s">
        <v>89</v>
      </c>
      <c r="U23" t="s">
        <v>76</v>
      </c>
      <c r="V23" s="60" t="str">
        <f>SpaceTypesTable[[#This Row],[Ventilation Standard]]&amp;SpaceTypesTable[[#This Row],[Ventilation Primary Space Type]]&amp;SpaceTypesTable[[#This Row],[Ventilation Secondary Space Type]]</f>
        <v>ASHRAE 62.1-1999EducationAuditorium</v>
      </c>
      <c r="W23">
        <f>VLOOKUP(SpaceTypesTable[[#This Row],[Lookup]],VentilationStandardsTable[],6,FALSE)</f>
        <v>0</v>
      </c>
      <c r="X23">
        <f>VLOOKUP(SpaceTypesTable[[#This Row],[Lookup]],VentilationStandardsTable[],5,FALSE)</f>
        <v>15</v>
      </c>
      <c r="Y23">
        <f>VLOOKUP(SpaceTypesTable[[#This Row],[Lookup]],VentilationStandardsTable[],7,FALSE)</f>
        <v>0</v>
      </c>
      <c r="Z23">
        <v>92.94</v>
      </c>
      <c r="AA23" t="s">
        <v>1391</v>
      </c>
      <c r="AB23" t="s">
        <v>1517</v>
      </c>
      <c r="AC23">
        <v>0.22320000000000001</v>
      </c>
      <c r="AD23" t="s">
        <v>1426</v>
      </c>
      <c r="AF23" t="s">
        <v>440</v>
      </c>
      <c r="AG23" t="s">
        <v>440</v>
      </c>
      <c r="AH23" t="s">
        <v>440</v>
      </c>
      <c r="AJ23">
        <v>0.46</v>
      </c>
      <c r="AK23">
        <v>0</v>
      </c>
      <c r="AL23">
        <v>0.5</v>
      </c>
      <c r="AM23">
        <v>0</v>
      </c>
      <c r="AN23" t="s">
        <v>1483</v>
      </c>
      <c r="AO23" t="s">
        <v>1451</v>
      </c>
      <c r="AP23" t="s">
        <v>1465</v>
      </c>
      <c r="AS23" t="str">
        <f>IF(SpaceTypesTable[[#This Row],[Service Water Heating Peak Flow Rate (gal/h)]]=0,"",SpaceTypesTable[[#This Row],[Service Water Heating Peak Flow Rate (gal/h)]]/SpaceTypesTable[[#This Row],[Service Water Heating Area (ft^2)]])</f>
        <v/>
      </c>
      <c r="BC23" t="str">
        <f t="shared" si="2"/>
        <v/>
      </c>
    </row>
    <row r="24" spans="1:55">
      <c r="A24" s="60" t="s">
        <v>1619</v>
      </c>
      <c r="B24" s="60" t="s">
        <v>259</v>
      </c>
      <c r="C24" s="60" t="s">
        <v>268</v>
      </c>
      <c r="D24" s="60" t="s">
        <v>76</v>
      </c>
      <c r="E24" t="s">
        <v>465</v>
      </c>
      <c r="F24" t="s">
        <v>1601</v>
      </c>
      <c r="G24" t="s">
        <v>334</v>
      </c>
      <c r="H24" t="s">
        <v>1822</v>
      </c>
      <c r="I24" t="str">
        <f>SpaceTypesTable[[#This Row],[Lighting Standard]]&amp;SpaceTypesTable[[#This Row],[Lighting Primary Space Type]]&amp;SpaceTypesTable[[#This Row],[Lighting Secondary Space Type]]</f>
        <v>ASHRAE 90.1-2010Audience/Seating AreaFor Auditorium</v>
      </c>
      <c r="L24">
        <f>VLOOKUP(SpaceTypesTable[[#This Row],[LookupColumn]],InteriorLightingTable[],5,FALSE)</f>
        <v>0.79</v>
      </c>
      <c r="O24">
        <v>0</v>
      </c>
      <c r="P24">
        <v>0.37</v>
      </c>
      <c r="Q24">
        <v>0.2</v>
      </c>
      <c r="R24" t="s">
        <v>1366</v>
      </c>
      <c r="S24" t="s">
        <v>110</v>
      </c>
      <c r="T24" t="s">
        <v>1288</v>
      </c>
      <c r="U24" t="s">
        <v>1295</v>
      </c>
      <c r="V24" s="60" t="str">
        <f>SpaceTypesTable[[#This Row],[Ventilation Standard]]&amp;SpaceTypesTable[[#This Row],[Ventilation Primary Space Type]]&amp;SpaceTypesTable[[#This Row],[Ventilation Secondary Space Type]]</f>
        <v>ASHRAE 62.1-2007Educational FacilitiesMusic/theater/dance</v>
      </c>
      <c r="W24">
        <f>VLOOKUP(SpaceTypesTable[[#This Row],[Lookup]],VentilationStandardsTable[],6,FALSE)</f>
        <v>0.06</v>
      </c>
      <c r="X24">
        <f>VLOOKUP(SpaceTypesTable[[#This Row],[Lookup]],VentilationStandardsTable[],5,FALSE)</f>
        <v>10</v>
      </c>
      <c r="Y24">
        <f>VLOOKUP(SpaceTypesTable[[#This Row],[Lookup]],VentilationStandardsTable[],7,FALSE)</f>
        <v>0</v>
      </c>
      <c r="Z24">
        <v>92.94</v>
      </c>
      <c r="AA24" t="s">
        <v>1391</v>
      </c>
      <c r="AB24" t="s">
        <v>1517</v>
      </c>
      <c r="AC24">
        <v>4.4600000000000001E-2</v>
      </c>
      <c r="AD24" t="s">
        <v>1426</v>
      </c>
      <c r="AF24" t="s">
        <v>440</v>
      </c>
      <c r="AG24" t="s">
        <v>440</v>
      </c>
      <c r="AH24" t="s">
        <v>440</v>
      </c>
      <c r="AJ24">
        <v>0.34000000000000008</v>
      </c>
      <c r="AK24">
        <v>0</v>
      </c>
      <c r="AL24">
        <v>0.5</v>
      </c>
      <c r="AM24">
        <v>0</v>
      </c>
      <c r="AN24" t="s">
        <v>1483</v>
      </c>
      <c r="AO24" t="s">
        <v>1451</v>
      </c>
      <c r="AP24" t="s">
        <v>1465</v>
      </c>
      <c r="AS24" t="s">
        <v>440</v>
      </c>
      <c r="BC24" t="s">
        <v>440</v>
      </c>
    </row>
    <row r="25" spans="1:55">
      <c r="A25" s="60" t="s">
        <v>1558</v>
      </c>
      <c r="B25" s="60" t="s">
        <v>259</v>
      </c>
      <c r="C25" s="60" t="s">
        <v>238</v>
      </c>
      <c r="D25" s="60" t="s">
        <v>322</v>
      </c>
      <c r="E25" t="s">
        <v>466</v>
      </c>
      <c r="F25" t="s">
        <v>218</v>
      </c>
      <c r="G25" t="s">
        <v>242</v>
      </c>
      <c r="H25" t="s">
        <v>223</v>
      </c>
      <c r="I25" t="str">
        <f>SpaceTypesTable[[#This Row],[Lighting Standard]]&amp;SpaceTypesTable[[#This Row],[Lighting Primary Space Type]]&amp;SpaceTypesTable[[#This Row],[Lighting Secondary Space Type]]</f>
        <v>ASHRAE 90.1-2007Active StorageGeneral</v>
      </c>
      <c r="L25">
        <f>VLOOKUP(SpaceTypesTable[[#This Row],[LookupColumn]],InteriorLightingTable[],5,FALSE)</f>
        <v>0.8</v>
      </c>
      <c r="O25">
        <v>0</v>
      </c>
      <c r="P25">
        <v>0.7</v>
      </c>
      <c r="Q25">
        <v>0.2</v>
      </c>
      <c r="R25" t="s">
        <v>1365</v>
      </c>
      <c r="S25" t="s">
        <v>109</v>
      </c>
      <c r="T25" t="s">
        <v>223</v>
      </c>
      <c r="U25" t="s">
        <v>51</v>
      </c>
      <c r="V25" s="60" t="str">
        <f>SpaceTypesTable[[#This Row],[Ventilation Standard]]&amp;SpaceTypesTable[[#This Row],[Ventilation Primary Space Type]]&amp;SpaceTypesTable[[#This Row],[Ventilation Secondary Space Type]]</f>
        <v>ASHRAE 62.1-2004GeneralStorage rooms</v>
      </c>
      <c r="W25">
        <f>VLOOKUP(SpaceTypesTable[[#This Row],[Lookup]],VentilationStandardsTable[],6,FALSE)</f>
        <v>0.12</v>
      </c>
      <c r="X25">
        <f>VLOOKUP(SpaceTypesTable[[#This Row],[Lookup]],VentilationStandardsTable[],5,FALSE)</f>
        <v>0</v>
      </c>
      <c r="Y25">
        <f>VLOOKUP(SpaceTypesTable[[#This Row],[Lookup]],VentilationStandardsTable[],7,FALSE)</f>
        <v>0</v>
      </c>
      <c r="Z25">
        <v>3.33</v>
      </c>
      <c r="AA25" t="s">
        <v>1392</v>
      </c>
      <c r="AB25" t="s">
        <v>1516</v>
      </c>
      <c r="AC25">
        <v>4.4600000000000001E-2</v>
      </c>
      <c r="AD25" t="s">
        <v>1425</v>
      </c>
      <c r="AF25" t="s">
        <v>440</v>
      </c>
      <c r="AG25" t="s">
        <v>440</v>
      </c>
      <c r="AH25" t="s">
        <v>440</v>
      </c>
      <c r="AJ25">
        <v>0.54600000000000004</v>
      </c>
      <c r="AK25">
        <v>0</v>
      </c>
      <c r="AL25">
        <v>0.5</v>
      </c>
      <c r="AM25">
        <v>0</v>
      </c>
      <c r="AN25" t="s">
        <v>1482</v>
      </c>
      <c r="AO25" t="s">
        <v>1450</v>
      </c>
      <c r="AP25" t="s">
        <v>1464</v>
      </c>
      <c r="AS25" t="str">
        <f>IF(SpaceTypesTable[[#This Row],[Service Water Heating Peak Flow Rate (gal/h)]]=0,"",SpaceTypesTable[[#This Row],[Service Water Heating Peak Flow Rate (gal/h)]]/SpaceTypesTable[[#This Row],[Service Water Heating Area (ft^2)]])</f>
        <v/>
      </c>
      <c r="BC25" t="str">
        <f t="shared" ref="BC25:BC30" si="3">IF(ISBLANK(BB25),"",BB25/(AY25/AX25))</f>
        <v/>
      </c>
    </row>
    <row r="26" spans="1:55">
      <c r="A26" s="60" t="s">
        <v>1555</v>
      </c>
      <c r="B26" s="60" t="s">
        <v>259</v>
      </c>
      <c r="C26" s="60" t="s">
        <v>238</v>
      </c>
      <c r="D26" s="60" t="s">
        <v>322</v>
      </c>
      <c r="E26" t="s">
        <v>466</v>
      </c>
      <c r="I26" t="str">
        <f>SpaceTypesTable[[#This Row],[Lighting Standard]]&amp;SpaceTypesTable[[#This Row],[Lighting Primary Space Type]]&amp;SpaceTypesTable[[#This Row],[Lighting Secondary Space Type]]</f>
        <v/>
      </c>
      <c r="L26">
        <v>1.17</v>
      </c>
      <c r="O26">
        <v>0</v>
      </c>
      <c r="P26">
        <v>0.7</v>
      </c>
      <c r="Q26">
        <v>0.2</v>
      </c>
      <c r="R26" t="s">
        <v>1365</v>
      </c>
      <c r="S26" t="s">
        <v>108</v>
      </c>
      <c r="T26" t="s">
        <v>48</v>
      </c>
      <c r="U26" t="s">
        <v>51</v>
      </c>
      <c r="V26" s="60" t="str">
        <f>SpaceTypesTable[[#This Row],[Ventilation Standard]]&amp;SpaceTypesTable[[#This Row],[Ventilation Primary Space Type]]&amp;SpaceTypesTable[[#This Row],[Ventilation Secondary Space Type]]</f>
        <v>ASHRAE 62.1-1999Retail Stores, Sales Floors, and Show Room FloorsStorage rooms</v>
      </c>
      <c r="W26">
        <f>VLOOKUP(SpaceTypesTable[[#This Row],[Lookup]],VentilationStandardsTable[],6,FALSE)</f>
        <v>0.15</v>
      </c>
      <c r="X26">
        <f>VLOOKUP(SpaceTypesTable[[#This Row],[Lookup]],VentilationStandardsTable[],5,FALSE)</f>
        <v>0</v>
      </c>
      <c r="Y26">
        <f>VLOOKUP(SpaceTypesTable[[#This Row],[Lookup]],VentilationStandardsTable[],7,FALSE)</f>
        <v>0</v>
      </c>
      <c r="Z26">
        <v>3.33</v>
      </c>
      <c r="AA26" t="s">
        <v>1392</v>
      </c>
      <c r="AB26" t="s">
        <v>1516</v>
      </c>
      <c r="AC26">
        <v>0.22320000000000001</v>
      </c>
      <c r="AD26" t="s">
        <v>1425</v>
      </c>
      <c r="AF26" t="s">
        <v>440</v>
      </c>
      <c r="AG26" t="s">
        <v>440</v>
      </c>
      <c r="AH26" t="s">
        <v>440</v>
      </c>
      <c r="AJ26">
        <v>0.75</v>
      </c>
      <c r="AK26">
        <v>0</v>
      </c>
      <c r="AL26">
        <v>0.5</v>
      </c>
      <c r="AM26">
        <v>0</v>
      </c>
      <c r="AN26" t="s">
        <v>1482</v>
      </c>
      <c r="AO26" t="s">
        <v>1450</v>
      </c>
      <c r="AP26" t="s">
        <v>1464</v>
      </c>
      <c r="AS26" t="str">
        <f>IF(SpaceTypesTable[[#This Row],[Service Water Heating Peak Flow Rate (gal/h)]]=0,"",SpaceTypesTable[[#This Row],[Service Water Heating Peak Flow Rate (gal/h)]]/SpaceTypesTable[[#This Row],[Service Water Heating Area (ft^2)]])</f>
        <v/>
      </c>
      <c r="BC26" t="str">
        <f t="shared" si="3"/>
        <v/>
      </c>
    </row>
    <row r="27" spans="1:55">
      <c r="A27" s="60" t="s">
        <v>1556</v>
      </c>
      <c r="B27" s="60" t="s">
        <v>259</v>
      </c>
      <c r="C27" s="60" t="s">
        <v>238</v>
      </c>
      <c r="D27" s="60" t="s">
        <v>322</v>
      </c>
      <c r="E27" t="s">
        <v>466</v>
      </c>
      <c r="F27" t="s">
        <v>217</v>
      </c>
      <c r="G27" t="s">
        <v>242</v>
      </c>
      <c r="H27" t="s">
        <v>223</v>
      </c>
      <c r="I27" t="str">
        <f>SpaceTypesTable[[#This Row],[Lighting Standard]]&amp;SpaceTypesTable[[#This Row],[Lighting Primary Space Type]]&amp;SpaceTypesTable[[#This Row],[Lighting Secondary Space Type]]</f>
        <v>ASHRAE 90.1-2004Active StorageGeneral</v>
      </c>
      <c r="L27">
        <f>VLOOKUP(SpaceTypesTable[[#This Row],[LookupColumn]],InteriorLightingTable[],5,FALSE)</f>
        <v>0.8</v>
      </c>
      <c r="O27">
        <v>0</v>
      </c>
      <c r="P27">
        <v>0.7</v>
      </c>
      <c r="Q27">
        <v>0.2</v>
      </c>
      <c r="R27" t="s">
        <v>1365</v>
      </c>
      <c r="S27" t="s">
        <v>108</v>
      </c>
      <c r="T27" t="s">
        <v>48</v>
      </c>
      <c r="U27" t="s">
        <v>51</v>
      </c>
      <c r="V27" s="60" t="str">
        <f>SpaceTypesTable[[#This Row],[Ventilation Standard]]&amp;SpaceTypesTable[[#This Row],[Ventilation Primary Space Type]]&amp;SpaceTypesTable[[#This Row],[Ventilation Secondary Space Type]]</f>
        <v>ASHRAE 62.1-1999Retail Stores, Sales Floors, and Show Room FloorsStorage rooms</v>
      </c>
      <c r="W27">
        <f>VLOOKUP(SpaceTypesTable[[#This Row],[Lookup]],VentilationStandardsTable[],6,FALSE)</f>
        <v>0.15</v>
      </c>
      <c r="X27">
        <f>VLOOKUP(SpaceTypesTable[[#This Row],[Lookup]],VentilationStandardsTable[],5,FALSE)</f>
        <v>0</v>
      </c>
      <c r="Y27">
        <f>VLOOKUP(SpaceTypesTable[[#This Row],[Lookup]],VentilationStandardsTable[],7,FALSE)</f>
        <v>0</v>
      </c>
      <c r="Z27">
        <v>3.33</v>
      </c>
      <c r="AA27" t="s">
        <v>1392</v>
      </c>
      <c r="AB27" t="s">
        <v>1516</v>
      </c>
      <c r="AC27">
        <v>5.9499999999999997E-2</v>
      </c>
      <c r="AD27" t="s">
        <v>1425</v>
      </c>
      <c r="AF27" t="s">
        <v>440</v>
      </c>
      <c r="AG27" t="s">
        <v>440</v>
      </c>
      <c r="AH27" t="s">
        <v>440</v>
      </c>
      <c r="AJ27">
        <v>0.75</v>
      </c>
      <c r="AK27">
        <v>0</v>
      </c>
      <c r="AL27">
        <v>0.5</v>
      </c>
      <c r="AM27">
        <v>0</v>
      </c>
      <c r="AN27" t="s">
        <v>1482</v>
      </c>
      <c r="AO27" t="s">
        <v>1450</v>
      </c>
      <c r="AP27" t="s">
        <v>1464</v>
      </c>
      <c r="AS27" t="str">
        <f>IF(SpaceTypesTable[[#This Row],[Service Water Heating Peak Flow Rate (gal/h)]]=0,"",SpaceTypesTable[[#This Row],[Service Water Heating Peak Flow Rate (gal/h)]]/SpaceTypesTable[[#This Row],[Service Water Heating Area (ft^2)]])</f>
        <v/>
      </c>
      <c r="BC27" t="str">
        <f t="shared" si="3"/>
        <v/>
      </c>
    </row>
    <row r="28" spans="1:55">
      <c r="A28" s="60" t="s">
        <v>1557</v>
      </c>
      <c r="B28" s="60" t="s">
        <v>260</v>
      </c>
      <c r="C28" s="60" t="s">
        <v>238</v>
      </c>
      <c r="D28" s="60" t="s">
        <v>322</v>
      </c>
      <c r="E28" t="s">
        <v>466</v>
      </c>
      <c r="F28" t="s">
        <v>438</v>
      </c>
      <c r="G28" t="s">
        <v>242</v>
      </c>
      <c r="H28" t="s">
        <v>223</v>
      </c>
      <c r="I28" t="str">
        <f>SpaceTypesTable[[#This Row],[Lighting Standard]]&amp;SpaceTypesTable[[#This Row],[Lighting Primary Space Type]]&amp;SpaceTypesTable[[#This Row],[Lighting Secondary Space Type]]</f>
        <v>ASHRAE 189.1-2009Active StorageGeneral</v>
      </c>
      <c r="L28">
        <f>VLOOKUP(SpaceTypesTable[[#This Row],[LookupColumn]],InteriorLightingTable[],5,FALSE)</f>
        <v>0.72000000000000008</v>
      </c>
      <c r="O28">
        <v>0</v>
      </c>
      <c r="P28">
        <v>0.7</v>
      </c>
      <c r="Q28">
        <v>0.2</v>
      </c>
      <c r="R28" t="s">
        <v>1365</v>
      </c>
      <c r="S28" t="s">
        <v>108</v>
      </c>
      <c r="T28" t="s">
        <v>48</v>
      </c>
      <c r="U28" t="s">
        <v>51</v>
      </c>
      <c r="V28" s="60" t="str">
        <f>SpaceTypesTable[[#This Row],[Ventilation Standard]]&amp;SpaceTypesTable[[#This Row],[Ventilation Primary Space Type]]&amp;SpaceTypesTable[[#This Row],[Ventilation Secondary Space Type]]</f>
        <v>ASHRAE 62.1-1999Retail Stores, Sales Floors, and Show Room FloorsStorage rooms</v>
      </c>
      <c r="W28">
        <f>VLOOKUP(SpaceTypesTable[[#This Row],[Lookup]],VentilationStandardsTable[],6,FALSE)</f>
        <v>0.15</v>
      </c>
      <c r="X28">
        <f>VLOOKUP(SpaceTypesTable[[#This Row],[Lookup]],VentilationStandardsTable[],5,FALSE)</f>
        <v>0</v>
      </c>
      <c r="Y28">
        <f>VLOOKUP(SpaceTypesTable[[#This Row],[Lookup]],VentilationStandardsTable[],7,FALSE)</f>
        <v>0</v>
      </c>
      <c r="Z28">
        <v>3.33</v>
      </c>
      <c r="AA28" t="s">
        <v>1392</v>
      </c>
      <c r="AB28" t="s">
        <v>1516</v>
      </c>
      <c r="AC28">
        <v>5.9499999999999997E-2</v>
      </c>
      <c r="AD28" t="s">
        <v>1425</v>
      </c>
      <c r="AF28" t="s">
        <v>440</v>
      </c>
      <c r="AG28" t="s">
        <v>440</v>
      </c>
      <c r="AH28" t="s">
        <v>440</v>
      </c>
      <c r="AJ28">
        <v>0.54600000000000004</v>
      </c>
      <c r="AK28">
        <v>0</v>
      </c>
      <c r="AL28">
        <v>0.5</v>
      </c>
      <c r="AM28">
        <v>0</v>
      </c>
      <c r="AN28" t="s">
        <v>1482</v>
      </c>
      <c r="AO28" t="s">
        <v>1450</v>
      </c>
      <c r="AP28" t="s">
        <v>1464</v>
      </c>
      <c r="AS28" t="str">
        <f>IF(SpaceTypesTable[[#This Row],[Service Water Heating Peak Flow Rate (gal/h)]]=0,"",SpaceTypesTable[[#This Row],[Service Water Heating Peak Flow Rate (gal/h)]]/SpaceTypesTable[[#This Row],[Service Water Heating Area (ft^2)]])</f>
        <v/>
      </c>
      <c r="BC28" t="str">
        <f t="shared" si="3"/>
        <v/>
      </c>
    </row>
    <row r="29" spans="1:55">
      <c r="A29" s="60" t="s">
        <v>1557</v>
      </c>
      <c r="B29" s="60" t="s">
        <v>261</v>
      </c>
      <c r="C29" s="60" t="s">
        <v>238</v>
      </c>
      <c r="D29" s="60" t="s">
        <v>322</v>
      </c>
      <c r="E29" t="s">
        <v>466</v>
      </c>
      <c r="F29" t="s">
        <v>438</v>
      </c>
      <c r="G29" t="s">
        <v>242</v>
      </c>
      <c r="H29" t="s">
        <v>223</v>
      </c>
      <c r="I29" t="str">
        <f>SpaceTypesTable[[#This Row],[Lighting Standard]]&amp;SpaceTypesTable[[#This Row],[Lighting Primary Space Type]]&amp;SpaceTypesTable[[#This Row],[Lighting Secondary Space Type]]</f>
        <v>ASHRAE 189.1-2009Active StorageGeneral</v>
      </c>
      <c r="L29">
        <f>VLOOKUP(SpaceTypesTable[[#This Row],[LookupColumn]],InteriorLightingTable[],5,FALSE)</f>
        <v>0.72000000000000008</v>
      </c>
      <c r="O29">
        <v>0</v>
      </c>
      <c r="P29">
        <v>0.7</v>
      </c>
      <c r="Q29">
        <v>0.2</v>
      </c>
      <c r="R29" t="s">
        <v>1365</v>
      </c>
      <c r="S29" t="s">
        <v>108</v>
      </c>
      <c r="T29" t="s">
        <v>48</v>
      </c>
      <c r="U29" t="s">
        <v>51</v>
      </c>
      <c r="V29" s="60" t="str">
        <f>SpaceTypesTable[[#This Row],[Ventilation Standard]]&amp;SpaceTypesTable[[#This Row],[Ventilation Primary Space Type]]&amp;SpaceTypesTable[[#This Row],[Ventilation Secondary Space Type]]</f>
        <v>ASHRAE 62.1-1999Retail Stores, Sales Floors, and Show Room FloorsStorage rooms</v>
      </c>
      <c r="W29">
        <f>VLOOKUP(SpaceTypesTable[[#This Row],[Lookup]],VentilationStandardsTable[],6,FALSE)</f>
        <v>0.15</v>
      </c>
      <c r="X29">
        <f>VLOOKUP(SpaceTypesTable[[#This Row],[Lookup]],VentilationStandardsTable[],5,FALSE)</f>
        <v>0</v>
      </c>
      <c r="Y29">
        <f>VLOOKUP(SpaceTypesTable[[#This Row],[Lookup]],VentilationStandardsTable[],7,FALSE)</f>
        <v>0</v>
      </c>
      <c r="Z29">
        <v>3.33</v>
      </c>
      <c r="AA29" t="s">
        <v>1392</v>
      </c>
      <c r="AB29" t="s">
        <v>1516</v>
      </c>
      <c r="AC29">
        <v>4.4600000000000001E-2</v>
      </c>
      <c r="AD29" t="s">
        <v>1425</v>
      </c>
      <c r="AF29" t="s">
        <v>440</v>
      </c>
      <c r="AG29" t="s">
        <v>440</v>
      </c>
      <c r="AH29" t="s">
        <v>440</v>
      </c>
      <c r="AJ29">
        <v>0.54600000000000004</v>
      </c>
      <c r="AK29">
        <v>0</v>
      </c>
      <c r="AL29">
        <v>0.5</v>
      </c>
      <c r="AM29">
        <v>0</v>
      </c>
      <c r="AN29" t="s">
        <v>1482</v>
      </c>
      <c r="AO29" t="s">
        <v>1450</v>
      </c>
      <c r="AP29" t="s">
        <v>1464</v>
      </c>
      <c r="AS29" t="str">
        <f>IF(SpaceTypesTable[[#This Row],[Service Water Heating Peak Flow Rate (gal/h)]]=0,"",SpaceTypesTable[[#This Row],[Service Water Heating Peak Flow Rate (gal/h)]]/SpaceTypesTable[[#This Row],[Service Water Heating Area (ft^2)]])</f>
        <v/>
      </c>
      <c r="BC29" t="str">
        <f t="shared" si="3"/>
        <v/>
      </c>
    </row>
    <row r="30" spans="1:55">
      <c r="A30" s="60" t="s">
        <v>1554</v>
      </c>
      <c r="B30" s="60" t="s">
        <v>259</v>
      </c>
      <c r="C30" s="60" t="s">
        <v>238</v>
      </c>
      <c r="D30" s="60" t="s">
        <v>322</v>
      </c>
      <c r="E30" t="s">
        <v>466</v>
      </c>
      <c r="I30" t="str">
        <f>SpaceTypesTable[[#This Row],[Lighting Standard]]&amp;SpaceTypesTable[[#This Row],[Lighting Primary Space Type]]&amp;SpaceTypesTable[[#This Row],[Lighting Secondary Space Type]]</f>
        <v/>
      </c>
      <c r="L30">
        <v>0.77</v>
      </c>
      <c r="O30">
        <v>0</v>
      </c>
      <c r="P30">
        <v>0.7</v>
      </c>
      <c r="Q30">
        <v>0.2</v>
      </c>
      <c r="R30" t="s">
        <v>1365</v>
      </c>
      <c r="S30" t="s">
        <v>108</v>
      </c>
      <c r="T30" t="s">
        <v>48</v>
      </c>
      <c r="U30" t="s">
        <v>51</v>
      </c>
      <c r="V30" s="60" t="str">
        <f>SpaceTypesTable[[#This Row],[Ventilation Standard]]&amp;SpaceTypesTable[[#This Row],[Ventilation Primary Space Type]]&amp;SpaceTypesTable[[#This Row],[Ventilation Secondary Space Type]]</f>
        <v>ASHRAE 62.1-1999Retail Stores, Sales Floors, and Show Room FloorsStorage rooms</v>
      </c>
      <c r="W30">
        <f>VLOOKUP(SpaceTypesTable[[#This Row],[Lookup]],VentilationStandardsTable[],6,FALSE)</f>
        <v>0.15</v>
      </c>
      <c r="X30">
        <f>VLOOKUP(SpaceTypesTable[[#This Row],[Lookup]],VentilationStandardsTable[],5,FALSE)</f>
        <v>0</v>
      </c>
      <c r="Y30">
        <f>VLOOKUP(SpaceTypesTable[[#This Row],[Lookup]],VentilationStandardsTable[],7,FALSE)</f>
        <v>0</v>
      </c>
      <c r="Z30">
        <v>3.33</v>
      </c>
      <c r="AA30" t="s">
        <v>1392</v>
      </c>
      <c r="AB30" t="s">
        <v>1516</v>
      </c>
      <c r="AC30">
        <v>0.22320000000000001</v>
      </c>
      <c r="AD30" t="s">
        <v>1425</v>
      </c>
      <c r="AF30" t="s">
        <v>440</v>
      </c>
      <c r="AG30" t="s">
        <v>440</v>
      </c>
      <c r="AH30" t="s">
        <v>440</v>
      </c>
      <c r="AJ30">
        <v>0.75</v>
      </c>
      <c r="AK30">
        <v>0</v>
      </c>
      <c r="AL30">
        <v>0.5</v>
      </c>
      <c r="AM30">
        <v>0</v>
      </c>
      <c r="AN30" t="s">
        <v>1482</v>
      </c>
      <c r="AO30" t="s">
        <v>1450</v>
      </c>
      <c r="AP30" t="s">
        <v>1464</v>
      </c>
      <c r="AS30" t="str">
        <f>IF(SpaceTypesTable[[#This Row],[Service Water Heating Peak Flow Rate (gal/h)]]=0,"",SpaceTypesTable[[#This Row],[Service Water Heating Peak Flow Rate (gal/h)]]/SpaceTypesTable[[#This Row],[Service Water Heating Area (ft^2)]])</f>
        <v/>
      </c>
      <c r="BC30" t="str">
        <f t="shared" si="3"/>
        <v/>
      </c>
    </row>
    <row r="31" spans="1:55">
      <c r="A31" t="s">
        <v>1619</v>
      </c>
      <c r="B31" t="s">
        <v>259</v>
      </c>
      <c r="C31" s="60" t="s">
        <v>238</v>
      </c>
      <c r="D31" s="60" t="s">
        <v>322</v>
      </c>
      <c r="E31" t="s">
        <v>466</v>
      </c>
      <c r="F31" t="s">
        <v>1601</v>
      </c>
      <c r="G31" t="s">
        <v>311</v>
      </c>
      <c r="H31" t="s">
        <v>223</v>
      </c>
      <c r="I31" t="str">
        <f>SpaceTypesTable[[#This Row],[Lighting Standard]]&amp;SpaceTypesTable[[#This Row],[Lighting Primary Space Type]]&amp;SpaceTypesTable[[#This Row],[Lighting Secondary Space Type]]</f>
        <v>ASHRAE 90.1-2010StorageGeneral</v>
      </c>
      <c r="L31">
        <f>VLOOKUP(SpaceTypesTable[[#This Row],[LookupColumn]],InteriorLightingTable[],5,FALSE)</f>
        <v>0.63</v>
      </c>
      <c r="O31">
        <v>0</v>
      </c>
      <c r="P31">
        <v>0.7</v>
      </c>
      <c r="Q31">
        <v>0.2</v>
      </c>
      <c r="R31" t="s">
        <v>1365</v>
      </c>
      <c r="S31" t="s">
        <v>110</v>
      </c>
      <c r="T31" t="s">
        <v>223</v>
      </c>
      <c r="U31" t="s">
        <v>51</v>
      </c>
      <c r="V31" s="60" t="str">
        <f>SpaceTypesTable[[#This Row],[Ventilation Standard]]&amp;SpaceTypesTable[[#This Row],[Ventilation Primary Space Type]]&amp;SpaceTypesTable[[#This Row],[Ventilation Secondary Space Type]]</f>
        <v>ASHRAE 62.1-2007GeneralStorage rooms</v>
      </c>
      <c r="W31">
        <f>VLOOKUP(SpaceTypesTable[[#This Row],[Lookup]],VentilationStandardsTable[],6,FALSE)</f>
        <v>0.12</v>
      </c>
      <c r="X31">
        <f>VLOOKUP(SpaceTypesTable[[#This Row],[Lookup]],VentilationStandardsTable[],5,FALSE)</f>
        <v>0</v>
      </c>
      <c r="Y31">
        <f>VLOOKUP(SpaceTypesTable[[#This Row],[Lookup]],VentilationStandardsTable[],7,FALSE)</f>
        <v>0</v>
      </c>
      <c r="Z31">
        <v>3.33</v>
      </c>
      <c r="AA31" t="s">
        <v>1392</v>
      </c>
      <c r="AB31" t="s">
        <v>1516</v>
      </c>
      <c r="AC31">
        <v>4.4600000000000001E-2</v>
      </c>
      <c r="AD31" t="s">
        <v>1425</v>
      </c>
      <c r="AF31" t="s">
        <v>440</v>
      </c>
      <c r="AG31" t="s">
        <v>440</v>
      </c>
      <c r="AH31" t="s">
        <v>440</v>
      </c>
      <c r="AJ31">
        <v>0.54600000000000004</v>
      </c>
      <c r="AK31">
        <v>0</v>
      </c>
      <c r="AL31">
        <v>0.5</v>
      </c>
      <c r="AM31">
        <v>0</v>
      </c>
      <c r="AN31" t="s">
        <v>1482</v>
      </c>
      <c r="AO31" t="s">
        <v>1450</v>
      </c>
      <c r="AP31" t="s">
        <v>1464</v>
      </c>
      <c r="AS31" t="s">
        <v>440</v>
      </c>
      <c r="BC31" t="s">
        <v>440</v>
      </c>
    </row>
    <row r="32" spans="1:55">
      <c r="A32" s="60" t="s">
        <v>1558</v>
      </c>
      <c r="B32" s="60" t="s">
        <v>259</v>
      </c>
      <c r="C32" s="60" t="s">
        <v>267</v>
      </c>
      <c r="D32" s="60" t="s">
        <v>286</v>
      </c>
      <c r="E32" t="s">
        <v>465</v>
      </c>
      <c r="F32" t="s">
        <v>218</v>
      </c>
      <c r="G32" t="s">
        <v>335</v>
      </c>
      <c r="H32" t="s">
        <v>223</v>
      </c>
      <c r="I32" t="str">
        <f>SpaceTypesTable[[#This Row],[Lighting Standard]]&amp;SpaceTypesTable[[#This Row],[Lighting Primary Space Type]]&amp;SpaceTypesTable[[#This Row],[Lighting Secondary Space Type]]</f>
        <v>ASHRAE 90.1-2007Conference/Meeting/MultipurposeGeneral</v>
      </c>
      <c r="L32">
        <f>VLOOKUP(SpaceTypesTable[[#This Row],[LookupColumn]],InteriorLightingTable[],5,FALSE)</f>
        <v>1.3</v>
      </c>
      <c r="O32">
        <v>0</v>
      </c>
      <c r="P32">
        <v>0.7</v>
      </c>
      <c r="Q32">
        <v>0.2</v>
      </c>
      <c r="R32" t="s">
        <v>1355</v>
      </c>
      <c r="S32" t="s">
        <v>109</v>
      </c>
      <c r="T32" t="s">
        <v>412</v>
      </c>
      <c r="U32" t="s">
        <v>1301</v>
      </c>
      <c r="V32" s="60" t="str">
        <f>SpaceTypesTable[[#This Row],[Ventilation Standard]]&amp;SpaceTypesTable[[#This Row],[Ventilation Primary Space Type]]&amp;SpaceTypesTable[[#This Row],[Ventilation Secondary Space Type]]</f>
        <v>ASHRAE 62.1-2004Hotels, Motels, Resorts, DormitoriesMultipurpose assembly</v>
      </c>
      <c r="W32">
        <f>VLOOKUP(SpaceTypesTable[[#This Row],[Lookup]],VentilationStandardsTable[],6,FALSE)</f>
        <v>0.06</v>
      </c>
      <c r="X32">
        <f>VLOOKUP(SpaceTypesTable[[#This Row],[Lookup]],VentilationStandardsTable[],5,FALSE)</f>
        <v>5</v>
      </c>
      <c r="Y32">
        <f>VLOOKUP(SpaceTypesTable[[#This Row],[Lookup]],VentilationStandardsTable[],7,FALSE)</f>
        <v>0</v>
      </c>
      <c r="Z32">
        <v>67</v>
      </c>
      <c r="AA32" t="s">
        <v>1407</v>
      </c>
      <c r="AB32" t="s">
        <v>1408</v>
      </c>
      <c r="AC32">
        <v>4.4600000000000001E-2</v>
      </c>
      <c r="AD32" t="s">
        <v>1417</v>
      </c>
      <c r="AF32" t="s">
        <v>440</v>
      </c>
      <c r="AG32" t="s">
        <v>440</v>
      </c>
      <c r="AH32" t="s">
        <v>440</v>
      </c>
      <c r="AJ32">
        <v>3.0000000000000004</v>
      </c>
      <c r="AK32">
        <v>0</v>
      </c>
      <c r="AL32">
        <v>0.5</v>
      </c>
      <c r="AM32">
        <v>0</v>
      </c>
      <c r="AN32" t="s">
        <v>1476</v>
      </c>
      <c r="AO32" t="s">
        <v>1443</v>
      </c>
      <c r="AP32" t="s">
        <v>1457</v>
      </c>
      <c r="AS32" t="str">
        <f>IF(SpaceTypesTable[[#This Row],[Service Water Heating Peak Flow Rate (gal/h)]]=0,"",SpaceTypesTable[[#This Row],[Service Water Heating Peak Flow Rate (gal/h)]]/SpaceTypesTable[[#This Row],[Service Water Heating Area (ft^2)]])</f>
        <v/>
      </c>
      <c r="BC32" t="str">
        <f t="shared" ref="BC32:BC37" si="4">IF(ISBLANK(BB32),"",BB32/(AY32/AX32))</f>
        <v/>
      </c>
    </row>
    <row r="33" spans="1:55">
      <c r="A33" s="60" t="s">
        <v>1555</v>
      </c>
      <c r="B33" s="60" t="s">
        <v>259</v>
      </c>
      <c r="C33" s="60" t="s">
        <v>267</v>
      </c>
      <c r="D33" s="60" t="s">
        <v>286</v>
      </c>
      <c r="E33" t="s">
        <v>465</v>
      </c>
      <c r="I33" t="str">
        <f>SpaceTypesTable[[#This Row],[Lighting Standard]]&amp;SpaceTypesTable[[#This Row],[Lighting Primary Space Type]]&amp;SpaceTypesTable[[#This Row],[Lighting Secondary Space Type]]</f>
        <v/>
      </c>
      <c r="L33">
        <v>2.56</v>
      </c>
      <c r="O33">
        <v>0</v>
      </c>
      <c r="P33">
        <v>0.7</v>
      </c>
      <c r="Q33">
        <v>0.2</v>
      </c>
      <c r="R33" t="s">
        <v>1355</v>
      </c>
      <c r="S33" t="s">
        <v>108</v>
      </c>
      <c r="T33" t="s">
        <v>412</v>
      </c>
      <c r="U33" t="s">
        <v>33</v>
      </c>
      <c r="V33" s="60" t="str">
        <f>SpaceTypesTable[[#This Row],[Ventilation Standard]]&amp;SpaceTypesTable[[#This Row],[Ventilation Primary Space Type]]&amp;SpaceTypesTable[[#This Row],[Ventilation Secondary Space Type]]</f>
        <v>ASHRAE 62.1-1999Hotels, Motels, Resorts, DormitoriesConference rooms</v>
      </c>
      <c r="W33">
        <f>VLOOKUP(SpaceTypesTable[[#This Row],[Lookup]],VentilationStandardsTable[],6,FALSE)</f>
        <v>0</v>
      </c>
      <c r="X33">
        <f>VLOOKUP(SpaceTypesTable[[#This Row],[Lookup]],VentilationStandardsTable[],5,FALSE)</f>
        <v>20</v>
      </c>
      <c r="Y33">
        <f>VLOOKUP(SpaceTypesTable[[#This Row],[Lookup]],VentilationStandardsTable[],7,FALSE)</f>
        <v>0</v>
      </c>
      <c r="Z33">
        <v>67</v>
      </c>
      <c r="AA33" t="s">
        <v>1407</v>
      </c>
      <c r="AB33" t="s">
        <v>1408</v>
      </c>
      <c r="AC33">
        <v>0.22320000000000001</v>
      </c>
      <c r="AD33" t="s">
        <v>1417</v>
      </c>
      <c r="AF33" t="s">
        <v>440</v>
      </c>
      <c r="AG33" t="s">
        <v>440</v>
      </c>
      <c r="AH33" t="s">
        <v>440</v>
      </c>
      <c r="AJ33">
        <v>6.3</v>
      </c>
      <c r="AK33">
        <v>0</v>
      </c>
      <c r="AL33">
        <v>0.5</v>
      </c>
      <c r="AM33">
        <v>0</v>
      </c>
      <c r="AN33" t="s">
        <v>1476</v>
      </c>
      <c r="AO33" t="s">
        <v>1443</v>
      </c>
      <c r="AP33" t="s">
        <v>1457</v>
      </c>
      <c r="AS33" t="str">
        <f>IF(SpaceTypesTable[[#This Row],[Service Water Heating Peak Flow Rate (gal/h)]]=0,"",SpaceTypesTable[[#This Row],[Service Water Heating Peak Flow Rate (gal/h)]]/SpaceTypesTable[[#This Row],[Service Water Heating Area (ft^2)]])</f>
        <v/>
      </c>
      <c r="BC33" t="str">
        <f t="shared" si="4"/>
        <v/>
      </c>
    </row>
    <row r="34" spans="1:55">
      <c r="A34" s="60" t="s">
        <v>1556</v>
      </c>
      <c r="B34" s="60" t="s">
        <v>259</v>
      </c>
      <c r="C34" s="60" t="s">
        <v>267</v>
      </c>
      <c r="D34" s="60" t="s">
        <v>286</v>
      </c>
      <c r="E34" t="s">
        <v>465</v>
      </c>
      <c r="F34" t="s">
        <v>217</v>
      </c>
      <c r="G34" t="s">
        <v>335</v>
      </c>
      <c r="H34" t="s">
        <v>223</v>
      </c>
      <c r="I34" t="str">
        <f>SpaceTypesTable[[#This Row],[Lighting Standard]]&amp;SpaceTypesTable[[#This Row],[Lighting Primary Space Type]]&amp;SpaceTypesTable[[#This Row],[Lighting Secondary Space Type]]</f>
        <v>ASHRAE 90.1-2004Conference/Meeting/MultipurposeGeneral</v>
      </c>
      <c r="L34">
        <f>VLOOKUP(SpaceTypesTable[[#This Row],[LookupColumn]],InteriorLightingTable[],5,FALSE)</f>
        <v>1.3</v>
      </c>
      <c r="O34">
        <v>0</v>
      </c>
      <c r="P34">
        <v>0.7</v>
      </c>
      <c r="Q34">
        <v>0.2</v>
      </c>
      <c r="R34" t="s">
        <v>1355</v>
      </c>
      <c r="S34" t="s">
        <v>108</v>
      </c>
      <c r="T34" t="s">
        <v>412</v>
      </c>
      <c r="U34" t="s">
        <v>33</v>
      </c>
      <c r="V34" s="60" t="str">
        <f>SpaceTypesTable[[#This Row],[Ventilation Standard]]&amp;SpaceTypesTable[[#This Row],[Ventilation Primary Space Type]]&amp;SpaceTypesTable[[#This Row],[Ventilation Secondary Space Type]]</f>
        <v>ASHRAE 62.1-1999Hotels, Motels, Resorts, DormitoriesConference rooms</v>
      </c>
      <c r="W34">
        <f>VLOOKUP(SpaceTypesTable[[#This Row],[Lookup]],VentilationStandardsTable[],6,FALSE)</f>
        <v>0</v>
      </c>
      <c r="X34">
        <f>VLOOKUP(SpaceTypesTable[[#This Row],[Lookup]],VentilationStandardsTable[],5,FALSE)</f>
        <v>20</v>
      </c>
      <c r="Y34">
        <f>VLOOKUP(SpaceTypesTable[[#This Row],[Lookup]],VentilationStandardsTable[],7,FALSE)</f>
        <v>0</v>
      </c>
      <c r="Z34">
        <v>67</v>
      </c>
      <c r="AA34" t="s">
        <v>1407</v>
      </c>
      <c r="AB34" t="s">
        <v>1408</v>
      </c>
      <c r="AC34">
        <v>5.9499999999999997E-2</v>
      </c>
      <c r="AD34" t="s">
        <v>1417</v>
      </c>
      <c r="AF34" t="s">
        <v>440</v>
      </c>
      <c r="AG34" t="s">
        <v>440</v>
      </c>
      <c r="AH34" t="s">
        <v>440</v>
      </c>
      <c r="AJ34">
        <v>6.3</v>
      </c>
      <c r="AK34">
        <v>0</v>
      </c>
      <c r="AL34">
        <v>0.5</v>
      </c>
      <c r="AM34">
        <v>0</v>
      </c>
      <c r="AN34" t="s">
        <v>1476</v>
      </c>
      <c r="AO34" t="s">
        <v>1443</v>
      </c>
      <c r="AP34" t="s">
        <v>1457</v>
      </c>
      <c r="AS34" t="str">
        <f>IF(SpaceTypesTable[[#This Row],[Service Water Heating Peak Flow Rate (gal/h)]]=0,"",SpaceTypesTable[[#This Row],[Service Water Heating Peak Flow Rate (gal/h)]]/SpaceTypesTable[[#This Row],[Service Water Heating Area (ft^2)]])</f>
        <v/>
      </c>
      <c r="BC34" t="str">
        <f t="shared" si="4"/>
        <v/>
      </c>
    </row>
    <row r="35" spans="1:55">
      <c r="A35" s="60" t="s">
        <v>1557</v>
      </c>
      <c r="B35" s="60" t="s">
        <v>260</v>
      </c>
      <c r="C35" s="60" t="s">
        <v>267</v>
      </c>
      <c r="D35" s="60" t="s">
        <v>286</v>
      </c>
      <c r="E35" t="s">
        <v>465</v>
      </c>
      <c r="F35" t="s">
        <v>438</v>
      </c>
      <c r="G35" t="s">
        <v>335</v>
      </c>
      <c r="H35" t="s">
        <v>223</v>
      </c>
      <c r="I35" t="str">
        <f>SpaceTypesTable[[#This Row],[Lighting Standard]]&amp;SpaceTypesTable[[#This Row],[Lighting Primary Space Type]]&amp;SpaceTypesTable[[#This Row],[Lighting Secondary Space Type]]</f>
        <v>ASHRAE 189.1-2009Conference/Meeting/MultipurposeGeneral</v>
      </c>
      <c r="L35">
        <f>VLOOKUP(SpaceTypesTable[[#This Row],[LookupColumn]],InteriorLightingTable[],5,FALSE)</f>
        <v>1.1700000000000002</v>
      </c>
      <c r="O35">
        <v>0</v>
      </c>
      <c r="P35">
        <v>0.7</v>
      </c>
      <c r="Q35">
        <v>0.2</v>
      </c>
      <c r="R35" t="s">
        <v>1355</v>
      </c>
      <c r="S35" t="s">
        <v>108</v>
      </c>
      <c r="T35" t="s">
        <v>412</v>
      </c>
      <c r="U35" t="s">
        <v>33</v>
      </c>
      <c r="V35" s="60" t="str">
        <f>SpaceTypesTable[[#This Row],[Ventilation Standard]]&amp;SpaceTypesTable[[#This Row],[Ventilation Primary Space Type]]&amp;SpaceTypesTable[[#This Row],[Ventilation Secondary Space Type]]</f>
        <v>ASHRAE 62.1-1999Hotels, Motels, Resorts, DormitoriesConference rooms</v>
      </c>
      <c r="W35">
        <f>VLOOKUP(SpaceTypesTable[[#This Row],[Lookup]],VentilationStandardsTable[],6,FALSE)</f>
        <v>0</v>
      </c>
      <c r="X35">
        <f>VLOOKUP(SpaceTypesTable[[#This Row],[Lookup]],VentilationStandardsTable[],5,FALSE)</f>
        <v>20</v>
      </c>
      <c r="Y35">
        <f>VLOOKUP(SpaceTypesTable[[#This Row],[Lookup]],VentilationStandardsTable[],7,FALSE)</f>
        <v>0</v>
      </c>
      <c r="Z35">
        <v>67</v>
      </c>
      <c r="AA35" t="s">
        <v>1407</v>
      </c>
      <c r="AB35" t="s">
        <v>1408</v>
      </c>
      <c r="AC35">
        <v>5.9499999999999997E-2</v>
      </c>
      <c r="AD35" t="s">
        <v>1417</v>
      </c>
      <c r="AF35" t="s">
        <v>440</v>
      </c>
      <c r="AG35" t="s">
        <v>440</v>
      </c>
      <c r="AH35" t="s">
        <v>440</v>
      </c>
      <c r="AJ35">
        <v>3.0000000000000004</v>
      </c>
      <c r="AK35">
        <v>0</v>
      </c>
      <c r="AL35">
        <v>0.5</v>
      </c>
      <c r="AM35">
        <v>0</v>
      </c>
      <c r="AN35" t="s">
        <v>1476</v>
      </c>
      <c r="AO35" t="s">
        <v>1443</v>
      </c>
      <c r="AP35" t="s">
        <v>1457</v>
      </c>
      <c r="AS35" t="str">
        <f>IF(SpaceTypesTable[[#This Row],[Service Water Heating Peak Flow Rate (gal/h)]]=0,"",SpaceTypesTable[[#This Row],[Service Water Heating Peak Flow Rate (gal/h)]]/SpaceTypesTable[[#This Row],[Service Water Heating Area (ft^2)]])</f>
        <v/>
      </c>
      <c r="BC35" t="str">
        <f t="shared" si="4"/>
        <v/>
      </c>
    </row>
    <row r="36" spans="1:55">
      <c r="A36" s="60" t="s">
        <v>1557</v>
      </c>
      <c r="B36" s="60" t="s">
        <v>261</v>
      </c>
      <c r="C36" s="60" t="s">
        <v>267</v>
      </c>
      <c r="D36" s="60" t="s">
        <v>286</v>
      </c>
      <c r="E36" t="s">
        <v>465</v>
      </c>
      <c r="F36" t="s">
        <v>438</v>
      </c>
      <c r="G36" t="s">
        <v>335</v>
      </c>
      <c r="H36" t="s">
        <v>223</v>
      </c>
      <c r="I36" t="str">
        <f>SpaceTypesTable[[#This Row],[Lighting Standard]]&amp;SpaceTypesTable[[#This Row],[Lighting Primary Space Type]]&amp;SpaceTypesTable[[#This Row],[Lighting Secondary Space Type]]</f>
        <v>ASHRAE 189.1-2009Conference/Meeting/MultipurposeGeneral</v>
      </c>
      <c r="L36">
        <f>VLOOKUP(SpaceTypesTable[[#This Row],[LookupColumn]],InteriorLightingTable[],5,FALSE)</f>
        <v>1.1700000000000002</v>
      </c>
      <c r="O36">
        <v>0</v>
      </c>
      <c r="P36">
        <v>0.7</v>
      </c>
      <c r="Q36">
        <v>0.2</v>
      </c>
      <c r="R36" t="s">
        <v>1355</v>
      </c>
      <c r="S36" t="s">
        <v>108</v>
      </c>
      <c r="T36" t="s">
        <v>412</v>
      </c>
      <c r="U36" t="s">
        <v>33</v>
      </c>
      <c r="V36" s="60" t="str">
        <f>SpaceTypesTable[[#This Row],[Ventilation Standard]]&amp;SpaceTypesTable[[#This Row],[Ventilation Primary Space Type]]&amp;SpaceTypesTable[[#This Row],[Ventilation Secondary Space Type]]</f>
        <v>ASHRAE 62.1-1999Hotels, Motels, Resorts, DormitoriesConference rooms</v>
      </c>
      <c r="W36">
        <f>VLOOKUP(SpaceTypesTable[[#This Row],[Lookup]],VentilationStandardsTable[],6,FALSE)</f>
        <v>0</v>
      </c>
      <c r="X36">
        <f>VLOOKUP(SpaceTypesTable[[#This Row],[Lookup]],VentilationStandardsTable[],5,FALSE)</f>
        <v>20</v>
      </c>
      <c r="Y36">
        <f>VLOOKUP(SpaceTypesTable[[#This Row],[Lookup]],VentilationStandardsTable[],7,FALSE)</f>
        <v>0</v>
      </c>
      <c r="Z36">
        <v>67</v>
      </c>
      <c r="AA36" t="s">
        <v>1407</v>
      </c>
      <c r="AB36" t="s">
        <v>1408</v>
      </c>
      <c r="AC36">
        <v>4.4600000000000001E-2</v>
      </c>
      <c r="AD36" t="s">
        <v>1417</v>
      </c>
      <c r="AF36" t="s">
        <v>440</v>
      </c>
      <c r="AG36" t="s">
        <v>440</v>
      </c>
      <c r="AH36" t="s">
        <v>440</v>
      </c>
      <c r="AJ36">
        <v>3.0000000000000004</v>
      </c>
      <c r="AK36">
        <v>0</v>
      </c>
      <c r="AL36">
        <v>0.5</v>
      </c>
      <c r="AM36">
        <v>0</v>
      </c>
      <c r="AN36" t="s">
        <v>1476</v>
      </c>
      <c r="AO36" t="s">
        <v>1443</v>
      </c>
      <c r="AP36" t="s">
        <v>1457</v>
      </c>
      <c r="AS36" t="str">
        <f>IF(SpaceTypesTable[[#This Row],[Service Water Heating Peak Flow Rate (gal/h)]]=0,"",SpaceTypesTable[[#This Row],[Service Water Heating Peak Flow Rate (gal/h)]]/SpaceTypesTable[[#This Row],[Service Water Heating Area (ft^2)]])</f>
        <v/>
      </c>
      <c r="BC36" t="str">
        <f t="shared" si="4"/>
        <v/>
      </c>
    </row>
    <row r="37" spans="1:55">
      <c r="A37" t="s">
        <v>1554</v>
      </c>
      <c r="B37" t="s">
        <v>259</v>
      </c>
      <c r="C37" s="60" t="s">
        <v>267</v>
      </c>
      <c r="D37" s="60" t="s">
        <v>286</v>
      </c>
      <c r="E37" t="s">
        <v>465</v>
      </c>
      <c r="I37" t="str">
        <f>SpaceTypesTable[[#This Row],[Lighting Standard]]&amp;SpaceTypesTable[[#This Row],[Lighting Primary Space Type]]&amp;SpaceTypesTable[[#This Row],[Lighting Secondary Space Type]]</f>
        <v/>
      </c>
      <c r="L37">
        <v>2.7700000000000005</v>
      </c>
      <c r="O37">
        <v>0</v>
      </c>
      <c r="P37">
        <v>0.7</v>
      </c>
      <c r="Q37">
        <v>0.2</v>
      </c>
      <c r="R37" t="s">
        <v>1355</v>
      </c>
      <c r="S37" t="s">
        <v>108</v>
      </c>
      <c r="T37" t="s">
        <v>412</v>
      </c>
      <c r="U37" t="s">
        <v>33</v>
      </c>
      <c r="V37" s="60" t="str">
        <f>SpaceTypesTable[[#This Row],[Ventilation Standard]]&amp;SpaceTypesTable[[#This Row],[Ventilation Primary Space Type]]&amp;SpaceTypesTable[[#This Row],[Ventilation Secondary Space Type]]</f>
        <v>ASHRAE 62.1-1999Hotels, Motels, Resorts, DormitoriesConference rooms</v>
      </c>
      <c r="W37">
        <f>VLOOKUP(SpaceTypesTable[[#This Row],[Lookup]],VentilationStandardsTable[],6,FALSE)</f>
        <v>0</v>
      </c>
      <c r="X37">
        <f>VLOOKUP(SpaceTypesTable[[#This Row],[Lookup]],VentilationStandardsTable[],5,FALSE)</f>
        <v>20</v>
      </c>
      <c r="Y37">
        <f>VLOOKUP(SpaceTypesTable[[#This Row],[Lookup]],VentilationStandardsTable[],7,FALSE)</f>
        <v>0</v>
      </c>
      <c r="Z37">
        <v>67</v>
      </c>
      <c r="AA37" t="s">
        <v>1407</v>
      </c>
      <c r="AB37" t="s">
        <v>1408</v>
      </c>
      <c r="AC37">
        <v>0.22320000000000001</v>
      </c>
      <c r="AD37" t="s">
        <v>1417</v>
      </c>
      <c r="AF37" t="s">
        <v>440</v>
      </c>
      <c r="AG37" t="s">
        <v>440</v>
      </c>
      <c r="AH37" t="s">
        <v>440</v>
      </c>
      <c r="AJ37">
        <v>6.3</v>
      </c>
      <c r="AK37">
        <v>0</v>
      </c>
      <c r="AL37">
        <v>0.5</v>
      </c>
      <c r="AM37">
        <v>0</v>
      </c>
      <c r="AN37" t="s">
        <v>1476</v>
      </c>
      <c r="AO37" t="s">
        <v>1443</v>
      </c>
      <c r="AP37" t="s">
        <v>1457</v>
      </c>
      <c r="AS37" t="str">
        <f>IF(SpaceTypesTable[[#This Row],[Service Water Heating Peak Flow Rate (gal/h)]]=0,"",SpaceTypesTable[[#This Row],[Service Water Heating Peak Flow Rate (gal/h)]]/SpaceTypesTable[[#This Row],[Service Water Heating Area (ft^2)]])</f>
        <v/>
      </c>
      <c r="BC37" t="str">
        <f t="shared" si="4"/>
        <v/>
      </c>
    </row>
    <row r="38" spans="1:55">
      <c r="A38" s="60" t="s">
        <v>1619</v>
      </c>
      <c r="B38" s="60" t="s">
        <v>259</v>
      </c>
      <c r="C38" s="60" t="s">
        <v>267</v>
      </c>
      <c r="D38" s="60" t="s">
        <v>286</v>
      </c>
      <c r="E38" t="s">
        <v>465</v>
      </c>
      <c r="F38" t="s">
        <v>1601</v>
      </c>
      <c r="G38" t="s">
        <v>335</v>
      </c>
      <c r="H38" t="s">
        <v>223</v>
      </c>
      <c r="I38" t="str">
        <f>SpaceTypesTable[[#This Row],[Lighting Standard]]&amp;SpaceTypesTable[[#This Row],[Lighting Primary Space Type]]&amp;SpaceTypesTable[[#This Row],[Lighting Secondary Space Type]]</f>
        <v>ASHRAE 90.1-2010Conference/Meeting/MultipurposeGeneral</v>
      </c>
      <c r="L38">
        <f>VLOOKUP(SpaceTypesTable[[#This Row],[LookupColumn]],InteriorLightingTable[],5,FALSE)</f>
        <v>1.23</v>
      </c>
      <c r="O38">
        <v>0</v>
      </c>
      <c r="P38">
        <v>0.7</v>
      </c>
      <c r="Q38">
        <v>0.2</v>
      </c>
      <c r="R38" t="s">
        <v>1355</v>
      </c>
      <c r="S38" t="s">
        <v>110</v>
      </c>
      <c r="T38" t="s">
        <v>412</v>
      </c>
      <c r="U38" t="s">
        <v>1301</v>
      </c>
      <c r="V38" s="60" t="str">
        <f>SpaceTypesTable[[#This Row],[Ventilation Standard]]&amp;SpaceTypesTable[[#This Row],[Ventilation Primary Space Type]]&amp;SpaceTypesTable[[#This Row],[Ventilation Secondary Space Type]]</f>
        <v>ASHRAE 62.1-2007Hotels, Motels, Resorts, DormitoriesMultipurpose assembly</v>
      </c>
      <c r="W38">
        <f>VLOOKUP(SpaceTypesTable[[#This Row],[Lookup]],VentilationStandardsTable[],6,FALSE)</f>
        <v>0.06</v>
      </c>
      <c r="X38">
        <f>VLOOKUP(SpaceTypesTable[[#This Row],[Lookup]],VentilationStandardsTable[],5,FALSE)</f>
        <v>5</v>
      </c>
      <c r="Y38">
        <f>VLOOKUP(SpaceTypesTable[[#This Row],[Lookup]],VentilationStandardsTable[],7,FALSE)</f>
        <v>0</v>
      </c>
      <c r="Z38">
        <v>67</v>
      </c>
      <c r="AA38" t="s">
        <v>1407</v>
      </c>
      <c r="AB38" t="s">
        <v>1408</v>
      </c>
      <c r="AC38">
        <v>4.4600000000000001E-2</v>
      </c>
      <c r="AD38" t="s">
        <v>1417</v>
      </c>
      <c r="AF38" t="s">
        <v>440</v>
      </c>
      <c r="AG38" t="s">
        <v>440</v>
      </c>
      <c r="AH38" t="s">
        <v>440</v>
      </c>
      <c r="AJ38">
        <v>3.0000000000000004</v>
      </c>
      <c r="AK38">
        <v>0</v>
      </c>
      <c r="AL38">
        <v>0.5</v>
      </c>
      <c r="AM38">
        <v>0</v>
      </c>
      <c r="AN38" t="s">
        <v>1476</v>
      </c>
      <c r="AO38" t="s">
        <v>1443</v>
      </c>
      <c r="AP38" t="s">
        <v>1457</v>
      </c>
      <c r="AS38" t="s">
        <v>440</v>
      </c>
      <c r="BC38" t="s">
        <v>440</v>
      </c>
    </row>
    <row r="39" spans="1:55">
      <c r="A39" s="60" t="s">
        <v>1555</v>
      </c>
      <c r="B39" s="60" t="s">
        <v>259</v>
      </c>
      <c r="C39" s="60" t="s">
        <v>262</v>
      </c>
      <c r="D39" s="60" t="s">
        <v>271</v>
      </c>
      <c r="E39" t="s">
        <v>461</v>
      </c>
      <c r="I39" t="str">
        <f>SpaceTypesTable[[#This Row],[Lighting Standard]]&amp;SpaceTypesTable[[#This Row],[Lighting Primary Space Type]]&amp;SpaceTypesTable[[#This Row],[Lighting Secondary Space Type]]</f>
        <v/>
      </c>
      <c r="L39">
        <v>1</v>
      </c>
      <c r="O39">
        <v>0</v>
      </c>
      <c r="P39">
        <v>0.7</v>
      </c>
      <c r="Q39">
        <v>0.2</v>
      </c>
      <c r="R39" t="s">
        <v>1362</v>
      </c>
      <c r="S39" t="s">
        <v>411</v>
      </c>
      <c r="T39" t="s">
        <v>240</v>
      </c>
      <c r="U39" t="s">
        <v>366</v>
      </c>
      <c r="V39" s="60" t="str">
        <f>SpaceTypesTable[[#This Row],[Ventilation Standard]]&amp;SpaceTypesTable[[#This Row],[Ventilation Primary Space Type]]&amp;SpaceTypesTable[[#This Row],[Ventilation Secondary Space Type]]</f>
        <v>GGHC v2.2Health CareBedpan Room</v>
      </c>
      <c r="W39">
        <f>VLOOKUP(SpaceTypesTable[[#This Row],[Lookup]],VentilationStandardsTable[],6,FALSE)</f>
        <v>0.15</v>
      </c>
      <c r="X39">
        <f>VLOOKUP(SpaceTypesTable[[#This Row],[Lookup]],VentilationStandardsTable[],5,FALSE)</f>
        <v>0</v>
      </c>
      <c r="Y39">
        <f>VLOOKUP(SpaceTypesTable[[#This Row],[Lookup]],VentilationStandardsTable[],7,FALSE)</f>
        <v>0</v>
      </c>
      <c r="Z39">
        <v>0</v>
      </c>
      <c r="AA39" t="s">
        <v>1397</v>
      </c>
      <c r="AB39" t="s">
        <v>1404</v>
      </c>
      <c r="AC39">
        <v>0.22320000000000001</v>
      </c>
      <c r="AD39" t="s">
        <v>1422</v>
      </c>
      <c r="AF39" t="s">
        <v>440</v>
      </c>
      <c r="AG39" t="s">
        <v>440</v>
      </c>
      <c r="AH39" t="s">
        <v>440</v>
      </c>
      <c r="AJ39">
        <v>9.9999999999999992E-2</v>
      </c>
      <c r="AK39">
        <v>0</v>
      </c>
      <c r="AL39">
        <v>0.5</v>
      </c>
      <c r="AM39">
        <v>0</v>
      </c>
      <c r="AN39" t="s">
        <v>1351</v>
      </c>
      <c r="AO39" t="s">
        <v>1447</v>
      </c>
      <c r="AP39" t="s">
        <v>1461</v>
      </c>
      <c r="AS39" t="str">
        <f>IF(SpaceTypesTable[[#This Row],[Service Water Heating Peak Flow Rate (gal/h)]]=0,"",SpaceTypesTable[[#This Row],[Service Water Heating Peak Flow Rate (gal/h)]]/SpaceTypesTable[[#This Row],[Service Water Heating Area (ft^2)]])</f>
        <v/>
      </c>
      <c r="BC39" t="str">
        <f t="shared" ref="BC39:BC44" si="5">IF(ISBLANK(BB39),"",BB39/(AY39/AX39))</f>
        <v/>
      </c>
    </row>
    <row r="40" spans="1:55">
      <c r="A40" s="60" t="s">
        <v>1556</v>
      </c>
      <c r="B40" s="60" t="s">
        <v>259</v>
      </c>
      <c r="C40" s="60" t="s">
        <v>262</v>
      </c>
      <c r="D40" s="16" t="s">
        <v>271</v>
      </c>
      <c r="E40" t="s">
        <v>461</v>
      </c>
      <c r="F40" t="s">
        <v>217</v>
      </c>
      <c r="G40" t="s">
        <v>242</v>
      </c>
      <c r="H40" t="s">
        <v>336</v>
      </c>
      <c r="I40" t="str">
        <f>SpaceTypesTable[[#This Row],[Lighting Standard]]&amp;SpaceTypesTable[[#This Row],[Lighting Primary Space Type]]&amp;SpaceTypesTable[[#This Row],[Lighting Secondary Space Type]]</f>
        <v>ASHRAE 90.1-2004Active StorageFor Hospital</v>
      </c>
      <c r="L40">
        <f>VLOOKUP(SpaceTypesTable[[#This Row],[LookupColumn]],InteriorLightingTable[],5,FALSE)</f>
        <v>0.9</v>
      </c>
      <c r="O40">
        <v>0</v>
      </c>
      <c r="P40">
        <v>0.7</v>
      </c>
      <c r="Q40">
        <v>0.2</v>
      </c>
      <c r="R40" t="s">
        <v>1362</v>
      </c>
      <c r="S40" t="s">
        <v>411</v>
      </c>
      <c r="T40" t="s">
        <v>240</v>
      </c>
      <c r="U40" t="s">
        <v>366</v>
      </c>
      <c r="V40" s="60" t="str">
        <f>SpaceTypesTable[[#This Row],[Ventilation Standard]]&amp;SpaceTypesTable[[#This Row],[Ventilation Primary Space Type]]&amp;SpaceTypesTable[[#This Row],[Ventilation Secondary Space Type]]</f>
        <v>GGHC v2.2Health CareBedpan Room</v>
      </c>
      <c r="W40">
        <f>VLOOKUP(SpaceTypesTable[[#This Row],[Lookup]],VentilationStandardsTable[],6,FALSE)</f>
        <v>0.15</v>
      </c>
      <c r="X40">
        <f>VLOOKUP(SpaceTypesTable[[#This Row],[Lookup]],VentilationStandardsTable[],5,FALSE)</f>
        <v>0</v>
      </c>
      <c r="Y40">
        <f>VLOOKUP(SpaceTypesTable[[#This Row],[Lookup]],VentilationStandardsTable[],7,FALSE)</f>
        <v>0</v>
      </c>
      <c r="Z40">
        <v>0</v>
      </c>
      <c r="AA40" t="s">
        <v>1397</v>
      </c>
      <c r="AB40" t="s">
        <v>1404</v>
      </c>
      <c r="AC40">
        <v>5.9499999999999997E-2</v>
      </c>
      <c r="AD40" t="s">
        <v>1422</v>
      </c>
      <c r="AF40" t="s">
        <v>440</v>
      </c>
      <c r="AG40" t="s">
        <v>440</v>
      </c>
      <c r="AH40" t="s">
        <v>440</v>
      </c>
      <c r="AJ40">
        <v>9.9999999999999992E-2</v>
      </c>
      <c r="AK40">
        <v>0</v>
      </c>
      <c r="AL40">
        <v>0.5</v>
      </c>
      <c r="AM40">
        <v>0</v>
      </c>
      <c r="AN40" t="s">
        <v>1351</v>
      </c>
      <c r="AO40" t="s">
        <v>1447</v>
      </c>
      <c r="AP40" t="s">
        <v>1461</v>
      </c>
      <c r="AS40" t="str">
        <f>IF(SpaceTypesTable[[#This Row],[Service Water Heating Peak Flow Rate (gal/h)]]=0,"",SpaceTypesTable[[#This Row],[Service Water Heating Peak Flow Rate (gal/h)]]/SpaceTypesTable[[#This Row],[Service Water Heating Area (ft^2)]])</f>
        <v/>
      </c>
      <c r="BC40" t="str">
        <f t="shared" si="5"/>
        <v/>
      </c>
    </row>
    <row r="41" spans="1:55">
      <c r="A41" s="60" t="s">
        <v>1557</v>
      </c>
      <c r="B41" s="60" t="s">
        <v>260</v>
      </c>
      <c r="C41" s="60" t="s">
        <v>262</v>
      </c>
      <c r="D41" s="60" t="s">
        <v>271</v>
      </c>
      <c r="E41" t="s">
        <v>461</v>
      </c>
      <c r="F41" t="s">
        <v>438</v>
      </c>
      <c r="G41" t="s">
        <v>242</v>
      </c>
      <c r="H41" t="s">
        <v>336</v>
      </c>
      <c r="I41" t="str">
        <f>SpaceTypesTable[[#This Row],[Lighting Standard]]&amp;SpaceTypesTable[[#This Row],[Lighting Primary Space Type]]&amp;SpaceTypesTable[[#This Row],[Lighting Secondary Space Type]]</f>
        <v>ASHRAE 189.1-2009Active StorageFor Hospital</v>
      </c>
      <c r="L41">
        <f>VLOOKUP(SpaceTypesTable[[#This Row],[LookupColumn]],InteriorLightingTable[],5,FALSE)</f>
        <v>0.81</v>
      </c>
      <c r="O41">
        <v>0</v>
      </c>
      <c r="P41">
        <v>0.7</v>
      </c>
      <c r="Q41">
        <v>0.2</v>
      </c>
      <c r="R41" t="s">
        <v>1362</v>
      </c>
      <c r="S41" t="s">
        <v>411</v>
      </c>
      <c r="T41" t="s">
        <v>240</v>
      </c>
      <c r="U41" t="s">
        <v>366</v>
      </c>
      <c r="V41" s="60" t="str">
        <f>SpaceTypesTable[[#This Row],[Ventilation Standard]]&amp;SpaceTypesTable[[#This Row],[Ventilation Primary Space Type]]&amp;SpaceTypesTable[[#This Row],[Ventilation Secondary Space Type]]</f>
        <v>GGHC v2.2Health CareBedpan Room</v>
      </c>
      <c r="W41">
        <f>VLOOKUP(SpaceTypesTable[[#This Row],[Lookup]],VentilationStandardsTable[],6,FALSE)</f>
        <v>0.15</v>
      </c>
      <c r="X41">
        <f>VLOOKUP(SpaceTypesTable[[#This Row],[Lookup]],VentilationStandardsTable[],5,FALSE)</f>
        <v>0</v>
      </c>
      <c r="Y41">
        <f>VLOOKUP(SpaceTypesTable[[#This Row],[Lookup]],VentilationStandardsTable[],7,FALSE)</f>
        <v>0</v>
      </c>
      <c r="Z41">
        <v>0</v>
      </c>
      <c r="AA41" t="s">
        <v>1397</v>
      </c>
      <c r="AB41" t="s">
        <v>1404</v>
      </c>
      <c r="AC41">
        <v>5.9499999999999997E-2</v>
      </c>
      <c r="AD41" t="s">
        <v>1422</v>
      </c>
      <c r="AF41" t="s">
        <v>440</v>
      </c>
      <c r="AG41" t="s">
        <v>440</v>
      </c>
      <c r="AH41" t="s">
        <v>440</v>
      </c>
      <c r="AJ41">
        <v>7.0000000000000048E-2</v>
      </c>
      <c r="AK41">
        <v>0</v>
      </c>
      <c r="AL41">
        <v>0.5</v>
      </c>
      <c r="AM41">
        <v>0</v>
      </c>
      <c r="AN41" t="s">
        <v>1351</v>
      </c>
      <c r="AO41" t="s">
        <v>1447</v>
      </c>
      <c r="AP41" t="s">
        <v>1461</v>
      </c>
      <c r="AS41" t="str">
        <f>IF(SpaceTypesTable[[#This Row],[Service Water Heating Peak Flow Rate (gal/h)]]=0,"",SpaceTypesTable[[#This Row],[Service Water Heating Peak Flow Rate (gal/h)]]/SpaceTypesTable[[#This Row],[Service Water Heating Area (ft^2)]])</f>
        <v/>
      </c>
      <c r="BC41" t="str">
        <f t="shared" si="5"/>
        <v/>
      </c>
    </row>
    <row r="42" spans="1:55">
      <c r="A42" s="60" t="s">
        <v>1557</v>
      </c>
      <c r="B42" s="60" t="s">
        <v>261</v>
      </c>
      <c r="C42" s="60" t="s">
        <v>262</v>
      </c>
      <c r="D42" s="60" t="s">
        <v>271</v>
      </c>
      <c r="E42" t="s">
        <v>461</v>
      </c>
      <c r="F42" t="s">
        <v>438</v>
      </c>
      <c r="G42" t="s">
        <v>242</v>
      </c>
      <c r="H42" t="s">
        <v>336</v>
      </c>
      <c r="I42" t="str">
        <f>SpaceTypesTable[[#This Row],[Lighting Standard]]&amp;SpaceTypesTable[[#This Row],[Lighting Primary Space Type]]&amp;SpaceTypesTable[[#This Row],[Lighting Secondary Space Type]]</f>
        <v>ASHRAE 189.1-2009Active StorageFor Hospital</v>
      </c>
      <c r="L42">
        <f>VLOOKUP(SpaceTypesTable[[#This Row],[LookupColumn]],InteriorLightingTable[],5,FALSE)</f>
        <v>0.81</v>
      </c>
      <c r="O42">
        <v>0</v>
      </c>
      <c r="P42">
        <v>0.7</v>
      </c>
      <c r="Q42">
        <v>0.2</v>
      </c>
      <c r="R42" t="s">
        <v>1362</v>
      </c>
      <c r="S42" t="s">
        <v>411</v>
      </c>
      <c r="T42" t="s">
        <v>240</v>
      </c>
      <c r="U42" t="s">
        <v>366</v>
      </c>
      <c r="V42" s="60" t="str">
        <f>SpaceTypesTable[[#This Row],[Ventilation Standard]]&amp;SpaceTypesTable[[#This Row],[Ventilation Primary Space Type]]&amp;SpaceTypesTable[[#This Row],[Ventilation Secondary Space Type]]</f>
        <v>GGHC v2.2Health CareBedpan Room</v>
      </c>
      <c r="W42">
        <f>VLOOKUP(SpaceTypesTable[[#This Row],[Lookup]],VentilationStandardsTable[],6,FALSE)</f>
        <v>0.15</v>
      </c>
      <c r="X42">
        <f>VLOOKUP(SpaceTypesTable[[#This Row],[Lookup]],VentilationStandardsTable[],5,FALSE)</f>
        <v>0</v>
      </c>
      <c r="Y42">
        <f>VLOOKUP(SpaceTypesTable[[#This Row],[Lookup]],VentilationStandardsTable[],7,FALSE)</f>
        <v>0</v>
      </c>
      <c r="Z42">
        <v>0</v>
      </c>
      <c r="AA42" t="s">
        <v>1397</v>
      </c>
      <c r="AB42" t="s">
        <v>1404</v>
      </c>
      <c r="AC42">
        <v>4.4600000000000001E-2</v>
      </c>
      <c r="AD42" t="s">
        <v>1422</v>
      </c>
      <c r="AF42" t="s">
        <v>440</v>
      </c>
      <c r="AG42" t="s">
        <v>440</v>
      </c>
      <c r="AH42" t="s">
        <v>440</v>
      </c>
      <c r="AJ42">
        <v>7.0000000000000048E-2</v>
      </c>
      <c r="AK42">
        <v>0</v>
      </c>
      <c r="AL42">
        <v>0.5</v>
      </c>
      <c r="AM42">
        <v>0</v>
      </c>
      <c r="AN42" t="s">
        <v>1351</v>
      </c>
      <c r="AO42" t="s">
        <v>1447</v>
      </c>
      <c r="AP42" t="s">
        <v>1461</v>
      </c>
      <c r="AS42" t="str">
        <f>IF(SpaceTypesTable[[#This Row],[Service Water Heating Peak Flow Rate (gal/h)]]=0,"",SpaceTypesTable[[#This Row],[Service Water Heating Peak Flow Rate (gal/h)]]/SpaceTypesTable[[#This Row],[Service Water Heating Area (ft^2)]])</f>
        <v/>
      </c>
      <c r="BC42" t="str">
        <f t="shared" si="5"/>
        <v/>
      </c>
    </row>
    <row r="43" spans="1:55">
      <c r="A43" t="s">
        <v>1554</v>
      </c>
      <c r="B43" t="s">
        <v>259</v>
      </c>
      <c r="C43" s="60" t="s">
        <v>262</v>
      </c>
      <c r="D43" s="60" t="s">
        <v>271</v>
      </c>
      <c r="E43" t="s">
        <v>461</v>
      </c>
      <c r="I43" t="str">
        <f>SpaceTypesTable[[#This Row],[Lighting Standard]]&amp;SpaceTypesTable[[#This Row],[Lighting Primary Space Type]]&amp;SpaceTypesTable[[#This Row],[Lighting Secondary Space Type]]</f>
        <v/>
      </c>
      <c r="L43">
        <v>1</v>
      </c>
      <c r="O43">
        <v>0</v>
      </c>
      <c r="P43">
        <v>0.7</v>
      </c>
      <c r="Q43">
        <v>0.2</v>
      </c>
      <c r="R43" t="s">
        <v>1362</v>
      </c>
      <c r="S43" t="s">
        <v>411</v>
      </c>
      <c r="T43" t="s">
        <v>240</v>
      </c>
      <c r="U43" t="s">
        <v>366</v>
      </c>
      <c r="V43" s="60" t="str">
        <f>SpaceTypesTable[[#This Row],[Ventilation Standard]]&amp;SpaceTypesTable[[#This Row],[Ventilation Primary Space Type]]&amp;SpaceTypesTable[[#This Row],[Ventilation Secondary Space Type]]</f>
        <v>GGHC v2.2Health CareBedpan Room</v>
      </c>
      <c r="W43">
        <f>VLOOKUP(SpaceTypesTable[[#This Row],[Lookup]],VentilationStandardsTable[],6,FALSE)</f>
        <v>0.15</v>
      </c>
      <c r="X43">
        <f>VLOOKUP(SpaceTypesTable[[#This Row],[Lookup]],VentilationStandardsTable[],5,FALSE)</f>
        <v>0</v>
      </c>
      <c r="Y43">
        <f>VLOOKUP(SpaceTypesTable[[#This Row],[Lookup]],VentilationStandardsTable[],7,FALSE)</f>
        <v>0</v>
      </c>
      <c r="Z43">
        <v>0</v>
      </c>
      <c r="AA43" t="s">
        <v>1397</v>
      </c>
      <c r="AB43" t="s">
        <v>1404</v>
      </c>
      <c r="AC43">
        <v>0.22320000000000001</v>
      </c>
      <c r="AD43" t="s">
        <v>1422</v>
      </c>
      <c r="AF43" t="s">
        <v>440</v>
      </c>
      <c r="AG43" t="s">
        <v>440</v>
      </c>
      <c r="AH43" t="s">
        <v>440</v>
      </c>
      <c r="AJ43">
        <v>9.9999999999999992E-2</v>
      </c>
      <c r="AK43">
        <v>0</v>
      </c>
      <c r="AL43">
        <v>0.5</v>
      </c>
      <c r="AM43">
        <v>0</v>
      </c>
      <c r="AN43" t="s">
        <v>1351</v>
      </c>
      <c r="AO43" t="s">
        <v>1447</v>
      </c>
      <c r="AP43" t="s">
        <v>1461</v>
      </c>
      <c r="AS43" t="str">
        <f>IF(SpaceTypesTable[[#This Row],[Service Water Heating Peak Flow Rate (gal/h)]]=0,"",SpaceTypesTable[[#This Row],[Service Water Heating Peak Flow Rate (gal/h)]]/SpaceTypesTable[[#This Row],[Service Water Heating Area (ft^2)]])</f>
        <v/>
      </c>
      <c r="BC43" t="str">
        <f t="shared" si="5"/>
        <v/>
      </c>
    </row>
    <row r="44" spans="1:55">
      <c r="A44" s="60" t="s">
        <v>1558</v>
      </c>
      <c r="B44" s="60" t="s">
        <v>259</v>
      </c>
      <c r="C44" s="60" t="s">
        <v>262</v>
      </c>
      <c r="D44" s="60" t="s">
        <v>271</v>
      </c>
      <c r="E44" t="s">
        <v>461</v>
      </c>
      <c r="F44" t="s">
        <v>218</v>
      </c>
      <c r="G44" t="s">
        <v>242</v>
      </c>
      <c r="H44" t="s">
        <v>336</v>
      </c>
      <c r="I44" t="str">
        <f>SpaceTypesTable[[#This Row],[Lighting Standard]]&amp;SpaceTypesTable[[#This Row],[Lighting Primary Space Type]]&amp;SpaceTypesTable[[#This Row],[Lighting Secondary Space Type]]</f>
        <v>ASHRAE 90.1-2007Active StorageFor Hospital</v>
      </c>
      <c r="L44">
        <f>VLOOKUP(SpaceTypesTable[[#This Row],[LookupColumn]],InteriorLightingTable[],5,FALSE)</f>
        <v>0.9</v>
      </c>
      <c r="O44">
        <v>0</v>
      </c>
      <c r="P44">
        <v>0.7</v>
      </c>
      <c r="Q44">
        <v>0.2</v>
      </c>
      <c r="R44" t="s">
        <v>1362</v>
      </c>
      <c r="S44" t="s">
        <v>411</v>
      </c>
      <c r="T44" t="s">
        <v>240</v>
      </c>
      <c r="U44" t="s">
        <v>366</v>
      </c>
      <c r="V44" s="60" t="str">
        <f>SpaceTypesTable[[#This Row],[Ventilation Standard]]&amp;SpaceTypesTable[[#This Row],[Ventilation Primary Space Type]]&amp;SpaceTypesTable[[#This Row],[Ventilation Secondary Space Type]]</f>
        <v>GGHC v2.2Health CareBedpan Room</v>
      </c>
      <c r="W44">
        <f>VLOOKUP(SpaceTypesTable[[#This Row],[Lookup]],VentilationStandardsTable[],6,FALSE)</f>
        <v>0.15</v>
      </c>
      <c r="X44">
        <f>VLOOKUP(SpaceTypesTable[[#This Row],[Lookup]],VentilationStandardsTable[],5,FALSE)</f>
        <v>0</v>
      </c>
      <c r="Y44">
        <f>VLOOKUP(SpaceTypesTable[[#This Row],[Lookup]],VentilationStandardsTable[],7,FALSE)</f>
        <v>0</v>
      </c>
      <c r="Z44">
        <v>0</v>
      </c>
      <c r="AA44" t="s">
        <v>1397</v>
      </c>
      <c r="AB44" t="s">
        <v>1404</v>
      </c>
      <c r="AC44">
        <v>4.4600000000000001E-2</v>
      </c>
      <c r="AD44" t="s">
        <v>1422</v>
      </c>
      <c r="AF44" t="s">
        <v>440</v>
      </c>
      <c r="AG44" t="s">
        <v>440</v>
      </c>
      <c r="AH44" t="s">
        <v>440</v>
      </c>
      <c r="AJ44">
        <v>7.0000000000000048E-2</v>
      </c>
      <c r="AK44">
        <v>0</v>
      </c>
      <c r="AL44">
        <v>0.5</v>
      </c>
      <c r="AM44">
        <v>0</v>
      </c>
      <c r="AN44" t="s">
        <v>1351</v>
      </c>
      <c r="AO44" t="s">
        <v>1447</v>
      </c>
      <c r="AP44" t="s">
        <v>1461</v>
      </c>
      <c r="AS44" t="str">
        <f>IF(SpaceTypesTable[[#This Row],[Service Water Heating Peak Flow Rate (gal/h)]]=0,"",SpaceTypesTable[[#This Row],[Service Water Heating Peak Flow Rate (gal/h)]]/SpaceTypesTable[[#This Row],[Service Water Heating Area (ft^2)]])</f>
        <v/>
      </c>
      <c r="BC44" t="str">
        <f t="shared" si="5"/>
        <v/>
      </c>
    </row>
    <row r="45" spans="1:55">
      <c r="A45" s="60" t="s">
        <v>1619</v>
      </c>
      <c r="B45" s="60" t="s">
        <v>259</v>
      </c>
      <c r="C45" s="60" t="s">
        <v>262</v>
      </c>
      <c r="D45" s="60" t="s">
        <v>271</v>
      </c>
      <c r="E45" t="s">
        <v>461</v>
      </c>
      <c r="F45" t="s">
        <v>1601</v>
      </c>
      <c r="G45" t="s">
        <v>311</v>
      </c>
      <c r="H45" t="s">
        <v>223</v>
      </c>
      <c r="I45" t="str">
        <f>SpaceTypesTable[[#This Row],[Lighting Standard]]&amp;SpaceTypesTable[[#This Row],[Lighting Primary Space Type]]&amp;SpaceTypesTable[[#This Row],[Lighting Secondary Space Type]]</f>
        <v>ASHRAE 90.1-2010StorageGeneral</v>
      </c>
      <c r="L45">
        <f>VLOOKUP(SpaceTypesTable[[#This Row],[LookupColumn]],InteriorLightingTable[],5,FALSE)</f>
        <v>0.63</v>
      </c>
      <c r="O45">
        <v>0</v>
      </c>
      <c r="P45">
        <v>0.7</v>
      </c>
      <c r="Q45">
        <v>0.2</v>
      </c>
      <c r="R45" t="s">
        <v>1362</v>
      </c>
      <c r="S45" t="s">
        <v>411</v>
      </c>
      <c r="T45" t="s">
        <v>240</v>
      </c>
      <c r="U45" t="s">
        <v>366</v>
      </c>
      <c r="V45" s="60" t="str">
        <f>SpaceTypesTable[[#This Row],[Ventilation Standard]]&amp;SpaceTypesTable[[#This Row],[Ventilation Primary Space Type]]&amp;SpaceTypesTable[[#This Row],[Ventilation Secondary Space Type]]</f>
        <v>GGHC v2.2Health CareBedpan Room</v>
      </c>
      <c r="W45">
        <f>VLOOKUP(SpaceTypesTable[[#This Row],[Lookup]],VentilationStandardsTable[],6,FALSE)</f>
        <v>0.15</v>
      </c>
      <c r="X45">
        <f>VLOOKUP(SpaceTypesTable[[#This Row],[Lookup]],VentilationStandardsTable[],5,FALSE)</f>
        <v>0</v>
      </c>
      <c r="Y45">
        <f>VLOOKUP(SpaceTypesTable[[#This Row],[Lookup]],VentilationStandardsTable[],7,FALSE)</f>
        <v>0</v>
      </c>
      <c r="Z45">
        <v>0</v>
      </c>
      <c r="AA45" t="s">
        <v>1397</v>
      </c>
      <c r="AB45" t="s">
        <v>1404</v>
      </c>
      <c r="AC45">
        <v>4.4600000000000001E-2</v>
      </c>
      <c r="AD45" t="s">
        <v>1422</v>
      </c>
      <c r="AF45" t="s">
        <v>440</v>
      </c>
      <c r="AG45" t="s">
        <v>440</v>
      </c>
      <c r="AH45" t="s">
        <v>440</v>
      </c>
      <c r="AJ45">
        <v>7.0000000000000048E-2</v>
      </c>
      <c r="AK45">
        <v>0</v>
      </c>
      <c r="AL45">
        <v>0.5</v>
      </c>
      <c r="AM45">
        <v>0</v>
      </c>
      <c r="AN45" t="s">
        <v>1351</v>
      </c>
      <c r="AO45" t="s">
        <v>1447</v>
      </c>
      <c r="AP45" t="s">
        <v>1461</v>
      </c>
      <c r="AS45" t="s">
        <v>440</v>
      </c>
      <c r="BC45" t="s">
        <v>440</v>
      </c>
    </row>
    <row r="46" spans="1:55">
      <c r="A46" s="60" t="s">
        <v>1558</v>
      </c>
      <c r="B46" s="60" t="s">
        <v>259</v>
      </c>
      <c r="C46" s="60" t="s">
        <v>222</v>
      </c>
      <c r="D46" s="60" t="s">
        <v>480</v>
      </c>
      <c r="E46" t="s">
        <v>467</v>
      </c>
      <c r="F46" t="s">
        <v>218</v>
      </c>
      <c r="G46" t="s">
        <v>347</v>
      </c>
      <c r="H46" t="s">
        <v>223</v>
      </c>
      <c r="I46" t="str">
        <f>SpaceTypesTable[[#This Row],[Lighting Standard]]&amp;SpaceTypesTable[[#This Row],[Lighting Primary Space Type]]&amp;SpaceTypesTable[[#This Row],[Lighting Secondary Space Type]]</f>
        <v>ASHRAE 90.1-2007Lounge/RecreationGeneral</v>
      </c>
      <c r="L46">
        <f>VLOOKUP(SpaceTypesTable[[#This Row],[LookupColumn]],InteriorLightingTable[],5,FALSE)</f>
        <v>1.2</v>
      </c>
      <c r="O46">
        <v>0.4</v>
      </c>
      <c r="P46">
        <v>0.4</v>
      </c>
      <c r="Q46">
        <v>0.2</v>
      </c>
      <c r="R46" t="s">
        <v>474</v>
      </c>
      <c r="S46" t="s">
        <v>109</v>
      </c>
      <c r="T46" t="s">
        <v>223</v>
      </c>
      <c r="U46" t="s">
        <v>1297</v>
      </c>
      <c r="V46" s="60" t="str">
        <f>SpaceTypesTable[[#This Row],[Ventilation Standard]]&amp;SpaceTypesTable[[#This Row],[Ventilation Primary Space Type]]&amp;SpaceTypesTable[[#This Row],[Ventilation Secondary Space Type]]</f>
        <v>ASHRAE 62.1-2004GeneralConference/meeting</v>
      </c>
      <c r="W46">
        <f>VLOOKUP(SpaceTypesTable[[#This Row],[Lookup]],VentilationStandardsTable[],6,FALSE)</f>
        <v>0.06</v>
      </c>
      <c r="X46">
        <f>VLOOKUP(SpaceTypesTable[[#This Row],[Lookup]],VentilationStandardsTable[],5,FALSE)</f>
        <v>5</v>
      </c>
      <c r="Y46">
        <f>VLOOKUP(SpaceTypesTable[[#This Row],[Lookup]],VentilationStandardsTable[],7,FALSE)</f>
        <v>0</v>
      </c>
      <c r="Z46">
        <v>50</v>
      </c>
      <c r="AA46" t="s">
        <v>1399</v>
      </c>
      <c r="AB46" t="s">
        <v>1402</v>
      </c>
      <c r="AC46">
        <v>4.4600000000000001E-2</v>
      </c>
      <c r="AD46" t="s">
        <v>1419</v>
      </c>
      <c r="AJ46">
        <v>4.46</v>
      </c>
      <c r="AK46">
        <v>0</v>
      </c>
      <c r="AL46">
        <v>0.5</v>
      </c>
      <c r="AM46">
        <v>0</v>
      </c>
      <c r="AN46" t="s">
        <v>1477</v>
      </c>
      <c r="AO46" t="s">
        <v>1444</v>
      </c>
      <c r="AP46" t="s">
        <v>1458</v>
      </c>
    </row>
    <row r="47" spans="1:55">
      <c r="A47" s="3" t="s">
        <v>1555</v>
      </c>
      <c r="B47" s="60" t="s">
        <v>259</v>
      </c>
      <c r="C47" s="60" t="s">
        <v>222</v>
      </c>
      <c r="D47" s="60" t="s">
        <v>480</v>
      </c>
      <c r="E47" t="s">
        <v>467</v>
      </c>
      <c r="L47">
        <v>1.8839999999999999</v>
      </c>
      <c r="O47">
        <v>0.4</v>
      </c>
      <c r="P47">
        <v>0.4</v>
      </c>
      <c r="Q47">
        <v>0.2</v>
      </c>
      <c r="R47" t="s">
        <v>474</v>
      </c>
      <c r="S47" t="s">
        <v>108</v>
      </c>
      <c r="T47" t="s">
        <v>37</v>
      </c>
      <c r="U47" t="s">
        <v>436</v>
      </c>
      <c r="V47" s="60" t="str">
        <f>SpaceTypesTable[[#This Row],[Ventilation Standard]]&amp;SpaceTypesTable[[#This Row],[Ventilation Primary Space Type]]&amp;SpaceTypesTable[[#This Row],[Ventilation Secondary Space Type]]</f>
        <v>ASHRAE 62.1-1999OfficesReception Areas</v>
      </c>
      <c r="W47">
        <f>VLOOKUP(SpaceTypesTable[[#This Row],[Lookup]],VentilationStandardsTable[],6,FALSE)</f>
        <v>0</v>
      </c>
      <c r="X47">
        <f>VLOOKUP(SpaceTypesTable[[#This Row],[Lookup]],VentilationStandardsTable[],5,FALSE)</f>
        <v>15</v>
      </c>
      <c r="Y47">
        <f>VLOOKUP(SpaceTypesTable[[#This Row],[Lookup]],VentilationStandardsTable[],7,FALSE)</f>
        <v>0</v>
      </c>
      <c r="Z47">
        <v>50</v>
      </c>
      <c r="AA47" t="s">
        <v>477</v>
      </c>
      <c r="AB47" t="s">
        <v>475</v>
      </c>
      <c r="AC47">
        <v>0.22320000000000001</v>
      </c>
      <c r="AD47" t="s">
        <v>478</v>
      </c>
      <c r="AJ47">
        <v>5.63</v>
      </c>
      <c r="AK47">
        <v>0</v>
      </c>
      <c r="AL47">
        <v>0.5</v>
      </c>
      <c r="AM47">
        <v>0</v>
      </c>
      <c r="AN47" t="s">
        <v>479</v>
      </c>
      <c r="AO47" t="s">
        <v>1444</v>
      </c>
      <c r="AP47" t="s">
        <v>1458</v>
      </c>
    </row>
    <row r="48" spans="1:55">
      <c r="A48" s="3" t="s">
        <v>1557</v>
      </c>
      <c r="B48" s="60" t="s">
        <v>260</v>
      </c>
      <c r="C48" s="60" t="s">
        <v>222</v>
      </c>
      <c r="D48" s="60" t="s">
        <v>480</v>
      </c>
      <c r="E48" t="s">
        <v>467</v>
      </c>
      <c r="F48" t="s">
        <v>438</v>
      </c>
      <c r="G48" t="s">
        <v>347</v>
      </c>
      <c r="H48" t="s">
        <v>223</v>
      </c>
      <c r="I48" t="str">
        <f>SpaceTypesTable[[#This Row],[Lighting Standard]]&amp;SpaceTypesTable[[#This Row],[Lighting Primary Space Type]]&amp;SpaceTypesTable[[#This Row],[Lighting Secondary Space Type]]</f>
        <v>ASHRAE 189.1-2009Lounge/RecreationGeneral</v>
      </c>
      <c r="L48">
        <f>VLOOKUP(SpaceTypesTable[[#This Row],[LookupColumn]],InteriorLightingTable[],5,FALSE)</f>
        <v>1.08</v>
      </c>
      <c r="O48">
        <v>0.4</v>
      </c>
      <c r="P48">
        <v>0.4</v>
      </c>
      <c r="Q48">
        <v>0.2</v>
      </c>
      <c r="R48" t="s">
        <v>474</v>
      </c>
      <c r="S48" t="s">
        <v>108</v>
      </c>
      <c r="T48" t="s">
        <v>37</v>
      </c>
      <c r="U48" t="s">
        <v>436</v>
      </c>
      <c r="V48" s="60" t="str">
        <f>SpaceTypesTable[[#This Row],[Ventilation Standard]]&amp;SpaceTypesTable[[#This Row],[Ventilation Primary Space Type]]&amp;SpaceTypesTable[[#This Row],[Ventilation Secondary Space Type]]</f>
        <v>ASHRAE 62.1-1999OfficesReception Areas</v>
      </c>
      <c r="W48">
        <f>VLOOKUP(SpaceTypesTable[[#This Row],[Lookup]],VentilationStandardsTable[],6,FALSE)</f>
        <v>0</v>
      </c>
      <c r="X48">
        <f>VLOOKUP(SpaceTypesTable[[#This Row],[Lookup]],VentilationStandardsTable[],5,FALSE)</f>
        <v>15</v>
      </c>
      <c r="Y48">
        <f>VLOOKUP(SpaceTypesTable[[#This Row],[Lookup]],VentilationStandardsTable[],7,FALSE)</f>
        <v>0</v>
      </c>
      <c r="Z48">
        <v>50</v>
      </c>
      <c r="AA48" t="s">
        <v>477</v>
      </c>
      <c r="AB48" t="s">
        <v>475</v>
      </c>
      <c r="AC48">
        <v>5.9499999999999997E-2</v>
      </c>
      <c r="AD48" t="s">
        <v>478</v>
      </c>
      <c r="AJ48">
        <v>4.46</v>
      </c>
      <c r="AK48">
        <v>0</v>
      </c>
      <c r="AL48">
        <v>0.5</v>
      </c>
      <c r="AM48">
        <v>0</v>
      </c>
      <c r="AN48" t="s">
        <v>479</v>
      </c>
      <c r="AO48" t="s">
        <v>1444</v>
      </c>
      <c r="AP48" t="s">
        <v>1458</v>
      </c>
    </row>
    <row r="49" spans="1:55">
      <c r="A49" s="3" t="s">
        <v>1557</v>
      </c>
      <c r="B49" t="s">
        <v>261</v>
      </c>
      <c r="C49" s="60" t="s">
        <v>222</v>
      </c>
      <c r="D49" s="60" t="s">
        <v>480</v>
      </c>
      <c r="E49" t="s">
        <v>467</v>
      </c>
      <c r="F49" t="s">
        <v>438</v>
      </c>
      <c r="G49" t="s">
        <v>347</v>
      </c>
      <c r="H49" t="s">
        <v>223</v>
      </c>
      <c r="I49" t="str">
        <f>SpaceTypesTable[[#This Row],[Lighting Standard]]&amp;SpaceTypesTable[[#This Row],[Lighting Primary Space Type]]&amp;SpaceTypesTable[[#This Row],[Lighting Secondary Space Type]]</f>
        <v>ASHRAE 189.1-2009Lounge/RecreationGeneral</v>
      </c>
      <c r="L49">
        <f>VLOOKUP(SpaceTypesTable[[#This Row],[LookupColumn]],InteriorLightingTable[],5,FALSE)</f>
        <v>1.08</v>
      </c>
      <c r="O49">
        <v>0.4</v>
      </c>
      <c r="P49">
        <v>0.4</v>
      </c>
      <c r="Q49">
        <v>0.2</v>
      </c>
      <c r="R49" t="s">
        <v>474</v>
      </c>
      <c r="S49" t="s">
        <v>108</v>
      </c>
      <c r="T49" t="s">
        <v>37</v>
      </c>
      <c r="U49" t="s">
        <v>436</v>
      </c>
      <c r="V49" s="60" t="str">
        <f>SpaceTypesTable[[#This Row],[Ventilation Standard]]&amp;SpaceTypesTable[[#This Row],[Ventilation Primary Space Type]]&amp;SpaceTypesTable[[#This Row],[Ventilation Secondary Space Type]]</f>
        <v>ASHRAE 62.1-1999OfficesReception Areas</v>
      </c>
      <c r="W49">
        <f>VLOOKUP(SpaceTypesTable[[#This Row],[Lookup]],VentilationStandardsTable[],6,FALSE)</f>
        <v>0</v>
      </c>
      <c r="X49">
        <f>VLOOKUP(SpaceTypesTable[[#This Row],[Lookup]],VentilationStandardsTable[],5,FALSE)</f>
        <v>15</v>
      </c>
      <c r="Y49">
        <f>VLOOKUP(SpaceTypesTable[[#This Row],[Lookup]],VentilationStandardsTable[],7,FALSE)</f>
        <v>0</v>
      </c>
      <c r="Z49">
        <v>50</v>
      </c>
      <c r="AA49" t="s">
        <v>477</v>
      </c>
      <c r="AB49" t="s">
        <v>475</v>
      </c>
      <c r="AC49">
        <v>4.4600000000000001E-2</v>
      </c>
      <c r="AD49" t="s">
        <v>478</v>
      </c>
      <c r="AJ49">
        <v>4.46</v>
      </c>
      <c r="AK49">
        <v>0</v>
      </c>
      <c r="AL49">
        <v>0.5</v>
      </c>
      <c r="AM49">
        <v>0</v>
      </c>
      <c r="AN49" t="s">
        <v>479</v>
      </c>
      <c r="AO49" t="s">
        <v>1444</v>
      </c>
      <c r="AP49" t="s">
        <v>1458</v>
      </c>
    </row>
    <row r="50" spans="1:55">
      <c r="A50" s="60" t="s">
        <v>1556</v>
      </c>
      <c r="B50" s="60" t="s">
        <v>259</v>
      </c>
      <c r="C50" s="60" t="s">
        <v>222</v>
      </c>
      <c r="D50" s="60" t="s">
        <v>480</v>
      </c>
      <c r="E50" t="s">
        <v>467</v>
      </c>
      <c r="F50" t="s">
        <v>217</v>
      </c>
      <c r="G50" t="s">
        <v>347</v>
      </c>
      <c r="H50" t="s">
        <v>223</v>
      </c>
      <c r="I50" t="str">
        <f>SpaceTypesTable[[#This Row],[Lighting Standard]]&amp;SpaceTypesTable[[#This Row],[Lighting Primary Space Type]]&amp;SpaceTypesTable[[#This Row],[Lighting Secondary Space Type]]</f>
        <v>ASHRAE 90.1-2004Lounge/RecreationGeneral</v>
      </c>
      <c r="L50">
        <f>VLOOKUP(SpaceTypesTable[[#This Row],[LookupColumn]],InteriorLightingTable[],5,FALSE)</f>
        <v>1.2</v>
      </c>
      <c r="O50">
        <v>0.4</v>
      </c>
      <c r="P50">
        <v>0.4</v>
      </c>
      <c r="Q50">
        <v>0.2</v>
      </c>
      <c r="R50" t="s">
        <v>474</v>
      </c>
      <c r="S50" t="s">
        <v>108</v>
      </c>
      <c r="T50" t="s">
        <v>37</v>
      </c>
      <c r="U50" t="s">
        <v>436</v>
      </c>
      <c r="V50" s="60" t="str">
        <f>SpaceTypesTable[[#This Row],[Ventilation Standard]]&amp;SpaceTypesTable[[#This Row],[Ventilation Primary Space Type]]&amp;SpaceTypesTable[[#This Row],[Ventilation Secondary Space Type]]</f>
        <v>ASHRAE 62.1-1999OfficesReception Areas</v>
      </c>
      <c r="W50">
        <f>VLOOKUP(SpaceTypesTable[[#This Row],[Lookup]],VentilationStandardsTable[],6,FALSE)</f>
        <v>0</v>
      </c>
      <c r="X50">
        <f>VLOOKUP(SpaceTypesTable[[#This Row],[Lookup]],VentilationStandardsTable[],5,FALSE)</f>
        <v>15</v>
      </c>
      <c r="Y50">
        <f>VLOOKUP(SpaceTypesTable[[#This Row],[Lookup]],VentilationStandardsTable[],7,FALSE)</f>
        <v>0</v>
      </c>
      <c r="Z50">
        <v>50</v>
      </c>
      <c r="AA50" t="s">
        <v>477</v>
      </c>
      <c r="AB50" t="s">
        <v>475</v>
      </c>
      <c r="AC50">
        <v>5.9499999999999997E-2</v>
      </c>
      <c r="AD50" t="s">
        <v>478</v>
      </c>
      <c r="AJ50">
        <v>5.58</v>
      </c>
      <c r="AK50">
        <v>0</v>
      </c>
      <c r="AL50">
        <v>0.5</v>
      </c>
      <c r="AM50">
        <v>0</v>
      </c>
      <c r="AN50" t="s">
        <v>479</v>
      </c>
      <c r="AO50" t="s">
        <v>1444</v>
      </c>
      <c r="AP50" t="s">
        <v>1458</v>
      </c>
    </row>
    <row r="51" spans="1:55">
      <c r="A51" s="46" t="s">
        <v>1554</v>
      </c>
      <c r="B51" s="60" t="s">
        <v>259</v>
      </c>
      <c r="C51" s="60" t="s">
        <v>222</v>
      </c>
      <c r="D51" s="60" t="s">
        <v>480</v>
      </c>
      <c r="E51" t="s">
        <v>467</v>
      </c>
      <c r="L51">
        <v>2.2799999999999998</v>
      </c>
      <c r="O51">
        <v>0.4</v>
      </c>
      <c r="P51">
        <v>0.4</v>
      </c>
      <c r="Q51">
        <v>0.2</v>
      </c>
      <c r="R51" t="s">
        <v>474</v>
      </c>
      <c r="S51" t="s">
        <v>108</v>
      </c>
      <c r="T51" t="s">
        <v>37</v>
      </c>
      <c r="U51" t="s">
        <v>436</v>
      </c>
      <c r="V51" s="60" t="str">
        <f>SpaceTypesTable[[#This Row],[Ventilation Standard]]&amp;SpaceTypesTable[[#This Row],[Ventilation Primary Space Type]]&amp;SpaceTypesTable[[#This Row],[Ventilation Secondary Space Type]]</f>
        <v>ASHRAE 62.1-1999OfficesReception Areas</v>
      </c>
      <c r="W51">
        <f>VLOOKUP(SpaceTypesTable[[#This Row],[Lookup]],VentilationStandardsTable[],6,FALSE)</f>
        <v>0</v>
      </c>
      <c r="X51">
        <f>VLOOKUP(SpaceTypesTable[[#This Row],[Lookup]],VentilationStandardsTable[],5,FALSE)</f>
        <v>15</v>
      </c>
      <c r="Y51">
        <f>VLOOKUP(SpaceTypesTable[[#This Row],[Lookup]],VentilationStandardsTable[],7,FALSE)</f>
        <v>0</v>
      </c>
      <c r="Z51">
        <v>50</v>
      </c>
      <c r="AA51" t="s">
        <v>477</v>
      </c>
      <c r="AB51" t="s">
        <v>475</v>
      </c>
      <c r="AC51">
        <v>0.22320000000000001</v>
      </c>
      <c r="AD51" t="s">
        <v>478</v>
      </c>
      <c r="AJ51">
        <v>5.63</v>
      </c>
      <c r="AK51">
        <v>0</v>
      </c>
      <c r="AL51">
        <v>0.5</v>
      </c>
      <c r="AM51">
        <v>0</v>
      </c>
      <c r="AN51" t="s">
        <v>479</v>
      </c>
      <c r="AO51" t="s">
        <v>1444</v>
      </c>
      <c r="AP51" t="s">
        <v>1458</v>
      </c>
    </row>
    <row r="52" spans="1:55">
      <c r="A52" s="60" t="s">
        <v>1619</v>
      </c>
      <c r="B52" s="60" t="s">
        <v>259</v>
      </c>
      <c r="C52" s="60" t="s">
        <v>222</v>
      </c>
      <c r="D52" s="60" t="s">
        <v>480</v>
      </c>
      <c r="E52" t="s">
        <v>467</v>
      </c>
      <c r="F52" t="s">
        <v>1601</v>
      </c>
      <c r="G52" t="s">
        <v>347</v>
      </c>
      <c r="H52" t="s">
        <v>223</v>
      </c>
      <c r="I52" t="str">
        <f>SpaceTypesTable[[#This Row],[Lighting Standard]]&amp;SpaceTypesTable[[#This Row],[Lighting Primary Space Type]]&amp;SpaceTypesTable[[#This Row],[Lighting Secondary Space Type]]</f>
        <v>ASHRAE 90.1-2010Lounge/RecreationGeneral</v>
      </c>
      <c r="L52">
        <f>VLOOKUP(SpaceTypesTable[[#This Row],[LookupColumn]],InteriorLightingTable[],5,FALSE)</f>
        <v>0.73</v>
      </c>
      <c r="O52">
        <v>0.4</v>
      </c>
      <c r="P52">
        <v>0.4</v>
      </c>
      <c r="Q52">
        <v>0.2</v>
      </c>
      <c r="R52" t="s">
        <v>474</v>
      </c>
      <c r="S52" t="s">
        <v>110</v>
      </c>
      <c r="T52" t="s">
        <v>223</v>
      </c>
      <c r="U52" t="s">
        <v>1297</v>
      </c>
      <c r="V52" s="60" t="str">
        <f>SpaceTypesTable[[#This Row],[Ventilation Standard]]&amp;SpaceTypesTable[[#This Row],[Ventilation Primary Space Type]]&amp;SpaceTypesTable[[#This Row],[Ventilation Secondary Space Type]]</f>
        <v>ASHRAE 62.1-2007GeneralConference/meeting</v>
      </c>
      <c r="W52">
        <f>VLOOKUP(SpaceTypesTable[[#This Row],[Lookup]],VentilationStandardsTable[],6,FALSE)</f>
        <v>0.06</v>
      </c>
      <c r="X52">
        <f>VLOOKUP(SpaceTypesTable[[#This Row],[Lookup]],VentilationStandardsTable[],5,FALSE)</f>
        <v>5</v>
      </c>
      <c r="Y52">
        <f>VLOOKUP(SpaceTypesTable[[#This Row],[Lookup]],VentilationStandardsTable[],7,FALSE)</f>
        <v>0</v>
      </c>
      <c r="Z52">
        <v>50</v>
      </c>
      <c r="AA52" t="s">
        <v>1399</v>
      </c>
      <c r="AB52" t="s">
        <v>1402</v>
      </c>
      <c r="AC52">
        <v>4.4600000000000001E-2</v>
      </c>
      <c r="AD52" t="s">
        <v>1419</v>
      </c>
      <c r="AJ52">
        <v>4.46</v>
      </c>
      <c r="AK52">
        <v>0</v>
      </c>
      <c r="AL52">
        <v>0.5</v>
      </c>
      <c r="AM52">
        <v>0</v>
      </c>
      <c r="AN52" t="s">
        <v>1477</v>
      </c>
      <c r="AO52" t="s">
        <v>1444</v>
      </c>
      <c r="AP52" t="s">
        <v>1458</v>
      </c>
    </row>
    <row r="53" spans="1:55">
      <c r="A53" s="60" t="s">
        <v>1558</v>
      </c>
      <c r="B53" s="60" t="s">
        <v>259</v>
      </c>
      <c r="C53" s="60" t="s">
        <v>241</v>
      </c>
      <c r="D53" s="60" t="s">
        <v>319</v>
      </c>
      <c r="E53" t="s">
        <v>468</v>
      </c>
      <c r="F53" t="s">
        <v>218</v>
      </c>
      <c r="G53" t="s">
        <v>241</v>
      </c>
      <c r="H53" t="s">
        <v>337</v>
      </c>
      <c r="I53" t="str">
        <f>SpaceTypesTable[[#This Row],[Lighting Standard]]&amp;SpaceTypesTable[[#This Row],[Lighting Primary Space Type]]&amp;SpaceTypesTable[[#This Row],[Lighting Secondary Space Type]]</f>
        <v>ASHRAE 90.1-2007WarehouseMedium/Bulky Material Storage</v>
      </c>
      <c r="L53">
        <f>VLOOKUP(SpaceTypesTable[[#This Row],[LookupColumn]],InteriorLightingTable[],5,FALSE)</f>
        <v>0.9</v>
      </c>
      <c r="O53">
        <v>0</v>
      </c>
      <c r="P53">
        <v>0.5</v>
      </c>
      <c r="Q53">
        <v>0.2</v>
      </c>
      <c r="R53" t="s">
        <v>1377</v>
      </c>
      <c r="S53" t="s">
        <v>109</v>
      </c>
      <c r="T53" t="s">
        <v>1565</v>
      </c>
      <c r="U53" t="s">
        <v>55</v>
      </c>
      <c r="V53" s="60" t="str">
        <f>SpaceTypesTable[[#This Row],[Ventilation Standard]]&amp;SpaceTypesTable[[#This Row],[Ventilation Primary Space Type]]&amp;SpaceTypesTable[[#This Row],[Ventilation Secondary Space Type]]</f>
        <v>ASHRAE 62.1-2004Miscellaneous SpacesWarehouses</v>
      </c>
      <c r="W53">
        <f>VLOOKUP(SpaceTypesTable[[#This Row],[Lookup]],VentilationStandardsTable[],6,FALSE)</f>
        <v>0.06</v>
      </c>
      <c r="X53">
        <f>VLOOKUP(SpaceTypesTable[[#This Row],[Lookup]],VentilationStandardsTable[],5,FALSE)</f>
        <v>0</v>
      </c>
      <c r="Y53">
        <f>VLOOKUP(SpaceTypesTable[[#This Row],[Lookup]],VentilationStandardsTable[],7,FALSE)</f>
        <v>0</v>
      </c>
      <c r="Z53">
        <v>0</v>
      </c>
      <c r="AA53" t="s">
        <v>1378</v>
      </c>
      <c r="AB53" t="s">
        <v>1521</v>
      </c>
      <c r="AC53">
        <v>4.4600000000000001E-2</v>
      </c>
      <c r="AD53" t="s">
        <v>1430</v>
      </c>
      <c r="AF53" t="s">
        <v>440</v>
      </c>
      <c r="AG53" t="s">
        <v>440</v>
      </c>
      <c r="AH53" t="s">
        <v>440</v>
      </c>
      <c r="AJ53">
        <v>0.17000007319462238</v>
      </c>
      <c r="AK53">
        <v>0</v>
      </c>
      <c r="AL53">
        <v>0.5</v>
      </c>
      <c r="AM53">
        <v>0</v>
      </c>
      <c r="AN53" t="s">
        <v>1486</v>
      </c>
      <c r="AO53" t="s">
        <v>1490</v>
      </c>
      <c r="AP53" t="s">
        <v>1469</v>
      </c>
      <c r="AS53" t="str">
        <f>IF(SpaceTypesTable[[#This Row],[Service Water Heating Peak Flow Rate (gal/h)]]=0,"",SpaceTypesTable[[#This Row],[Service Water Heating Peak Flow Rate (gal/h)]]/SpaceTypesTable[[#This Row],[Service Water Heating Area (ft^2)]])</f>
        <v/>
      </c>
    </row>
    <row r="54" spans="1:55">
      <c r="A54" s="60" t="s">
        <v>1555</v>
      </c>
      <c r="B54" s="60" t="s">
        <v>259</v>
      </c>
      <c r="C54" s="60" t="s">
        <v>241</v>
      </c>
      <c r="D54" s="60" t="s">
        <v>319</v>
      </c>
      <c r="E54" t="s">
        <v>468</v>
      </c>
      <c r="I54" t="str">
        <f>SpaceTypesTable[[#This Row],[Lighting Standard]]&amp;SpaceTypesTable[[#This Row],[Lighting Primary Space Type]]&amp;SpaceTypesTable[[#This Row],[Lighting Secondary Space Type]]</f>
        <v/>
      </c>
      <c r="L54">
        <v>0.31</v>
      </c>
      <c r="O54">
        <v>0</v>
      </c>
      <c r="P54">
        <v>0.5</v>
      </c>
      <c r="Q54">
        <v>0.2</v>
      </c>
      <c r="R54" t="s">
        <v>1377</v>
      </c>
      <c r="S54" t="s">
        <v>108</v>
      </c>
      <c r="T54" t="s">
        <v>48</v>
      </c>
      <c r="U54" t="s">
        <v>55</v>
      </c>
      <c r="V54" s="60" t="str">
        <f>SpaceTypesTable[[#This Row],[Ventilation Standard]]&amp;SpaceTypesTable[[#This Row],[Ventilation Primary Space Type]]&amp;SpaceTypesTable[[#This Row],[Ventilation Secondary Space Type]]</f>
        <v>ASHRAE 62.1-1999Retail Stores, Sales Floors, and Show Room FloorsWarehouses</v>
      </c>
      <c r="W54">
        <f>VLOOKUP(SpaceTypesTable[[#This Row],[Lookup]],VentilationStandardsTable[],6,FALSE)</f>
        <v>0.05</v>
      </c>
      <c r="X54">
        <f>VLOOKUP(SpaceTypesTable[[#This Row],[Lookup]],VentilationStandardsTable[],5,FALSE)</f>
        <v>0</v>
      </c>
      <c r="Y54">
        <f>VLOOKUP(SpaceTypesTable[[#This Row],[Lookup]],VentilationStandardsTable[],7,FALSE)</f>
        <v>0</v>
      </c>
      <c r="Z54">
        <v>0</v>
      </c>
      <c r="AA54" t="s">
        <v>1378</v>
      </c>
      <c r="AB54" t="s">
        <v>1521</v>
      </c>
      <c r="AC54">
        <v>0.22320000000000001</v>
      </c>
      <c r="AD54" t="s">
        <v>1430</v>
      </c>
      <c r="AF54" t="s">
        <v>440</v>
      </c>
      <c r="AG54" t="s">
        <v>440</v>
      </c>
      <c r="AH54" t="s">
        <v>440</v>
      </c>
      <c r="AJ54">
        <v>0.25</v>
      </c>
      <c r="AK54">
        <v>0</v>
      </c>
      <c r="AL54">
        <v>0.5</v>
      </c>
      <c r="AM54">
        <v>0</v>
      </c>
      <c r="AN54" t="s">
        <v>1486</v>
      </c>
      <c r="AO54" t="s">
        <v>1490</v>
      </c>
      <c r="AP54" t="s">
        <v>1469</v>
      </c>
      <c r="AS54" t="str">
        <f>IF(SpaceTypesTable[[#This Row],[Service Water Heating Peak Flow Rate (gal/h)]]=0,"",SpaceTypesTable[[#This Row],[Service Water Heating Peak Flow Rate (gal/h)]]/SpaceTypesTable[[#This Row],[Service Water Heating Area (ft^2)]])</f>
        <v/>
      </c>
    </row>
    <row r="55" spans="1:55">
      <c r="A55" t="s">
        <v>1556</v>
      </c>
      <c r="B55" t="s">
        <v>259</v>
      </c>
      <c r="C55" s="60" t="s">
        <v>241</v>
      </c>
      <c r="D55" s="60" t="s">
        <v>319</v>
      </c>
      <c r="E55" t="s">
        <v>468</v>
      </c>
      <c r="F55" t="s">
        <v>217</v>
      </c>
      <c r="G55" t="s">
        <v>241</v>
      </c>
      <c r="H55" t="s">
        <v>337</v>
      </c>
      <c r="I55" t="str">
        <f>SpaceTypesTable[[#This Row],[Lighting Standard]]&amp;SpaceTypesTable[[#This Row],[Lighting Primary Space Type]]&amp;SpaceTypesTable[[#This Row],[Lighting Secondary Space Type]]</f>
        <v>ASHRAE 90.1-2004WarehouseMedium/Bulky Material Storage</v>
      </c>
      <c r="L55">
        <f>VLOOKUP(SpaceTypesTable[[#This Row],[LookupColumn]],InteriorLightingTable[],5,FALSE)</f>
        <v>0.9</v>
      </c>
      <c r="O55">
        <v>0</v>
      </c>
      <c r="P55">
        <v>0.5</v>
      </c>
      <c r="Q55">
        <v>0.2</v>
      </c>
      <c r="R55" t="s">
        <v>1377</v>
      </c>
      <c r="S55" t="s">
        <v>108</v>
      </c>
      <c r="T55" t="s">
        <v>48</v>
      </c>
      <c r="U55" t="s">
        <v>55</v>
      </c>
      <c r="V55" s="60" t="str">
        <f>SpaceTypesTable[[#This Row],[Ventilation Standard]]&amp;SpaceTypesTable[[#This Row],[Ventilation Primary Space Type]]&amp;SpaceTypesTable[[#This Row],[Ventilation Secondary Space Type]]</f>
        <v>ASHRAE 62.1-1999Retail Stores, Sales Floors, and Show Room FloorsWarehouses</v>
      </c>
      <c r="W55">
        <f>VLOOKUP(SpaceTypesTable[[#This Row],[Lookup]],VentilationStandardsTable[],6,FALSE)</f>
        <v>0.05</v>
      </c>
      <c r="X55">
        <f>VLOOKUP(SpaceTypesTable[[#This Row],[Lookup]],VentilationStandardsTable[],5,FALSE)</f>
        <v>0</v>
      </c>
      <c r="Y55">
        <f>VLOOKUP(SpaceTypesTable[[#This Row],[Lookup]],VentilationStandardsTable[],7,FALSE)</f>
        <v>0</v>
      </c>
      <c r="Z55">
        <v>0</v>
      </c>
      <c r="AA55" t="s">
        <v>1378</v>
      </c>
      <c r="AB55" t="s">
        <v>1521</v>
      </c>
      <c r="AC55">
        <v>5.9499999999999997E-2</v>
      </c>
      <c r="AD55" t="s">
        <v>1430</v>
      </c>
      <c r="AF55" t="s">
        <v>440</v>
      </c>
      <c r="AG55" t="s">
        <v>440</v>
      </c>
      <c r="AH55" t="s">
        <v>440</v>
      </c>
      <c r="AJ55">
        <v>0.25</v>
      </c>
      <c r="AK55">
        <v>0</v>
      </c>
      <c r="AL55">
        <v>0.5</v>
      </c>
      <c r="AM55">
        <v>0</v>
      </c>
      <c r="AN55" t="s">
        <v>1486</v>
      </c>
      <c r="AO55" t="s">
        <v>1490</v>
      </c>
      <c r="AP55" t="s">
        <v>1469</v>
      </c>
      <c r="AS55" t="str">
        <f>IF(SpaceTypesTable[[#This Row],[Service Water Heating Peak Flow Rate (gal/h)]]=0,"",SpaceTypesTable[[#This Row],[Service Water Heating Peak Flow Rate (gal/h)]]/SpaceTypesTable[[#This Row],[Service Water Heating Area (ft^2)]])</f>
        <v/>
      </c>
    </row>
    <row r="56" spans="1:55">
      <c r="A56" s="60" t="s">
        <v>1557</v>
      </c>
      <c r="B56" s="60" t="s">
        <v>260</v>
      </c>
      <c r="C56" s="60" t="s">
        <v>241</v>
      </c>
      <c r="D56" s="60" t="s">
        <v>319</v>
      </c>
      <c r="E56" t="s">
        <v>468</v>
      </c>
      <c r="F56" t="s">
        <v>438</v>
      </c>
      <c r="G56" t="s">
        <v>241</v>
      </c>
      <c r="H56" t="s">
        <v>337</v>
      </c>
      <c r="I56" t="str">
        <f>SpaceTypesTable[[#This Row],[Lighting Standard]]&amp;SpaceTypesTable[[#This Row],[Lighting Primary Space Type]]&amp;SpaceTypesTable[[#This Row],[Lighting Secondary Space Type]]</f>
        <v>ASHRAE 189.1-2009WarehouseMedium/Bulky Material Storage</v>
      </c>
      <c r="L56">
        <f>VLOOKUP(SpaceTypesTable[[#This Row],[LookupColumn]],InteriorLightingTable[],5,FALSE)</f>
        <v>0.81</v>
      </c>
      <c r="O56">
        <v>0</v>
      </c>
      <c r="P56">
        <v>0.5</v>
      </c>
      <c r="Q56">
        <v>0.2</v>
      </c>
      <c r="R56" t="s">
        <v>1377</v>
      </c>
      <c r="S56" t="s">
        <v>108</v>
      </c>
      <c r="T56" t="s">
        <v>48</v>
      </c>
      <c r="U56" t="s">
        <v>55</v>
      </c>
      <c r="V56" s="60" t="str">
        <f>SpaceTypesTable[[#This Row],[Ventilation Standard]]&amp;SpaceTypesTable[[#This Row],[Ventilation Primary Space Type]]&amp;SpaceTypesTable[[#This Row],[Ventilation Secondary Space Type]]</f>
        <v>ASHRAE 62.1-1999Retail Stores, Sales Floors, and Show Room FloorsWarehouses</v>
      </c>
      <c r="W56">
        <f>VLOOKUP(SpaceTypesTable[[#This Row],[Lookup]],VentilationStandardsTable[],6,FALSE)</f>
        <v>0.05</v>
      </c>
      <c r="X56">
        <f>VLOOKUP(SpaceTypesTable[[#This Row],[Lookup]],VentilationStandardsTable[],5,FALSE)</f>
        <v>0</v>
      </c>
      <c r="Y56">
        <f>VLOOKUP(SpaceTypesTable[[#This Row],[Lookup]],VentilationStandardsTable[],7,FALSE)</f>
        <v>0</v>
      </c>
      <c r="Z56">
        <v>0</v>
      </c>
      <c r="AA56" t="s">
        <v>1378</v>
      </c>
      <c r="AB56" t="s">
        <v>1521</v>
      </c>
      <c r="AC56">
        <v>5.9499999999999997E-2</v>
      </c>
      <c r="AD56" t="s">
        <v>1430</v>
      </c>
      <c r="AF56" t="s">
        <v>440</v>
      </c>
      <c r="AG56" t="s">
        <v>440</v>
      </c>
      <c r="AH56" t="s">
        <v>440</v>
      </c>
      <c r="AJ56">
        <v>0.17000007319462238</v>
      </c>
      <c r="AK56">
        <v>0</v>
      </c>
      <c r="AL56">
        <v>0.5</v>
      </c>
      <c r="AM56">
        <v>0</v>
      </c>
      <c r="AN56" t="s">
        <v>1486</v>
      </c>
      <c r="AO56" t="s">
        <v>1490</v>
      </c>
      <c r="AP56" t="s">
        <v>1469</v>
      </c>
      <c r="AS56" t="str">
        <f>IF(SpaceTypesTable[[#This Row],[Service Water Heating Peak Flow Rate (gal/h)]]=0,"",SpaceTypesTable[[#This Row],[Service Water Heating Peak Flow Rate (gal/h)]]/SpaceTypesTable[[#This Row],[Service Water Heating Area (ft^2)]])</f>
        <v/>
      </c>
    </row>
    <row r="57" spans="1:55">
      <c r="A57" s="60" t="s">
        <v>1557</v>
      </c>
      <c r="B57" s="60" t="s">
        <v>261</v>
      </c>
      <c r="C57" s="60" t="s">
        <v>241</v>
      </c>
      <c r="D57" s="60" t="s">
        <v>319</v>
      </c>
      <c r="E57" t="s">
        <v>468</v>
      </c>
      <c r="F57" t="s">
        <v>438</v>
      </c>
      <c r="G57" t="s">
        <v>241</v>
      </c>
      <c r="H57" t="s">
        <v>337</v>
      </c>
      <c r="I57" t="str">
        <f>SpaceTypesTable[[#This Row],[Lighting Standard]]&amp;SpaceTypesTable[[#This Row],[Lighting Primary Space Type]]&amp;SpaceTypesTable[[#This Row],[Lighting Secondary Space Type]]</f>
        <v>ASHRAE 189.1-2009WarehouseMedium/Bulky Material Storage</v>
      </c>
      <c r="L57">
        <f>VLOOKUP(SpaceTypesTable[[#This Row],[LookupColumn]],InteriorLightingTable[],5,FALSE)</f>
        <v>0.81</v>
      </c>
      <c r="O57">
        <v>0</v>
      </c>
      <c r="P57">
        <v>0.5</v>
      </c>
      <c r="Q57">
        <v>0.2</v>
      </c>
      <c r="R57" t="s">
        <v>1377</v>
      </c>
      <c r="S57" t="s">
        <v>108</v>
      </c>
      <c r="T57" t="s">
        <v>48</v>
      </c>
      <c r="U57" t="s">
        <v>55</v>
      </c>
      <c r="V57" s="60" t="str">
        <f>SpaceTypesTable[[#This Row],[Ventilation Standard]]&amp;SpaceTypesTable[[#This Row],[Ventilation Primary Space Type]]&amp;SpaceTypesTable[[#This Row],[Ventilation Secondary Space Type]]</f>
        <v>ASHRAE 62.1-1999Retail Stores, Sales Floors, and Show Room FloorsWarehouses</v>
      </c>
      <c r="W57">
        <f>VLOOKUP(SpaceTypesTable[[#This Row],[Lookup]],VentilationStandardsTable[],6,FALSE)</f>
        <v>0.05</v>
      </c>
      <c r="X57">
        <f>VLOOKUP(SpaceTypesTable[[#This Row],[Lookup]],VentilationStandardsTable[],5,FALSE)</f>
        <v>0</v>
      </c>
      <c r="Y57">
        <f>VLOOKUP(SpaceTypesTable[[#This Row],[Lookup]],VentilationStandardsTable[],7,FALSE)</f>
        <v>0</v>
      </c>
      <c r="Z57">
        <v>0</v>
      </c>
      <c r="AA57" t="s">
        <v>1378</v>
      </c>
      <c r="AB57" t="s">
        <v>1521</v>
      </c>
      <c r="AC57">
        <v>4.4600000000000001E-2</v>
      </c>
      <c r="AD57" t="s">
        <v>1430</v>
      </c>
      <c r="AF57" t="s">
        <v>440</v>
      </c>
      <c r="AG57" t="s">
        <v>440</v>
      </c>
      <c r="AH57" t="s">
        <v>440</v>
      </c>
      <c r="AJ57">
        <v>0.17000007319462238</v>
      </c>
      <c r="AK57">
        <v>0</v>
      </c>
      <c r="AL57">
        <v>0.5</v>
      </c>
      <c r="AM57">
        <v>0</v>
      </c>
      <c r="AN57" t="s">
        <v>1486</v>
      </c>
      <c r="AO57" t="s">
        <v>1490</v>
      </c>
      <c r="AP57" t="s">
        <v>1469</v>
      </c>
      <c r="AS57" t="str">
        <f>IF(SpaceTypesTable[[#This Row],[Service Water Heating Peak Flow Rate (gal/h)]]=0,"",SpaceTypesTable[[#This Row],[Service Water Heating Peak Flow Rate (gal/h)]]/SpaceTypesTable[[#This Row],[Service Water Heating Area (ft^2)]])</f>
        <v/>
      </c>
    </row>
    <row r="58" spans="1:55">
      <c r="A58" s="60" t="s">
        <v>1554</v>
      </c>
      <c r="B58" s="60" t="s">
        <v>259</v>
      </c>
      <c r="C58" s="60" t="s">
        <v>241</v>
      </c>
      <c r="D58" s="60" t="s">
        <v>319</v>
      </c>
      <c r="E58" t="s">
        <v>468</v>
      </c>
      <c r="I58" t="str">
        <f>SpaceTypesTable[[#This Row],[Lighting Standard]]&amp;SpaceTypesTable[[#This Row],[Lighting Primary Space Type]]&amp;SpaceTypesTable[[#This Row],[Lighting Secondary Space Type]]</f>
        <v/>
      </c>
      <c r="L58">
        <v>0.62</v>
      </c>
      <c r="O58">
        <v>0</v>
      </c>
      <c r="P58">
        <v>0.5</v>
      </c>
      <c r="Q58">
        <v>0.2</v>
      </c>
      <c r="R58" t="s">
        <v>1377</v>
      </c>
      <c r="S58" t="s">
        <v>108</v>
      </c>
      <c r="T58" t="s">
        <v>48</v>
      </c>
      <c r="U58" t="s">
        <v>55</v>
      </c>
      <c r="V58" s="60" t="str">
        <f>SpaceTypesTable[[#This Row],[Ventilation Standard]]&amp;SpaceTypesTable[[#This Row],[Ventilation Primary Space Type]]&amp;SpaceTypesTable[[#This Row],[Ventilation Secondary Space Type]]</f>
        <v>ASHRAE 62.1-1999Retail Stores, Sales Floors, and Show Room FloorsWarehouses</v>
      </c>
      <c r="W58">
        <f>VLOOKUP(SpaceTypesTable[[#This Row],[Lookup]],VentilationStandardsTable[],6,FALSE)</f>
        <v>0.05</v>
      </c>
      <c r="X58">
        <f>VLOOKUP(SpaceTypesTable[[#This Row],[Lookup]],VentilationStandardsTable[],5,FALSE)</f>
        <v>0</v>
      </c>
      <c r="Y58">
        <f>VLOOKUP(SpaceTypesTable[[#This Row],[Lookup]],VentilationStandardsTable[],7,FALSE)</f>
        <v>0</v>
      </c>
      <c r="Z58">
        <v>0</v>
      </c>
      <c r="AA58" t="s">
        <v>1378</v>
      </c>
      <c r="AB58" t="s">
        <v>1521</v>
      </c>
      <c r="AC58">
        <v>0.22320000000000001</v>
      </c>
      <c r="AD58" t="s">
        <v>1430</v>
      </c>
      <c r="AF58" t="s">
        <v>440</v>
      </c>
      <c r="AG58" t="s">
        <v>440</v>
      </c>
      <c r="AH58" t="s">
        <v>440</v>
      </c>
      <c r="AJ58">
        <v>0.25</v>
      </c>
      <c r="AK58">
        <v>0</v>
      </c>
      <c r="AL58">
        <v>0.5</v>
      </c>
      <c r="AM58">
        <v>0</v>
      </c>
      <c r="AN58" t="s">
        <v>1486</v>
      </c>
      <c r="AO58" t="s">
        <v>1490</v>
      </c>
      <c r="AP58" t="s">
        <v>1469</v>
      </c>
      <c r="AS58" t="str">
        <f>IF(SpaceTypesTable[[#This Row],[Service Water Heating Peak Flow Rate (gal/h)]]=0,"",SpaceTypesTable[[#This Row],[Service Water Heating Peak Flow Rate (gal/h)]]/SpaceTypesTable[[#This Row],[Service Water Heating Area (ft^2)]])</f>
        <v/>
      </c>
    </row>
    <row r="59" spans="1:55">
      <c r="A59" s="60" t="s">
        <v>1619</v>
      </c>
      <c r="B59" s="60" t="s">
        <v>259</v>
      </c>
      <c r="C59" s="60" t="s">
        <v>241</v>
      </c>
      <c r="D59" s="60" t="s">
        <v>319</v>
      </c>
      <c r="E59" t="s">
        <v>468</v>
      </c>
      <c r="F59" t="s">
        <v>1601</v>
      </c>
      <c r="G59" t="s">
        <v>241</v>
      </c>
      <c r="H59" t="s">
        <v>337</v>
      </c>
      <c r="I59" t="str">
        <f>SpaceTypesTable[[#This Row],[Lighting Standard]]&amp;SpaceTypesTable[[#This Row],[Lighting Primary Space Type]]&amp;SpaceTypesTable[[#This Row],[Lighting Secondary Space Type]]</f>
        <v>ASHRAE 90.1-2010WarehouseMedium/Bulky Material Storage</v>
      </c>
      <c r="L59">
        <f>VLOOKUP(SpaceTypesTable[[#This Row],[LookupColumn]],InteriorLightingTable[],5,FALSE)</f>
        <v>0.57999999999999996</v>
      </c>
      <c r="O59">
        <v>0</v>
      </c>
      <c r="P59">
        <v>0.5</v>
      </c>
      <c r="Q59">
        <v>0.2</v>
      </c>
      <c r="R59" t="s">
        <v>1377</v>
      </c>
      <c r="S59" t="s">
        <v>110</v>
      </c>
      <c r="T59" t="s">
        <v>1565</v>
      </c>
      <c r="U59" t="s">
        <v>55</v>
      </c>
      <c r="V59" s="60" t="str">
        <f>SpaceTypesTable[[#This Row],[Ventilation Standard]]&amp;SpaceTypesTable[[#This Row],[Ventilation Primary Space Type]]&amp;SpaceTypesTable[[#This Row],[Ventilation Secondary Space Type]]</f>
        <v>ASHRAE 62.1-2007Miscellaneous SpacesWarehouses</v>
      </c>
      <c r="W59">
        <f>VLOOKUP(SpaceTypesTable[[#This Row],[Lookup]],VentilationStandardsTable[],6,FALSE)</f>
        <v>0.06</v>
      </c>
      <c r="X59">
        <f>VLOOKUP(SpaceTypesTable[[#This Row],[Lookup]],VentilationStandardsTable[],5,FALSE)</f>
        <v>0</v>
      </c>
      <c r="Y59">
        <f>VLOOKUP(SpaceTypesTable[[#This Row],[Lookup]],VentilationStandardsTable[],7,FALSE)</f>
        <v>0</v>
      </c>
      <c r="Z59">
        <v>0</v>
      </c>
      <c r="AA59" t="s">
        <v>1378</v>
      </c>
      <c r="AB59" t="s">
        <v>1521</v>
      </c>
      <c r="AC59">
        <v>4.4600000000000001E-2</v>
      </c>
      <c r="AD59" t="s">
        <v>1430</v>
      </c>
      <c r="AF59" t="s">
        <v>440</v>
      </c>
      <c r="AG59" t="s">
        <v>440</v>
      </c>
      <c r="AH59" t="s">
        <v>440</v>
      </c>
      <c r="AJ59">
        <v>0.17000007319462238</v>
      </c>
      <c r="AK59">
        <v>0</v>
      </c>
      <c r="AL59">
        <v>0.5</v>
      </c>
      <c r="AM59">
        <v>0</v>
      </c>
      <c r="AN59" t="s">
        <v>1486</v>
      </c>
      <c r="AO59" t="s">
        <v>1490</v>
      </c>
      <c r="AP59" t="s">
        <v>1469</v>
      </c>
      <c r="AS59" t="s">
        <v>440</v>
      </c>
    </row>
    <row r="60" spans="1:55">
      <c r="A60" s="60" t="s">
        <v>1558</v>
      </c>
      <c r="B60" s="60" t="s">
        <v>259</v>
      </c>
      <c r="C60" s="60" t="s">
        <v>267</v>
      </c>
      <c r="D60" s="60" t="s">
        <v>289</v>
      </c>
      <c r="E60" t="s">
        <v>455</v>
      </c>
      <c r="F60" t="s">
        <v>218</v>
      </c>
      <c r="G60" t="s">
        <v>243</v>
      </c>
      <c r="H60" t="s">
        <v>338</v>
      </c>
      <c r="I60" t="str">
        <f>SpaceTypesTable[[#This Row],[Lighting Standard]]&amp;SpaceTypesTable[[#This Row],[Lighting Primary Space Type]]&amp;SpaceTypesTable[[#This Row],[Lighting Secondary Space Type]]</f>
        <v>ASHRAE 90.1-2007Dining AreaFor Hotel</v>
      </c>
      <c r="L60">
        <f>VLOOKUP(SpaceTypesTable[[#This Row],[LookupColumn]],InteriorLightingTable[],5,FALSE)</f>
        <v>1.3</v>
      </c>
      <c r="O60">
        <v>0</v>
      </c>
      <c r="P60">
        <v>0.7</v>
      </c>
      <c r="Q60">
        <v>0.2</v>
      </c>
      <c r="R60" t="s">
        <v>1355</v>
      </c>
      <c r="S60" t="s">
        <v>109</v>
      </c>
      <c r="T60" t="s">
        <v>18</v>
      </c>
      <c r="U60" t="s">
        <v>1577</v>
      </c>
      <c r="V60" s="60" t="str">
        <f>SpaceTypesTable[[#This Row],[Ventilation Standard]]&amp;SpaceTypesTable[[#This Row],[Ventilation Primary Space Type]]&amp;SpaceTypesTable[[#This Row],[Ventilation Secondary Space Type]]</f>
        <v>ASHRAE 62.1-2004Food and Beverage ServiceCafeteria/fast food dining</v>
      </c>
      <c r="W60">
        <f>VLOOKUP(SpaceTypesTable[[#This Row],[Lookup]],VentilationStandardsTable[],6,FALSE)</f>
        <v>0.18</v>
      </c>
      <c r="X60">
        <f>VLOOKUP(SpaceTypesTable[[#This Row],[Lookup]],VentilationStandardsTable[],5,FALSE)</f>
        <v>7.5</v>
      </c>
      <c r="Y60">
        <f>VLOOKUP(SpaceTypesTable[[#This Row],[Lookup]],VentilationStandardsTable[],7,FALSE)</f>
        <v>0</v>
      </c>
      <c r="Z60">
        <v>67</v>
      </c>
      <c r="AA60" t="s">
        <v>1407</v>
      </c>
      <c r="AB60" t="s">
        <v>1408</v>
      </c>
      <c r="AC60">
        <v>4.4600000000000001E-2</v>
      </c>
      <c r="AD60" t="s">
        <v>1417</v>
      </c>
      <c r="AF60" t="s">
        <v>440</v>
      </c>
      <c r="AG60" t="s">
        <v>440</v>
      </c>
      <c r="AH60" t="s">
        <v>440</v>
      </c>
      <c r="AJ60">
        <v>0.26</v>
      </c>
      <c r="AK60">
        <v>0</v>
      </c>
      <c r="AL60">
        <v>0.5</v>
      </c>
      <c r="AM60">
        <v>0</v>
      </c>
      <c r="AN60" t="s">
        <v>1476</v>
      </c>
      <c r="AO60" t="s">
        <v>1443</v>
      </c>
      <c r="AP60" t="s">
        <v>1457</v>
      </c>
      <c r="AS60" t="str">
        <f>IF(SpaceTypesTable[[#This Row],[Service Water Heating Peak Flow Rate (gal/h)]]=0,"",SpaceTypesTable[[#This Row],[Service Water Heating Peak Flow Rate (gal/h)]]/SpaceTypesTable[[#This Row],[Service Water Heating Area (ft^2)]])</f>
        <v/>
      </c>
      <c r="BC60" t="str">
        <f t="shared" ref="BC60:BC71" si="6">IF(ISBLANK(BB60),"",BB60/(AY60/AX60))</f>
        <v/>
      </c>
    </row>
    <row r="61" spans="1:55">
      <c r="A61" t="s">
        <v>1555</v>
      </c>
      <c r="B61" t="s">
        <v>259</v>
      </c>
      <c r="C61" s="60" t="s">
        <v>267</v>
      </c>
      <c r="D61" s="60" t="s">
        <v>289</v>
      </c>
      <c r="E61" t="s">
        <v>455</v>
      </c>
      <c r="I61" t="str">
        <f>SpaceTypesTable[[#This Row],[Lighting Standard]]&amp;SpaceTypesTable[[#This Row],[Lighting Primary Space Type]]&amp;SpaceTypesTable[[#This Row],[Lighting Secondary Space Type]]</f>
        <v/>
      </c>
      <c r="L61">
        <v>1.46</v>
      </c>
      <c r="O61">
        <v>0</v>
      </c>
      <c r="P61">
        <v>0.7</v>
      </c>
      <c r="Q61">
        <v>0.2</v>
      </c>
      <c r="R61" t="s">
        <v>1355</v>
      </c>
      <c r="S61" t="s">
        <v>108</v>
      </c>
      <c r="T61" t="s">
        <v>18</v>
      </c>
      <c r="U61" t="s">
        <v>20</v>
      </c>
      <c r="V61" s="60" t="str">
        <f>SpaceTypesTable[[#This Row],[Ventilation Standard]]&amp;SpaceTypesTable[[#This Row],[Ventilation Primary Space Type]]&amp;SpaceTypesTable[[#This Row],[Ventilation Secondary Space Type]]</f>
        <v>ASHRAE 62.1-1999Food and Beverage ServiceCafeteria, fast food</v>
      </c>
      <c r="W61">
        <f>VLOOKUP(SpaceTypesTable[[#This Row],[Lookup]],VentilationStandardsTable[],6,FALSE)</f>
        <v>0</v>
      </c>
      <c r="X61">
        <f>VLOOKUP(SpaceTypesTable[[#This Row],[Lookup]],VentilationStandardsTable[],5,FALSE)</f>
        <v>20</v>
      </c>
      <c r="Y61">
        <f>VLOOKUP(SpaceTypesTable[[#This Row],[Lookup]],VentilationStandardsTable[],7,FALSE)</f>
        <v>0</v>
      </c>
      <c r="Z61">
        <v>67</v>
      </c>
      <c r="AA61" t="s">
        <v>1407</v>
      </c>
      <c r="AB61" t="s">
        <v>1408</v>
      </c>
      <c r="AC61">
        <v>0.22320000000000001</v>
      </c>
      <c r="AD61" t="s">
        <v>1417</v>
      </c>
      <c r="AF61" t="s">
        <v>440</v>
      </c>
      <c r="AG61" t="s">
        <v>440</v>
      </c>
      <c r="AH61" t="s">
        <v>440</v>
      </c>
      <c r="AJ61">
        <v>0.5</v>
      </c>
      <c r="AK61">
        <v>0</v>
      </c>
      <c r="AL61">
        <v>0.5</v>
      </c>
      <c r="AM61">
        <v>0</v>
      </c>
      <c r="AN61" t="s">
        <v>1476</v>
      </c>
      <c r="AO61" t="s">
        <v>1443</v>
      </c>
      <c r="AP61" t="s">
        <v>1457</v>
      </c>
      <c r="AS61" t="str">
        <f>IF(SpaceTypesTable[[#This Row],[Service Water Heating Peak Flow Rate (gal/h)]]=0,"",SpaceTypesTable[[#This Row],[Service Water Heating Peak Flow Rate (gal/h)]]/SpaceTypesTable[[#This Row],[Service Water Heating Area (ft^2)]])</f>
        <v/>
      </c>
      <c r="BC61" t="str">
        <f t="shared" si="6"/>
        <v/>
      </c>
    </row>
    <row r="62" spans="1:55">
      <c r="A62" s="60" t="s">
        <v>1556</v>
      </c>
      <c r="B62" s="60" t="s">
        <v>259</v>
      </c>
      <c r="C62" s="60" t="s">
        <v>267</v>
      </c>
      <c r="D62" s="60" t="s">
        <v>289</v>
      </c>
      <c r="E62" t="s">
        <v>455</v>
      </c>
      <c r="F62" t="s">
        <v>217</v>
      </c>
      <c r="G62" t="s">
        <v>243</v>
      </c>
      <c r="H62" t="s">
        <v>338</v>
      </c>
      <c r="I62" t="str">
        <f>SpaceTypesTable[[#This Row],[Lighting Standard]]&amp;SpaceTypesTable[[#This Row],[Lighting Primary Space Type]]&amp;SpaceTypesTable[[#This Row],[Lighting Secondary Space Type]]</f>
        <v>ASHRAE 90.1-2004Dining AreaFor Hotel</v>
      </c>
      <c r="L62">
        <f>VLOOKUP(SpaceTypesTable[[#This Row],[LookupColumn]],InteriorLightingTable[],5,FALSE)</f>
        <v>1.3</v>
      </c>
      <c r="O62">
        <v>0</v>
      </c>
      <c r="P62">
        <v>0.7</v>
      </c>
      <c r="Q62">
        <v>0.2</v>
      </c>
      <c r="R62" t="s">
        <v>1355</v>
      </c>
      <c r="S62" t="s">
        <v>108</v>
      </c>
      <c r="T62" t="s">
        <v>18</v>
      </c>
      <c r="U62" t="s">
        <v>20</v>
      </c>
      <c r="V62" s="60" t="str">
        <f>SpaceTypesTable[[#This Row],[Ventilation Standard]]&amp;SpaceTypesTable[[#This Row],[Ventilation Primary Space Type]]&amp;SpaceTypesTable[[#This Row],[Ventilation Secondary Space Type]]</f>
        <v>ASHRAE 62.1-1999Food and Beverage ServiceCafeteria, fast food</v>
      </c>
      <c r="W62">
        <f>VLOOKUP(SpaceTypesTable[[#This Row],[Lookup]],VentilationStandardsTable[],6,FALSE)</f>
        <v>0</v>
      </c>
      <c r="X62">
        <f>VLOOKUP(SpaceTypesTable[[#This Row],[Lookup]],VentilationStandardsTable[],5,FALSE)</f>
        <v>20</v>
      </c>
      <c r="Y62">
        <f>VLOOKUP(SpaceTypesTable[[#This Row],[Lookup]],VentilationStandardsTable[],7,FALSE)</f>
        <v>0</v>
      </c>
      <c r="Z62">
        <v>67</v>
      </c>
      <c r="AA62" t="s">
        <v>1407</v>
      </c>
      <c r="AB62" t="s">
        <v>1408</v>
      </c>
      <c r="AC62">
        <v>5.9499999999999997E-2</v>
      </c>
      <c r="AD62" t="s">
        <v>1417</v>
      </c>
      <c r="AF62" t="s">
        <v>440</v>
      </c>
      <c r="AG62" t="s">
        <v>440</v>
      </c>
      <c r="AH62" t="s">
        <v>440</v>
      </c>
      <c r="AJ62">
        <v>0.5</v>
      </c>
      <c r="AK62">
        <v>0</v>
      </c>
      <c r="AL62">
        <v>0.5</v>
      </c>
      <c r="AM62">
        <v>0</v>
      </c>
      <c r="AN62" t="s">
        <v>1476</v>
      </c>
      <c r="AO62" t="s">
        <v>1443</v>
      </c>
      <c r="AP62" t="s">
        <v>1457</v>
      </c>
      <c r="AS62" t="str">
        <f>IF(SpaceTypesTable[[#This Row],[Service Water Heating Peak Flow Rate (gal/h)]]=0,"",SpaceTypesTable[[#This Row],[Service Water Heating Peak Flow Rate (gal/h)]]/SpaceTypesTable[[#This Row],[Service Water Heating Area (ft^2)]])</f>
        <v/>
      </c>
      <c r="BC62" t="str">
        <f t="shared" si="6"/>
        <v/>
      </c>
    </row>
    <row r="63" spans="1:55">
      <c r="A63" s="60" t="s">
        <v>1557</v>
      </c>
      <c r="B63" s="60" t="s">
        <v>260</v>
      </c>
      <c r="C63" s="60" t="s">
        <v>267</v>
      </c>
      <c r="D63" s="60" t="s">
        <v>289</v>
      </c>
      <c r="E63" t="s">
        <v>455</v>
      </c>
      <c r="F63" t="s">
        <v>438</v>
      </c>
      <c r="G63" t="s">
        <v>243</v>
      </c>
      <c r="H63" t="s">
        <v>338</v>
      </c>
      <c r="I63" t="str">
        <f>SpaceTypesTable[[#This Row],[Lighting Standard]]&amp;SpaceTypesTable[[#This Row],[Lighting Primary Space Type]]&amp;SpaceTypesTable[[#This Row],[Lighting Secondary Space Type]]</f>
        <v>ASHRAE 189.1-2009Dining AreaFor Hotel</v>
      </c>
      <c r="L63">
        <f>VLOOKUP(SpaceTypesTable[[#This Row],[LookupColumn]],InteriorLightingTable[],5,FALSE)</f>
        <v>1.1700000000000002</v>
      </c>
      <c r="O63">
        <v>0</v>
      </c>
      <c r="P63">
        <v>0.7</v>
      </c>
      <c r="Q63">
        <v>0.2</v>
      </c>
      <c r="R63" t="s">
        <v>1355</v>
      </c>
      <c r="S63" t="s">
        <v>108</v>
      </c>
      <c r="T63" t="s">
        <v>18</v>
      </c>
      <c r="U63" t="s">
        <v>20</v>
      </c>
      <c r="V63" s="60" t="str">
        <f>SpaceTypesTable[[#This Row],[Ventilation Standard]]&amp;SpaceTypesTable[[#This Row],[Ventilation Primary Space Type]]&amp;SpaceTypesTable[[#This Row],[Ventilation Secondary Space Type]]</f>
        <v>ASHRAE 62.1-1999Food and Beverage ServiceCafeteria, fast food</v>
      </c>
      <c r="W63">
        <f>VLOOKUP(SpaceTypesTable[[#This Row],[Lookup]],VentilationStandardsTable[],6,FALSE)</f>
        <v>0</v>
      </c>
      <c r="X63">
        <f>VLOOKUP(SpaceTypesTable[[#This Row],[Lookup]],VentilationStandardsTable[],5,FALSE)</f>
        <v>20</v>
      </c>
      <c r="Y63">
        <f>VLOOKUP(SpaceTypesTable[[#This Row],[Lookup]],VentilationStandardsTable[],7,FALSE)</f>
        <v>0</v>
      </c>
      <c r="Z63">
        <v>67</v>
      </c>
      <c r="AA63" t="s">
        <v>1407</v>
      </c>
      <c r="AB63" t="s">
        <v>1408</v>
      </c>
      <c r="AC63">
        <v>5.9499999999999997E-2</v>
      </c>
      <c r="AD63" t="s">
        <v>1417</v>
      </c>
      <c r="AF63" t="s">
        <v>440</v>
      </c>
      <c r="AG63" t="s">
        <v>440</v>
      </c>
      <c r="AH63" t="s">
        <v>440</v>
      </c>
      <c r="AJ63">
        <v>0.26</v>
      </c>
      <c r="AK63">
        <v>0</v>
      </c>
      <c r="AL63">
        <v>0.5</v>
      </c>
      <c r="AM63">
        <v>0</v>
      </c>
      <c r="AN63" t="s">
        <v>1476</v>
      </c>
      <c r="AO63" t="s">
        <v>1443</v>
      </c>
      <c r="AP63" t="s">
        <v>1457</v>
      </c>
      <c r="AS63" t="str">
        <f>IF(SpaceTypesTable[[#This Row],[Service Water Heating Peak Flow Rate (gal/h)]]=0,"",SpaceTypesTable[[#This Row],[Service Water Heating Peak Flow Rate (gal/h)]]/SpaceTypesTable[[#This Row],[Service Water Heating Area (ft^2)]])</f>
        <v/>
      </c>
      <c r="BC63" t="str">
        <f t="shared" si="6"/>
        <v/>
      </c>
    </row>
    <row r="64" spans="1:55">
      <c r="A64" s="60" t="s">
        <v>1557</v>
      </c>
      <c r="B64" s="60" t="s">
        <v>261</v>
      </c>
      <c r="C64" s="60" t="s">
        <v>267</v>
      </c>
      <c r="D64" s="60" t="s">
        <v>289</v>
      </c>
      <c r="E64" t="s">
        <v>455</v>
      </c>
      <c r="F64" t="s">
        <v>438</v>
      </c>
      <c r="G64" t="s">
        <v>243</v>
      </c>
      <c r="H64" t="s">
        <v>338</v>
      </c>
      <c r="I64" t="str">
        <f>SpaceTypesTable[[#This Row],[Lighting Standard]]&amp;SpaceTypesTable[[#This Row],[Lighting Primary Space Type]]&amp;SpaceTypesTable[[#This Row],[Lighting Secondary Space Type]]</f>
        <v>ASHRAE 189.1-2009Dining AreaFor Hotel</v>
      </c>
      <c r="L64">
        <f>VLOOKUP(SpaceTypesTable[[#This Row],[LookupColumn]],InteriorLightingTable[],5,FALSE)</f>
        <v>1.1700000000000002</v>
      </c>
      <c r="O64">
        <v>0</v>
      </c>
      <c r="P64">
        <v>0.7</v>
      </c>
      <c r="Q64">
        <v>0.2</v>
      </c>
      <c r="R64" t="s">
        <v>1355</v>
      </c>
      <c r="S64" t="s">
        <v>108</v>
      </c>
      <c r="T64" t="s">
        <v>18</v>
      </c>
      <c r="U64" t="s">
        <v>20</v>
      </c>
      <c r="V64" s="60" t="str">
        <f>SpaceTypesTable[[#This Row],[Ventilation Standard]]&amp;SpaceTypesTable[[#This Row],[Ventilation Primary Space Type]]&amp;SpaceTypesTable[[#This Row],[Ventilation Secondary Space Type]]</f>
        <v>ASHRAE 62.1-1999Food and Beverage ServiceCafeteria, fast food</v>
      </c>
      <c r="W64">
        <f>VLOOKUP(SpaceTypesTable[[#This Row],[Lookup]],VentilationStandardsTable[],6,FALSE)</f>
        <v>0</v>
      </c>
      <c r="X64">
        <f>VLOOKUP(SpaceTypesTable[[#This Row],[Lookup]],VentilationStandardsTable[],5,FALSE)</f>
        <v>20</v>
      </c>
      <c r="Y64">
        <f>VLOOKUP(SpaceTypesTable[[#This Row],[Lookup]],VentilationStandardsTable[],7,FALSE)</f>
        <v>0</v>
      </c>
      <c r="Z64">
        <v>67</v>
      </c>
      <c r="AA64" t="s">
        <v>1407</v>
      </c>
      <c r="AB64" t="s">
        <v>1408</v>
      </c>
      <c r="AC64">
        <v>4.4600000000000001E-2</v>
      </c>
      <c r="AD64" t="s">
        <v>1417</v>
      </c>
      <c r="AF64" t="s">
        <v>440</v>
      </c>
      <c r="AG64" t="s">
        <v>440</v>
      </c>
      <c r="AH64" t="s">
        <v>440</v>
      </c>
      <c r="AJ64">
        <v>0.26</v>
      </c>
      <c r="AK64">
        <v>0</v>
      </c>
      <c r="AL64">
        <v>0.5</v>
      </c>
      <c r="AM64">
        <v>0</v>
      </c>
      <c r="AN64" t="s">
        <v>1476</v>
      </c>
      <c r="AO64" t="s">
        <v>1443</v>
      </c>
      <c r="AP64" t="s">
        <v>1457</v>
      </c>
      <c r="AS64" t="str">
        <f>IF(SpaceTypesTable[[#This Row],[Service Water Heating Peak Flow Rate (gal/h)]]=0,"",SpaceTypesTable[[#This Row],[Service Water Heating Peak Flow Rate (gal/h)]]/SpaceTypesTable[[#This Row],[Service Water Heating Area (ft^2)]])</f>
        <v/>
      </c>
      <c r="BC64" t="str">
        <f t="shared" si="6"/>
        <v/>
      </c>
    </row>
    <row r="65" spans="1:55">
      <c r="A65" s="60" t="s">
        <v>1554</v>
      </c>
      <c r="B65" s="60" t="s">
        <v>259</v>
      </c>
      <c r="C65" s="60" t="s">
        <v>267</v>
      </c>
      <c r="D65" s="60" t="s">
        <v>289</v>
      </c>
      <c r="E65" t="s">
        <v>455</v>
      </c>
      <c r="I65" t="str">
        <f>SpaceTypesTable[[#This Row],[Lighting Standard]]&amp;SpaceTypesTable[[#This Row],[Lighting Primary Space Type]]&amp;SpaceTypesTable[[#This Row],[Lighting Secondary Space Type]]</f>
        <v/>
      </c>
      <c r="L65">
        <v>3.7000000000000006</v>
      </c>
      <c r="O65">
        <v>0</v>
      </c>
      <c r="P65">
        <v>0.7</v>
      </c>
      <c r="Q65">
        <v>0.2</v>
      </c>
      <c r="R65" t="s">
        <v>1355</v>
      </c>
      <c r="S65" t="s">
        <v>108</v>
      </c>
      <c r="T65" t="s">
        <v>18</v>
      </c>
      <c r="U65" t="s">
        <v>20</v>
      </c>
      <c r="V65" s="60" t="str">
        <f>SpaceTypesTable[[#This Row],[Ventilation Standard]]&amp;SpaceTypesTable[[#This Row],[Ventilation Primary Space Type]]&amp;SpaceTypesTable[[#This Row],[Ventilation Secondary Space Type]]</f>
        <v>ASHRAE 62.1-1999Food and Beverage ServiceCafeteria, fast food</v>
      </c>
      <c r="W65">
        <f>VLOOKUP(SpaceTypesTable[[#This Row],[Lookup]],VentilationStandardsTable[],6,FALSE)</f>
        <v>0</v>
      </c>
      <c r="X65">
        <f>VLOOKUP(SpaceTypesTable[[#This Row],[Lookup]],VentilationStandardsTable[],5,FALSE)</f>
        <v>20</v>
      </c>
      <c r="Y65">
        <f>VLOOKUP(SpaceTypesTable[[#This Row],[Lookup]],VentilationStandardsTable[],7,FALSE)</f>
        <v>0</v>
      </c>
      <c r="Z65">
        <v>67</v>
      </c>
      <c r="AA65" t="s">
        <v>1407</v>
      </c>
      <c r="AB65" t="s">
        <v>1408</v>
      </c>
      <c r="AC65">
        <v>0.22320000000000001</v>
      </c>
      <c r="AD65" t="s">
        <v>1417</v>
      </c>
      <c r="AF65" t="s">
        <v>440</v>
      </c>
      <c r="AG65" t="s">
        <v>440</v>
      </c>
      <c r="AH65" t="s">
        <v>440</v>
      </c>
      <c r="AJ65">
        <v>0.5</v>
      </c>
      <c r="AK65">
        <v>0</v>
      </c>
      <c r="AL65">
        <v>0.5</v>
      </c>
      <c r="AM65">
        <v>0</v>
      </c>
      <c r="AN65" t="s">
        <v>1476</v>
      </c>
      <c r="AO65" t="s">
        <v>1443</v>
      </c>
      <c r="AP65" t="s">
        <v>1457</v>
      </c>
      <c r="AS65" t="str">
        <f>IF(SpaceTypesTable[[#This Row],[Service Water Heating Peak Flow Rate (gal/h)]]=0,"",SpaceTypesTable[[#This Row],[Service Water Heating Peak Flow Rate (gal/h)]]/SpaceTypesTable[[#This Row],[Service Water Heating Area (ft^2)]])</f>
        <v/>
      </c>
      <c r="BC65" t="str">
        <f t="shared" si="6"/>
        <v/>
      </c>
    </row>
    <row r="66" spans="1:55">
      <c r="A66" t="s">
        <v>1558</v>
      </c>
      <c r="B66" t="s">
        <v>259</v>
      </c>
      <c r="C66" t="s">
        <v>262</v>
      </c>
      <c r="D66" t="s">
        <v>289</v>
      </c>
      <c r="E66" t="s">
        <v>455</v>
      </c>
      <c r="F66" t="s">
        <v>218</v>
      </c>
      <c r="G66" t="s">
        <v>243</v>
      </c>
      <c r="H66" t="s">
        <v>223</v>
      </c>
      <c r="I66" t="str">
        <f>SpaceTypesTable[[#This Row],[Lighting Standard]]&amp;SpaceTypesTable[[#This Row],[Lighting Primary Space Type]]&amp;SpaceTypesTable[[#This Row],[Lighting Secondary Space Type]]</f>
        <v>ASHRAE 90.1-2007Dining AreaGeneral</v>
      </c>
      <c r="L66">
        <f>VLOOKUP(SpaceTypesTable[[#This Row],[LookupColumn]],InteriorLightingTable[],5,FALSE)</f>
        <v>0.9</v>
      </c>
      <c r="O66">
        <v>0</v>
      </c>
      <c r="P66">
        <v>0.7</v>
      </c>
      <c r="Q66">
        <v>0.2</v>
      </c>
      <c r="R66" t="s">
        <v>1362</v>
      </c>
      <c r="S66" t="s">
        <v>109</v>
      </c>
      <c r="T66" t="s">
        <v>18</v>
      </c>
      <c r="U66" t="s">
        <v>1577</v>
      </c>
      <c r="V66" s="60" t="str">
        <f>SpaceTypesTable[[#This Row],[Ventilation Standard]]&amp;SpaceTypesTable[[#This Row],[Ventilation Primary Space Type]]&amp;SpaceTypesTable[[#This Row],[Ventilation Secondary Space Type]]</f>
        <v>ASHRAE 62.1-2004Food and Beverage ServiceCafeteria/fast food dining</v>
      </c>
      <c r="W66">
        <f>VLOOKUP(SpaceTypesTable[[#This Row],[Lookup]],VentilationStandardsTable[],6,FALSE)</f>
        <v>0.18</v>
      </c>
      <c r="X66">
        <f>VLOOKUP(SpaceTypesTable[[#This Row],[Lookup]],VentilationStandardsTable[],5,FALSE)</f>
        <v>7.5</v>
      </c>
      <c r="Y66">
        <f>VLOOKUP(SpaceTypesTable[[#This Row],[Lookup]],VentilationStandardsTable[],7,FALSE)</f>
        <v>0</v>
      </c>
      <c r="Z66">
        <v>92.94</v>
      </c>
      <c r="AA66" t="s">
        <v>1397</v>
      </c>
      <c r="AB66" t="s">
        <v>1404</v>
      </c>
      <c r="AC66">
        <v>4.4600000000000001E-2</v>
      </c>
      <c r="AD66" t="s">
        <v>1422</v>
      </c>
      <c r="AF66" t="s">
        <v>440</v>
      </c>
      <c r="AG66" t="s">
        <v>440</v>
      </c>
      <c r="AH66" t="s">
        <v>440</v>
      </c>
      <c r="AJ66">
        <v>0.73</v>
      </c>
      <c r="AK66">
        <v>0</v>
      </c>
      <c r="AL66">
        <v>0.5</v>
      </c>
      <c r="AM66">
        <v>0</v>
      </c>
      <c r="AN66" t="s">
        <v>1351</v>
      </c>
      <c r="AO66" t="s">
        <v>1447</v>
      </c>
      <c r="AP66" t="s">
        <v>1461</v>
      </c>
      <c r="AS66" t="str">
        <f>IF(SpaceTypesTable[[#This Row],[Service Water Heating Peak Flow Rate (gal/h)]]=0,"",SpaceTypesTable[[#This Row],[Service Water Heating Peak Flow Rate (gal/h)]]/SpaceTypesTable[[#This Row],[Service Water Heating Area (ft^2)]])</f>
        <v/>
      </c>
      <c r="BC66" t="str">
        <f t="shared" si="6"/>
        <v/>
      </c>
    </row>
    <row r="67" spans="1:55">
      <c r="A67" t="s">
        <v>1555</v>
      </c>
      <c r="B67" t="s">
        <v>259</v>
      </c>
      <c r="C67" s="60" t="s">
        <v>262</v>
      </c>
      <c r="D67" s="60" t="s">
        <v>289</v>
      </c>
      <c r="E67" t="s">
        <v>455</v>
      </c>
      <c r="I67" t="str">
        <f>SpaceTypesTable[[#This Row],[Lighting Standard]]&amp;SpaceTypesTable[[#This Row],[Lighting Primary Space Type]]&amp;SpaceTypesTable[[#This Row],[Lighting Secondary Space Type]]</f>
        <v/>
      </c>
      <c r="L67">
        <v>1.3</v>
      </c>
      <c r="O67">
        <v>0</v>
      </c>
      <c r="P67">
        <v>0.7</v>
      </c>
      <c r="Q67">
        <v>0.2</v>
      </c>
      <c r="R67" t="s">
        <v>1362</v>
      </c>
      <c r="S67" t="s">
        <v>108</v>
      </c>
      <c r="T67" t="s">
        <v>18</v>
      </c>
      <c r="U67" t="s">
        <v>20</v>
      </c>
      <c r="V67" s="60" t="str">
        <f>SpaceTypesTable[[#This Row],[Ventilation Standard]]&amp;SpaceTypesTable[[#This Row],[Ventilation Primary Space Type]]&amp;SpaceTypesTable[[#This Row],[Ventilation Secondary Space Type]]</f>
        <v>ASHRAE 62.1-1999Food and Beverage ServiceCafeteria, fast food</v>
      </c>
      <c r="W67">
        <f>VLOOKUP(SpaceTypesTable[[#This Row],[Lookup]],VentilationStandardsTable[],6,FALSE)</f>
        <v>0</v>
      </c>
      <c r="X67">
        <f>VLOOKUP(SpaceTypesTable[[#This Row],[Lookup]],VentilationStandardsTable[],5,FALSE)</f>
        <v>20</v>
      </c>
      <c r="Y67">
        <f>VLOOKUP(SpaceTypesTable[[#This Row],[Lookup]],VentilationStandardsTable[],7,FALSE)</f>
        <v>0</v>
      </c>
      <c r="Z67">
        <v>92.94</v>
      </c>
      <c r="AA67" t="s">
        <v>1397</v>
      </c>
      <c r="AB67" t="s">
        <v>1404</v>
      </c>
      <c r="AC67">
        <v>0.22320000000000001</v>
      </c>
      <c r="AD67" t="s">
        <v>1422</v>
      </c>
      <c r="AF67" t="s">
        <v>440</v>
      </c>
      <c r="AG67" t="s">
        <v>440</v>
      </c>
      <c r="AH67" t="s">
        <v>440</v>
      </c>
      <c r="AJ67">
        <v>1</v>
      </c>
      <c r="AK67">
        <v>0</v>
      </c>
      <c r="AL67">
        <v>0.5</v>
      </c>
      <c r="AM67">
        <v>0</v>
      </c>
      <c r="AN67" t="s">
        <v>1351</v>
      </c>
      <c r="AO67" t="s">
        <v>1447</v>
      </c>
      <c r="AP67" t="s">
        <v>1461</v>
      </c>
      <c r="AS67" t="str">
        <f>IF(SpaceTypesTable[[#This Row],[Service Water Heating Peak Flow Rate (gal/h)]]=0,"",SpaceTypesTable[[#This Row],[Service Water Heating Peak Flow Rate (gal/h)]]/SpaceTypesTable[[#This Row],[Service Water Heating Area (ft^2)]])</f>
        <v/>
      </c>
      <c r="BC67" t="str">
        <f t="shared" si="6"/>
        <v/>
      </c>
    </row>
    <row r="68" spans="1:55">
      <c r="A68" t="s">
        <v>1556</v>
      </c>
      <c r="B68" t="s">
        <v>259</v>
      </c>
      <c r="C68" t="s">
        <v>262</v>
      </c>
      <c r="D68" s="16" t="s">
        <v>289</v>
      </c>
      <c r="E68" t="s">
        <v>455</v>
      </c>
      <c r="F68" t="s">
        <v>217</v>
      </c>
      <c r="G68" t="s">
        <v>243</v>
      </c>
      <c r="H68" t="s">
        <v>223</v>
      </c>
      <c r="I68" t="str">
        <f>SpaceTypesTable[[#This Row],[Lighting Standard]]&amp;SpaceTypesTable[[#This Row],[Lighting Primary Space Type]]&amp;SpaceTypesTable[[#This Row],[Lighting Secondary Space Type]]</f>
        <v>ASHRAE 90.1-2004Dining AreaGeneral</v>
      </c>
      <c r="L68">
        <f>VLOOKUP(SpaceTypesTable[[#This Row],[LookupColumn]],InteriorLightingTable[],5,FALSE)</f>
        <v>0.9</v>
      </c>
      <c r="O68">
        <v>0</v>
      </c>
      <c r="P68">
        <v>0.7</v>
      </c>
      <c r="Q68">
        <v>0.2</v>
      </c>
      <c r="R68" t="s">
        <v>1362</v>
      </c>
      <c r="S68" t="s">
        <v>108</v>
      </c>
      <c r="T68" t="s">
        <v>18</v>
      </c>
      <c r="U68" t="s">
        <v>20</v>
      </c>
      <c r="V68" s="60" t="str">
        <f>SpaceTypesTable[[#This Row],[Ventilation Standard]]&amp;SpaceTypesTable[[#This Row],[Ventilation Primary Space Type]]&amp;SpaceTypesTable[[#This Row],[Ventilation Secondary Space Type]]</f>
        <v>ASHRAE 62.1-1999Food and Beverage ServiceCafeteria, fast food</v>
      </c>
      <c r="W68">
        <f>VLOOKUP(SpaceTypesTable[[#This Row],[Lookup]],VentilationStandardsTable[],6,FALSE)</f>
        <v>0</v>
      </c>
      <c r="X68">
        <f>VLOOKUP(SpaceTypesTable[[#This Row],[Lookup]],VentilationStandardsTable[],5,FALSE)</f>
        <v>20</v>
      </c>
      <c r="Y68">
        <f>VLOOKUP(SpaceTypesTable[[#This Row],[Lookup]],VentilationStandardsTable[],7,FALSE)</f>
        <v>0</v>
      </c>
      <c r="Z68">
        <v>92.94</v>
      </c>
      <c r="AA68" t="s">
        <v>1397</v>
      </c>
      <c r="AB68" t="s">
        <v>1404</v>
      </c>
      <c r="AC68">
        <v>5.9499999999999997E-2</v>
      </c>
      <c r="AD68" t="s">
        <v>1422</v>
      </c>
      <c r="AF68" t="s">
        <v>440</v>
      </c>
      <c r="AG68" t="s">
        <v>440</v>
      </c>
      <c r="AH68" t="s">
        <v>440</v>
      </c>
      <c r="AJ68">
        <v>1</v>
      </c>
      <c r="AK68">
        <v>0</v>
      </c>
      <c r="AL68">
        <v>0.5</v>
      </c>
      <c r="AM68">
        <v>0</v>
      </c>
      <c r="AN68" t="s">
        <v>1351</v>
      </c>
      <c r="AO68" t="s">
        <v>1447</v>
      </c>
      <c r="AP68" t="s">
        <v>1461</v>
      </c>
      <c r="AS68" t="str">
        <f>IF(SpaceTypesTable[[#This Row],[Service Water Heating Peak Flow Rate (gal/h)]]=0,"",SpaceTypesTable[[#This Row],[Service Water Heating Peak Flow Rate (gal/h)]]/SpaceTypesTable[[#This Row],[Service Water Heating Area (ft^2)]])</f>
        <v/>
      </c>
      <c r="BC68" t="str">
        <f t="shared" si="6"/>
        <v/>
      </c>
    </row>
    <row r="69" spans="1:55">
      <c r="A69" t="s">
        <v>1557</v>
      </c>
      <c r="B69" t="s">
        <v>260</v>
      </c>
      <c r="C69" t="s">
        <v>262</v>
      </c>
      <c r="D69" t="s">
        <v>289</v>
      </c>
      <c r="E69" t="s">
        <v>455</v>
      </c>
      <c r="F69" t="s">
        <v>438</v>
      </c>
      <c r="G69" t="s">
        <v>243</v>
      </c>
      <c r="H69" t="s">
        <v>223</v>
      </c>
      <c r="I69" t="str">
        <f>SpaceTypesTable[[#This Row],[Lighting Standard]]&amp;SpaceTypesTable[[#This Row],[Lighting Primary Space Type]]&amp;SpaceTypesTable[[#This Row],[Lighting Secondary Space Type]]</f>
        <v>ASHRAE 189.1-2009Dining AreaGeneral</v>
      </c>
      <c r="L69">
        <f>VLOOKUP(SpaceTypesTable[[#This Row],[LookupColumn]],InteriorLightingTable[],5,FALSE)</f>
        <v>0.81</v>
      </c>
      <c r="O69">
        <v>0</v>
      </c>
      <c r="P69">
        <v>0.7</v>
      </c>
      <c r="Q69">
        <v>0.2</v>
      </c>
      <c r="R69" t="s">
        <v>1362</v>
      </c>
      <c r="S69" t="s">
        <v>108</v>
      </c>
      <c r="T69" t="s">
        <v>18</v>
      </c>
      <c r="U69" t="s">
        <v>20</v>
      </c>
      <c r="V69" s="60" t="str">
        <f>SpaceTypesTable[[#This Row],[Ventilation Standard]]&amp;SpaceTypesTable[[#This Row],[Ventilation Primary Space Type]]&amp;SpaceTypesTable[[#This Row],[Ventilation Secondary Space Type]]</f>
        <v>ASHRAE 62.1-1999Food and Beverage ServiceCafeteria, fast food</v>
      </c>
      <c r="W69">
        <f>VLOOKUP(SpaceTypesTable[[#This Row],[Lookup]],VentilationStandardsTable[],6,FALSE)</f>
        <v>0</v>
      </c>
      <c r="X69">
        <f>VLOOKUP(SpaceTypesTable[[#This Row],[Lookup]],VentilationStandardsTable[],5,FALSE)</f>
        <v>20</v>
      </c>
      <c r="Y69">
        <f>VLOOKUP(SpaceTypesTable[[#This Row],[Lookup]],VentilationStandardsTable[],7,FALSE)</f>
        <v>0</v>
      </c>
      <c r="Z69">
        <v>92.94</v>
      </c>
      <c r="AA69" t="s">
        <v>1397</v>
      </c>
      <c r="AB69" t="s">
        <v>1404</v>
      </c>
      <c r="AC69">
        <v>5.9499999999999997E-2</v>
      </c>
      <c r="AD69" t="s">
        <v>1422</v>
      </c>
      <c r="AF69" t="s">
        <v>440</v>
      </c>
      <c r="AG69" t="s">
        <v>440</v>
      </c>
      <c r="AH69" t="s">
        <v>440</v>
      </c>
      <c r="AJ69">
        <v>0.73</v>
      </c>
      <c r="AK69">
        <v>0</v>
      </c>
      <c r="AL69">
        <v>0.5</v>
      </c>
      <c r="AM69">
        <v>0</v>
      </c>
      <c r="AN69" t="s">
        <v>1351</v>
      </c>
      <c r="AO69" t="s">
        <v>1447</v>
      </c>
      <c r="AP69" t="s">
        <v>1461</v>
      </c>
      <c r="AS69" t="str">
        <f>IF(SpaceTypesTable[[#This Row],[Service Water Heating Peak Flow Rate (gal/h)]]=0,"",SpaceTypesTable[[#This Row],[Service Water Heating Peak Flow Rate (gal/h)]]/SpaceTypesTable[[#This Row],[Service Water Heating Area (ft^2)]])</f>
        <v/>
      </c>
      <c r="BC69" t="str">
        <f t="shared" si="6"/>
        <v/>
      </c>
    </row>
    <row r="70" spans="1:55">
      <c r="A70" t="s">
        <v>1557</v>
      </c>
      <c r="B70" t="s">
        <v>261</v>
      </c>
      <c r="C70" t="s">
        <v>262</v>
      </c>
      <c r="D70" t="s">
        <v>289</v>
      </c>
      <c r="E70" t="s">
        <v>455</v>
      </c>
      <c r="F70" t="s">
        <v>438</v>
      </c>
      <c r="G70" t="s">
        <v>243</v>
      </c>
      <c r="H70" t="s">
        <v>223</v>
      </c>
      <c r="I70" t="str">
        <f>SpaceTypesTable[[#This Row],[Lighting Standard]]&amp;SpaceTypesTable[[#This Row],[Lighting Primary Space Type]]&amp;SpaceTypesTable[[#This Row],[Lighting Secondary Space Type]]</f>
        <v>ASHRAE 189.1-2009Dining AreaGeneral</v>
      </c>
      <c r="L70">
        <f>VLOOKUP(SpaceTypesTable[[#This Row],[LookupColumn]],InteriorLightingTable[],5,FALSE)</f>
        <v>0.81</v>
      </c>
      <c r="O70">
        <v>0</v>
      </c>
      <c r="P70">
        <v>0.7</v>
      </c>
      <c r="Q70">
        <v>0.2</v>
      </c>
      <c r="R70" t="s">
        <v>1362</v>
      </c>
      <c r="S70" t="s">
        <v>108</v>
      </c>
      <c r="T70" t="s">
        <v>18</v>
      </c>
      <c r="U70" t="s">
        <v>20</v>
      </c>
      <c r="V70" s="60" t="str">
        <f>SpaceTypesTable[[#This Row],[Ventilation Standard]]&amp;SpaceTypesTable[[#This Row],[Ventilation Primary Space Type]]&amp;SpaceTypesTable[[#This Row],[Ventilation Secondary Space Type]]</f>
        <v>ASHRAE 62.1-1999Food and Beverage ServiceCafeteria, fast food</v>
      </c>
      <c r="W70">
        <f>VLOOKUP(SpaceTypesTable[[#This Row],[Lookup]],VentilationStandardsTable[],6,FALSE)</f>
        <v>0</v>
      </c>
      <c r="X70">
        <f>VLOOKUP(SpaceTypesTable[[#This Row],[Lookup]],VentilationStandardsTable[],5,FALSE)</f>
        <v>20</v>
      </c>
      <c r="Y70">
        <f>VLOOKUP(SpaceTypesTable[[#This Row],[Lookup]],VentilationStandardsTable[],7,FALSE)</f>
        <v>0</v>
      </c>
      <c r="Z70">
        <v>92.94</v>
      </c>
      <c r="AA70" t="s">
        <v>1397</v>
      </c>
      <c r="AB70" t="s">
        <v>1404</v>
      </c>
      <c r="AC70">
        <v>4.4600000000000001E-2</v>
      </c>
      <c r="AD70" t="s">
        <v>1422</v>
      </c>
      <c r="AF70" t="s">
        <v>440</v>
      </c>
      <c r="AG70" t="s">
        <v>440</v>
      </c>
      <c r="AH70" t="s">
        <v>440</v>
      </c>
      <c r="AJ70">
        <v>0.73</v>
      </c>
      <c r="AK70">
        <v>0</v>
      </c>
      <c r="AL70">
        <v>0.5</v>
      </c>
      <c r="AM70">
        <v>0</v>
      </c>
      <c r="AN70" t="s">
        <v>1351</v>
      </c>
      <c r="AO70" t="s">
        <v>1447</v>
      </c>
      <c r="AP70" t="s">
        <v>1461</v>
      </c>
      <c r="AS70" t="str">
        <f>IF(SpaceTypesTable[[#This Row],[Service Water Heating Peak Flow Rate (gal/h)]]=0,"",SpaceTypesTable[[#This Row],[Service Water Heating Peak Flow Rate (gal/h)]]/SpaceTypesTable[[#This Row],[Service Water Heating Area (ft^2)]])</f>
        <v/>
      </c>
      <c r="BC70" t="str">
        <f t="shared" si="6"/>
        <v/>
      </c>
    </row>
    <row r="71" spans="1:55">
      <c r="A71" t="s">
        <v>1554</v>
      </c>
      <c r="B71" t="s">
        <v>259</v>
      </c>
      <c r="C71" t="s">
        <v>262</v>
      </c>
      <c r="D71" t="s">
        <v>289</v>
      </c>
      <c r="E71" t="s">
        <v>455</v>
      </c>
      <c r="I71" t="str">
        <f>SpaceTypesTable[[#This Row],[Lighting Standard]]&amp;SpaceTypesTable[[#This Row],[Lighting Primary Space Type]]&amp;SpaceTypesTable[[#This Row],[Lighting Secondary Space Type]]</f>
        <v/>
      </c>
      <c r="L71">
        <v>1.3</v>
      </c>
      <c r="O71">
        <v>0</v>
      </c>
      <c r="P71">
        <v>0.7</v>
      </c>
      <c r="Q71">
        <v>0.2</v>
      </c>
      <c r="R71" t="s">
        <v>1362</v>
      </c>
      <c r="S71" t="s">
        <v>108</v>
      </c>
      <c r="T71" t="s">
        <v>18</v>
      </c>
      <c r="U71" t="s">
        <v>20</v>
      </c>
      <c r="V71" s="60" t="str">
        <f>SpaceTypesTable[[#This Row],[Ventilation Standard]]&amp;SpaceTypesTable[[#This Row],[Ventilation Primary Space Type]]&amp;SpaceTypesTable[[#This Row],[Ventilation Secondary Space Type]]</f>
        <v>ASHRAE 62.1-1999Food and Beverage ServiceCafeteria, fast food</v>
      </c>
      <c r="W71">
        <f>VLOOKUP(SpaceTypesTable[[#This Row],[Lookup]],VentilationStandardsTable[],6,FALSE)</f>
        <v>0</v>
      </c>
      <c r="X71">
        <f>VLOOKUP(SpaceTypesTable[[#This Row],[Lookup]],VentilationStandardsTable[],5,FALSE)</f>
        <v>20</v>
      </c>
      <c r="Y71">
        <f>VLOOKUP(SpaceTypesTable[[#This Row],[Lookup]],VentilationStandardsTable[],7,FALSE)</f>
        <v>0</v>
      </c>
      <c r="Z71">
        <v>92.94</v>
      </c>
      <c r="AA71" t="s">
        <v>1397</v>
      </c>
      <c r="AB71" t="s">
        <v>1404</v>
      </c>
      <c r="AC71">
        <v>0.22320000000000001</v>
      </c>
      <c r="AD71" t="s">
        <v>1422</v>
      </c>
      <c r="AF71" t="s">
        <v>440</v>
      </c>
      <c r="AG71" t="s">
        <v>440</v>
      </c>
      <c r="AH71" t="s">
        <v>440</v>
      </c>
      <c r="AJ71">
        <v>1</v>
      </c>
      <c r="AK71">
        <v>0</v>
      </c>
      <c r="AL71">
        <v>0.5</v>
      </c>
      <c r="AM71">
        <v>0</v>
      </c>
      <c r="AN71" t="s">
        <v>1351</v>
      </c>
      <c r="AO71" t="s">
        <v>1447</v>
      </c>
      <c r="AP71" t="s">
        <v>1461</v>
      </c>
      <c r="AS71" t="str">
        <f>IF(SpaceTypesTable[[#This Row],[Service Water Heating Peak Flow Rate (gal/h)]]=0,"",SpaceTypesTable[[#This Row],[Service Water Heating Peak Flow Rate (gal/h)]]/SpaceTypesTable[[#This Row],[Service Water Heating Area (ft^2)]])</f>
        <v/>
      </c>
      <c r="BC71" t="str">
        <f t="shared" si="6"/>
        <v/>
      </c>
    </row>
    <row r="72" spans="1:55">
      <c r="A72" t="s">
        <v>1619</v>
      </c>
      <c r="B72" t="s">
        <v>259</v>
      </c>
      <c r="C72" t="s">
        <v>267</v>
      </c>
      <c r="D72" t="s">
        <v>289</v>
      </c>
      <c r="E72" t="s">
        <v>455</v>
      </c>
      <c r="F72" t="s">
        <v>1601</v>
      </c>
      <c r="G72" t="s">
        <v>243</v>
      </c>
      <c r="H72" t="s">
        <v>338</v>
      </c>
      <c r="I72" t="str">
        <f>SpaceTypesTable[[#This Row],[Lighting Standard]]&amp;SpaceTypesTable[[#This Row],[Lighting Primary Space Type]]&amp;SpaceTypesTable[[#This Row],[Lighting Secondary Space Type]]</f>
        <v>ASHRAE 90.1-2010Dining AreaFor Hotel</v>
      </c>
      <c r="L72">
        <f>VLOOKUP(SpaceTypesTable[[#This Row],[LookupColumn]],InteriorLightingTable[],5,FALSE)</f>
        <v>0.82</v>
      </c>
      <c r="O72">
        <v>0</v>
      </c>
      <c r="P72">
        <v>0.7</v>
      </c>
      <c r="Q72">
        <v>0.2</v>
      </c>
      <c r="R72" t="s">
        <v>1355</v>
      </c>
      <c r="S72" t="s">
        <v>110</v>
      </c>
      <c r="T72" t="s">
        <v>18</v>
      </c>
      <c r="U72" t="s">
        <v>1577</v>
      </c>
      <c r="V72" s="60" t="str">
        <f>SpaceTypesTable[[#This Row],[Ventilation Standard]]&amp;SpaceTypesTable[[#This Row],[Ventilation Primary Space Type]]&amp;SpaceTypesTable[[#This Row],[Ventilation Secondary Space Type]]</f>
        <v>ASHRAE 62.1-2007Food and Beverage ServiceCafeteria/fast food dining</v>
      </c>
      <c r="W72">
        <f>VLOOKUP(SpaceTypesTable[[#This Row],[Lookup]],VentilationStandardsTable[],6,FALSE)</f>
        <v>0.18</v>
      </c>
      <c r="X72">
        <f>VLOOKUP(SpaceTypesTable[[#This Row],[Lookup]],VentilationStandardsTable[],5,FALSE)</f>
        <v>7.5</v>
      </c>
      <c r="Y72">
        <f>VLOOKUP(SpaceTypesTable[[#This Row],[Lookup]],VentilationStandardsTable[],7,FALSE)</f>
        <v>0</v>
      </c>
      <c r="Z72">
        <v>67</v>
      </c>
      <c r="AA72" t="s">
        <v>1407</v>
      </c>
      <c r="AB72" t="s">
        <v>1408</v>
      </c>
      <c r="AC72">
        <v>4.4600000000000001E-2</v>
      </c>
      <c r="AD72" t="s">
        <v>1417</v>
      </c>
      <c r="AF72" t="s">
        <v>440</v>
      </c>
      <c r="AG72" t="s">
        <v>440</v>
      </c>
      <c r="AH72" t="s">
        <v>440</v>
      </c>
      <c r="AJ72">
        <v>0.26</v>
      </c>
      <c r="AK72">
        <v>0</v>
      </c>
      <c r="AL72">
        <v>0.5</v>
      </c>
      <c r="AM72">
        <v>0</v>
      </c>
      <c r="AN72" t="s">
        <v>1476</v>
      </c>
      <c r="AO72" t="s">
        <v>1443</v>
      </c>
      <c r="AP72" t="s">
        <v>1457</v>
      </c>
      <c r="AS72" t="s">
        <v>440</v>
      </c>
      <c r="BC72" t="s">
        <v>440</v>
      </c>
    </row>
    <row r="73" spans="1:55">
      <c r="A73" t="s">
        <v>1619</v>
      </c>
      <c r="B73" t="s">
        <v>259</v>
      </c>
      <c r="C73" t="s">
        <v>262</v>
      </c>
      <c r="D73" t="s">
        <v>289</v>
      </c>
      <c r="E73" t="s">
        <v>455</v>
      </c>
      <c r="F73" t="s">
        <v>1601</v>
      </c>
      <c r="G73" t="s">
        <v>243</v>
      </c>
      <c r="H73" t="s">
        <v>223</v>
      </c>
      <c r="I73" t="str">
        <f>SpaceTypesTable[[#This Row],[Lighting Standard]]&amp;SpaceTypesTable[[#This Row],[Lighting Primary Space Type]]&amp;SpaceTypesTable[[#This Row],[Lighting Secondary Space Type]]</f>
        <v>ASHRAE 90.1-2010Dining AreaGeneral</v>
      </c>
      <c r="L73">
        <f>VLOOKUP(SpaceTypesTable[[#This Row],[LookupColumn]],InteriorLightingTable[],5,FALSE)</f>
        <v>0.65</v>
      </c>
      <c r="O73">
        <v>0</v>
      </c>
      <c r="P73">
        <v>0.7</v>
      </c>
      <c r="Q73">
        <v>0.2</v>
      </c>
      <c r="R73" t="s">
        <v>1362</v>
      </c>
      <c r="S73" t="s">
        <v>110</v>
      </c>
      <c r="T73" t="s">
        <v>18</v>
      </c>
      <c r="U73" t="s">
        <v>1577</v>
      </c>
      <c r="V73" s="60" t="str">
        <f>SpaceTypesTable[[#This Row],[Ventilation Standard]]&amp;SpaceTypesTable[[#This Row],[Ventilation Primary Space Type]]&amp;SpaceTypesTable[[#This Row],[Ventilation Secondary Space Type]]</f>
        <v>ASHRAE 62.1-2007Food and Beverage ServiceCafeteria/fast food dining</v>
      </c>
      <c r="W73">
        <f>VLOOKUP(SpaceTypesTable[[#This Row],[Lookup]],VentilationStandardsTable[],6,FALSE)</f>
        <v>0.18</v>
      </c>
      <c r="X73">
        <f>VLOOKUP(SpaceTypesTable[[#This Row],[Lookup]],VentilationStandardsTable[],5,FALSE)</f>
        <v>7.5</v>
      </c>
      <c r="Y73">
        <f>VLOOKUP(SpaceTypesTable[[#This Row],[Lookup]],VentilationStandardsTable[],7,FALSE)</f>
        <v>0</v>
      </c>
      <c r="Z73">
        <v>92.94</v>
      </c>
      <c r="AA73" t="s">
        <v>1397</v>
      </c>
      <c r="AB73" t="s">
        <v>1404</v>
      </c>
      <c r="AC73">
        <v>4.4600000000000001E-2</v>
      </c>
      <c r="AD73" t="s">
        <v>1422</v>
      </c>
      <c r="AF73" t="s">
        <v>440</v>
      </c>
      <c r="AG73" t="s">
        <v>440</v>
      </c>
      <c r="AH73" t="s">
        <v>440</v>
      </c>
      <c r="AJ73">
        <v>0.73</v>
      </c>
      <c r="AK73">
        <v>0</v>
      </c>
      <c r="AL73">
        <v>0.5</v>
      </c>
      <c r="AM73">
        <v>0</v>
      </c>
      <c r="AN73" t="s">
        <v>1351</v>
      </c>
      <c r="AO73" t="s">
        <v>1447</v>
      </c>
      <c r="AP73" t="s">
        <v>1461</v>
      </c>
      <c r="AS73" t="s">
        <v>440</v>
      </c>
      <c r="BC73" t="s">
        <v>440</v>
      </c>
    </row>
    <row r="74" spans="1:55">
      <c r="A74" t="s">
        <v>1558</v>
      </c>
      <c r="B74" t="s">
        <v>259</v>
      </c>
      <c r="C74" t="s">
        <v>265</v>
      </c>
      <c r="D74" t="s">
        <v>304</v>
      </c>
      <c r="E74" t="s">
        <v>455</v>
      </c>
      <c r="F74" t="s">
        <v>218</v>
      </c>
      <c r="G74" t="s">
        <v>243</v>
      </c>
      <c r="H74" t="s">
        <v>223</v>
      </c>
      <c r="I74" t="str">
        <f>SpaceTypesTable[[#This Row],[Lighting Standard]]&amp;SpaceTypesTable[[#This Row],[Lighting Primary Space Type]]&amp;SpaceTypesTable[[#This Row],[Lighting Secondary Space Type]]</f>
        <v>ASHRAE 90.1-2007Dining AreaGeneral</v>
      </c>
      <c r="L74">
        <f>VLOOKUP(SpaceTypesTable[[#This Row],[LookupColumn]],InteriorLightingTable[],5,FALSE)</f>
        <v>0.9</v>
      </c>
      <c r="O74">
        <v>0</v>
      </c>
      <c r="P74">
        <v>0.37</v>
      </c>
      <c r="Q74">
        <v>0.2</v>
      </c>
      <c r="R74" t="s">
        <v>1363</v>
      </c>
      <c r="S74" t="s">
        <v>109</v>
      </c>
      <c r="T74" t="s">
        <v>18</v>
      </c>
      <c r="U74" t="s">
        <v>1577</v>
      </c>
      <c r="V74" s="60" t="str">
        <f>SpaceTypesTable[[#This Row],[Ventilation Standard]]&amp;SpaceTypesTable[[#This Row],[Ventilation Primary Space Type]]&amp;SpaceTypesTable[[#This Row],[Ventilation Secondary Space Type]]</f>
        <v>ASHRAE 62.1-2004Food and Beverage ServiceCafeteria/fast food dining</v>
      </c>
      <c r="W74">
        <f>VLOOKUP(SpaceTypesTable[[#This Row],[Lookup]],VentilationStandardsTable[],6,FALSE)</f>
        <v>0.18</v>
      </c>
      <c r="X74">
        <f>VLOOKUP(SpaceTypesTable[[#This Row],[Lookup]],VentilationStandardsTable[],5,FALSE)</f>
        <v>7.5</v>
      </c>
      <c r="Y74">
        <f>VLOOKUP(SpaceTypesTable[[#This Row],[Lookup]],VentilationStandardsTable[],7,FALSE)</f>
        <v>0</v>
      </c>
      <c r="Z74">
        <v>66.67</v>
      </c>
      <c r="AA74" t="s">
        <v>1396</v>
      </c>
      <c r="AB74" t="s">
        <v>1514</v>
      </c>
      <c r="AC74">
        <v>4.4600000000000001E-2</v>
      </c>
      <c r="AD74" t="s">
        <v>1423</v>
      </c>
      <c r="AF74" t="s">
        <v>440</v>
      </c>
      <c r="AG74" t="s">
        <v>440</v>
      </c>
      <c r="AH74" t="s">
        <v>440</v>
      </c>
      <c r="AJ74">
        <v>1.72</v>
      </c>
      <c r="AK74">
        <v>0</v>
      </c>
      <c r="AL74">
        <v>0.5</v>
      </c>
      <c r="AM74">
        <v>0</v>
      </c>
      <c r="AN74" t="s">
        <v>1480</v>
      </c>
      <c r="AO74" t="s">
        <v>1448</v>
      </c>
      <c r="AP74" t="s">
        <v>1462</v>
      </c>
      <c r="AS74" t="str">
        <f>IF(SpaceTypesTable[[#This Row],[Service Water Heating Peak Flow Rate (gal/h)]]=0,"",SpaceTypesTable[[#This Row],[Service Water Heating Peak Flow Rate (gal/h)]]/SpaceTypesTable[[#This Row],[Service Water Heating Area (ft^2)]])</f>
        <v/>
      </c>
      <c r="BC74" t="str">
        <f t="shared" ref="BC74:BC85" si="7">IF(ISBLANK(BB74),"",BB74/(AY74/AX74))</f>
        <v/>
      </c>
    </row>
    <row r="75" spans="1:55">
      <c r="A75" t="s">
        <v>1555</v>
      </c>
      <c r="B75" t="s">
        <v>259</v>
      </c>
      <c r="C75" t="s">
        <v>265</v>
      </c>
      <c r="D75" t="s">
        <v>304</v>
      </c>
      <c r="E75" t="s">
        <v>455</v>
      </c>
      <c r="I75" t="str">
        <f>SpaceTypesTable[[#This Row],[Lighting Standard]]&amp;SpaceTypesTable[[#This Row],[Lighting Primary Space Type]]&amp;SpaceTypesTable[[#This Row],[Lighting Secondary Space Type]]</f>
        <v/>
      </c>
      <c r="L75">
        <v>1.4</v>
      </c>
      <c r="O75">
        <v>0</v>
      </c>
      <c r="P75">
        <v>0.37</v>
      </c>
      <c r="Q75">
        <v>0.2</v>
      </c>
      <c r="R75" t="s">
        <v>1363</v>
      </c>
      <c r="S75" t="s">
        <v>108</v>
      </c>
      <c r="T75" t="s">
        <v>18</v>
      </c>
      <c r="U75" t="s">
        <v>20</v>
      </c>
      <c r="V75" s="60" t="str">
        <f>SpaceTypesTable[[#This Row],[Ventilation Standard]]&amp;SpaceTypesTable[[#This Row],[Ventilation Primary Space Type]]&amp;SpaceTypesTable[[#This Row],[Ventilation Secondary Space Type]]</f>
        <v>ASHRAE 62.1-1999Food and Beverage ServiceCafeteria, fast food</v>
      </c>
      <c r="W75">
        <f>VLOOKUP(SpaceTypesTable[[#This Row],[Lookup]],VentilationStandardsTable[],6,FALSE)</f>
        <v>0</v>
      </c>
      <c r="X75">
        <f>VLOOKUP(SpaceTypesTable[[#This Row],[Lookup]],VentilationStandardsTable[],5,FALSE)</f>
        <v>20</v>
      </c>
      <c r="Y75">
        <f>VLOOKUP(SpaceTypesTable[[#This Row],[Lookup]],VentilationStandardsTable[],7,FALSE)</f>
        <v>0</v>
      </c>
      <c r="Z75">
        <v>66.67</v>
      </c>
      <c r="AA75" t="s">
        <v>1396</v>
      </c>
      <c r="AB75" t="s">
        <v>1514</v>
      </c>
      <c r="AC75">
        <v>0.22320000000000001</v>
      </c>
      <c r="AD75" t="s">
        <v>1423</v>
      </c>
      <c r="AF75" t="s">
        <v>440</v>
      </c>
      <c r="AG75" t="s">
        <v>440</v>
      </c>
      <c r="AH75" t="s">
        <v>440</v>
      </c>
      <c r="AJ75">
        <v>2.36</v>
      </c>
      <c r="AK75">
        <v>0</v>
      </c>
      <c r="AL75">
        <v>0.5</v>
      </c>
      <c r="AM75">
        <v>0</v>
      </c>
      <c r="AN75" t="s">
        <v>1480</v>
      </c>
      <c r="AO75" t="s">
        <v>1448</v>
      </c>
      <c r="AP75" t="s">
        <v>1462</v>
      </c>
      <c r="AS75" t="str">
        <f>IF(SpaceTypesTable[[#This Row],[Service Water Heating Peak Flow Rate (gal/h)]]=0,"",SpaceTypesTable[[#This Row],[Service Water Heating Peak Flow Rate (gal/h)]]/SpaceTypesTable[[#This Row],[Service Water Heating Area (ft^2)]])</f>
        <v/>
      </c>
      <c r="BC75" t="str">
        <f t="shared" si="7"/>
        <v/>
      </c>
    </row>
    <row r="76" spans="1:55">
      <c r="A76" t="s">
        <v>1556</v>
      </c>
      <c r="B76" t="s">
        <v>259</v>
      </c>
      <c r="C76" t="s">
        <v>265</v>
      </c>
      <c r="D76" t="s">
        <v>304</v>
      </c>
      <c r="E76" t="s">
        <v>455</v>
      </c>
      <c r="F76" t="s">
        <v>217</v>
      </c>
      <c r="G76" t="s">
        <v>243</v>
      </c>
      <c r="H76" t="s">
        <v>223</v>
      </c>
      <c r="I76" t="str">
        <f>SpaceTypesTable[[#This Row],[Lighting Standard]]&amp;SpaceTypesTable[[#This Row],[Lighting Primary Space Type]]&amp;SpaceTypesTable[[#This Row],[Lighting Secondary Space Type]]</f>
        <v>ASHRAE 90.1-2004Dining AreaGeneral</v>
      </c>
      <c r="L76">
        <f>VLOOKUP(SpaceTypesTable[[#This Row],[LookupColumn]],InteriorLightingTable[],5,FALSE)</f>
        <v>0.9</v>
      </c>
      <c r="O76">
        <v>0</v>
      </c>
      <c r="P76">
        <v>0.37</v>
      </c>
      <c r="Q76">
        <v>0.2</v>
      </c>
      <c r="R76" t="s">
        <v>1363</v>
      </c>
      <c r="S76" t="s">
        <v>108</v>
      </c>
      <c r="T76" t="s">
        <v>18</v>
      </c>
      <c r="U76" t="s">
        <v>20</v>
      </c>
      <c r="V76" s="60" t="str">
        <f>SpaceTypesTable[[#This Row],[Ventilation Standard]]&amp;SpaceTypesTable[[#This Row],[Ventilation Primary Space Type]]&amp;SpaceTypesTable[[#This Row],[Ventilation Secondary Space Type]]</f>
        <v>ASHRAE 62.1-1999Food and Beverage ServiceCafeteria, fast food</v>
      </c>
      <c r="W76">
        <f>VLOOKUP(SpaceTypesTable[[#This Row],[Lookup]],VentilationStandardsTable[],6,FALSE)</f>
        <v>0</v>
      </c>
      <c r="X76">
        <f>VLOOKUP(SpaceTypesTable[[#This Row],[Lookup]],VentilationStandardsTable[],5,FALSE)</f>
        <v>20</v>
      </c>
      <c r="Y76">
        <f>VLOOKUP(SpaceTypesTable[[#This Row],[Lookup]],VentilationStandardsTable[],7,FALSE)</f>
        <v>0</v>
      </c>
      <c r="Z76">
        <v>66.67</v>
      </c>
      <c r="AA76" t="s">
        <v>1396</v>
      </c>
      <c r="AB76" t="s">
        <v>1514</v>
      </c>
      <c r="AC76">
        <v>5.9499999999999997E-2</v>
      </c>
      <c r="AD76" t="s">
        <v>1423</v>
      </c>
      <c r="AF76" t="s">
        <v>440</v>
      </c>
      <c r="AG76" t="s">
        <v>440</v>
      </c>
      <c r="AH76" t="s">
        <v>440</v>
      </c>
      <c r="AJ76">
        <v>2.36</v>
      </c>
      <c r="AK76">
        <v>0</v>
      </c>
      <c r="AL76">
        <v>0.5</v>
      </c>
      <c r="AM76">
        <v>0</v>
      </c>
      <c r="AN76" t="s">
        <v>1480</v>
      </c>
      <c r="AO76" t="s">
        <v>1448</v>
      </c>
      <c r="AP76" t="s">
        <v>1462</v>
      </c>
      <c r="AS76" t="str">
        <f>IF(SpaceTypesTable[[#This Row],[Service Water Heating Peak Flow Rate (gal/h)]]=0,"",SpaceTypesTable[[#This Row],[Service Water Heating Peak Flow Rate (gal/h)]]/SpaceTypesTable[[#This Row],[Service Water Heating Area (ft^2)]])</f>
        <v/>
      </c>
      <c r="BC76" t="str">
        <f t="shared" si="7"/>
        <v/>
      </c>
    </row>
    <row r="77" spans="1:55">
      <c r="A77" t="s">
        <v>1557</v>
      </c>
      <c r="B77" t="s">
        <v>260</v>
      </c>
      <c r="C77" t="s">
        <v>265</v>
      </c>
      <c r="D77" t="s">
        <v>304</v>
      </c>
      <c r="E77" t="s">
        <v>455</v>
      </c>
      <c r="F77" t="s">
        <v>438</v>
      </c>
      <c r="G77" t="s">
        <v>243</v>
      </c>
      <c r="H77" t="s">
        <v>223</v>
      </c>
      <c r="I77" t="str">
        <f>SpaceTypesTable[[#This Row],[Lighting Standard]]&amp;SpaceTypesTable[[#This Row],[Lighting Primary Space Type]]&amp;SpaceTypesTable[[#This Row],[Lighting Secondary Space Type]]</f>
        <v>ASHRAE 189.1-2009Dining AreaGeneral</v>
      </c>
      <c r="L77">
        <f>VLOOKUP(SpaceTypesTable[[#This Row],[LookupColumn]],InteriorLightingTable[],5,FALSE)</f>
        <v>0.81</v>
      </c>
      <c r="O77">
        <v>0</v>
      </c>
      <c r="P77">
        <v>0.37</v>
      </c>
      <c r="Q77">
        <v>0.2</v>
      </c>
      <c r="R77" t="s">
        <v>1363</v>
      </c>
      <c r="S77" t="s">
        <v>108</v>
      </c>
      <c r="T77" t="s">
        <v>18</v>
      </c>
      <c r="U77" t="s">
        <v>20</v>
      </c>
      <c r="V77" s="60" t="str">
        <f>SpaceTypesTable[[#This Row],[Ventilation Standard]]&amp;SpaceTypesTable[[#This Row],[Ventilation Primary Space Type]]&amp;SpaceTypesTable[[#This Row],[Ventilation Secondary Space Type]]</f>
        <v>ASHRAE 62.1-1999Food and Beverage ServiceCafeteria, fast food</v>
      </c>
      <c r="W77">
        <f>VLOOKUP(SpaceTypesTable[[#This Row],[Lookup]],VentilationStandardsTable[],6,FALSE)</f>
        <v>0</v>
      </c>
      <c r="X77">
        <f>VLOOKUP(SpaceTypesTable[[#This Row],[Lookup]],VentilationStandardsTable[],5,FALSE)</f>
        <v>20</v>
      </c>
      <c r="Y77">
        <f>VLOOKUP(SpaceTypesTable[[#This Row],[Lookup]],VentilationStandardsTable[],7,FALSE)</f>
        <v>0</v>
      </c>
      <c r="Z77">
        <v>66.67</v>
      </c>
      <c r="AA77" t="s">
        <v>1396</v>
      </c>
      <c r="AB77" t="s">
        <v>1514</v>
      </c>
      <c r="AC77">
        <v>5.9499999999999997E-2</v>
      </c>
      <c r="AD77" t="s">
        <v>1423</v>
      </c>
      <c r="AF77" t="s">
        <v>440</v>
      </c>
      <c r="AG77" t="s">
        <v>440</v>
      </c>
      <c r="AH77" t="s">
        <v>440</v>
      </c>
      <c r="AJ77">
        <v>1.72</v>
      </c>
      <c r="AK77">
        <v>0</v>
      </c>
      <c r="AL77">
        <v>0.5</v>
      </c>
      <c r="AM77">
        <v>0</v>
      </c>
      <c r="AN77" t="s">
        <v>1480</v>
      </c>
      <c r="AO77" t="s">
        <v>1448</v>
      </c>
      <c r="AP77" t="s">
        <v>1462</v>
      </c>
      <c r="AS77" t="str">
        <f>IF(SpaceTypesTable[[#This Row],[Service Water Heating Peak Flow Rate (gal/h)]]=0,"",SpaceTypesTable[[#This Row],[Service Water Heating Peak Flow Rate (gal/h)]]/SpaceTypesTable[[#This Row],[Service Water Heating Area (ft^2)]])</f>
        <v/>
      </c>
      <c r="BC77" t="str">
        <f t="shared" si="7"/>
        <v/>
      </c>
    </row>
    <row r="78" spans="1:55">
      <c r="A78" t="s">
        <v>1557</v>
      </c>
      <c r="B78" t="s">
        <v>261</v>
      </c>
      <c r="C78" t="s">
        <v>265</v>
      </c>
      <c r="D78" t="s">
        <v>304</v>
      </c>
      <c r="E78" t="s">
        <v>455</v>
      </c>
      <c r="F78" t="s">
        <v>438</v>
      </c>
      <c r="G78" t="s">
        <v>243</v>
      </c>
      <c r="H78" t="s">
        <v>223</v>
      </c>
      <c r="I78" t="str">
        <f>SpaceTypesTable[[#This Row],[Lighting Standard]]&amp;SpaceTypesTable[[#This Row],[Lighting Primary Space Type]]&amp;SpaceTypesTable[[#This Row],[Lighting Secondary Space Type]]</f>
        <v>ASHRAE 189.1-2009Dining AreaGeneral</v>
      </c>
      <c r="L78">
        <f>VLOOKUP(SpaceTypesTable[[#This Row],[LookupColumn]],InteriorLightingTable[],5,FALSE)</f>
        <v>0.81</v>
      </c>
      <c r="O78">
        <v>0</v>
      </c>
      <c r="P78">
        <v>0.37</v>
      </c>
      <c r="Q78">
        <v>0.2</v>
      </c>
      <c r="R78" t="s">
        <v>1363</v>
      </c>
      <c r="S78" t="s">
        <v>108</v>
      </c>
      <c r="T78" t="s">
        <v>18</v>
      </c>
      <c r="U78" t="s">
        <v>20</v>
      </c>
      <c r="V78" s="60" t="str">
        <f>SpaceTypesTable[[#This Row],[Ventilation Standard]]&amp;SpaceTypesTable[[#This Row],[Ventilation Primary Space Type]]&amp;SpaceTypesTable[[#This Row],[Ventilation Secondary Space Type]]</f>
        <v>ASHRAE 62.1-1999Food and Beverage ServiceCafeteria, fast food</v>
      </c>
      <c r="W78">
        <f>VLOOKUP(SpaceTypesTable[[#This Row],[Lookup]],VentilationStandardsTable[],6,FALSE)</f>
        <v>0</v>
      </c>
      <c r="X78">
        <f>VLOOKUP(SpaceTypesTable[[#This Row],[Lookup]],VentilationStandardsTable[],5,FALSE)</f>
        <v>20</v>
      </c>
      <c r="Y78">
        <f>VLOOKUP(SpaceTypesTable[[#This Row],[Lookup]],VentilationStandardsTable[],7,FALSE)</f>
        <v>0</v>
      </c>
      <c r="Z78">
        <v>66.67</v>
      </c>
      <c r="AA78" t="s">
        <v>1396</v>
      </c>
      <c r="AB78" t="s">
        <v>1514</v>
      </c>
      <c r="AC78">
        <v>4.4600000000000001E-2</v>
      </c>
      <c r="AD78" t="s">
        <v>1423</v>
      </c>
      <c r="AF78" t="s">
        <v>440</v>
      </c>
      <c r="AG78" t="s">
        <v>440</v>
      </c>
      <c r="AH78" t="s">
        <v>440</v>
      </c>
      <c r="AJ78">
        <v>1.72</v>
      </c>
      <c r="AK78">
        <v>0</v>
      </c>
      <c r="AL78">
        <v>0.5</v>
      </c>
      <c r="AM78">
        <v>0</v>
      </c>
      <c r="AN78" t="s">
        <v>1480</v>
      </c>
      <c r="AO78" t="s">
        <v>1448</v>
      </c>
      <c r="AP78" t="s">
        <v>1462</v>
      </c>
      <c r="AS78" t="str">
        <f>IF(SpaceTypesTable[[#This Row],[Service Water Heating Peak Flow Rate (gal/h)]]=0,"",SpaceTypesTable[[#This Row],[Service Water Heating Peak Flow Rate (gal/h)]]/SpaceTypesTable[[#This Row],[Service Water Heating Area (ft^2)]])</f>
        <v/>
      </c>
      <c r="BC78" t="str">
        <f t="shared" si="7"/>
        <v/>
      </c>
    </row>
    <row r="79" spans="1:55">
      <c r="A79" t="s">
        <v>1554</v>
      </c>
      <c r="B79" t="s">
        <v>259</v>
      </c>
      <c r="C79" t="s">
        <v>265</v>
      </c>
      <c r="D79" t="s">
        <v>304</v>
      </c>
      <c r="E79" t="s">
        <v>455</v>
      </c>
      <c r="I79" t="str">
        <f>SpaceTypesTable[[#This Row],[Lighting Standard]]&amp;SpaceTypesTable[[#This Row],[Lighting Primary Space Type]]&amp;SpaceTypesTable[[#This Row],[Lighting Secondary Space Type]]</f>
        <v/>
      </c>
      <c r="L79">
        <v>3.7000000000000006</v>
      </c>
      <c r="O79">
        <v>0</v>
      </c>
      <c r="P79">
        <v>0.37</v>
      </c>
      <c r="Q79">
        <v>0.2</v>
      </c>
      <c r="R79" t="s">
        <v>1363</v>
      </c>
      <c r="S79" t="s">
        <v>108</v>
      </c>
      <c r="T79" t="s">
        <v>18</v>
      </c>
      <c r="U79" t="s">
        <v>20</v>
      </c>
      <c r="V79" s="60" t="str">
        <f>SpaceTypesTable[[#This Row],[Ventilation Standard]]&amp;SpaceTypesTable[[#This Row],[Ventilation Primary Space Type]]&amp;SpaceTypesTable[[#This Row],[Ventilation Secondary Space Type]]</f>
        <v>ASHRAE 62.1-1999Food and Beverage ServiceCafeteria, fast food</v>
      </c>
      <c r="W79">
        <f>VLOOKUP(SpaceTypesTable[[#This Row],[Lookup]],VentilationStandardsTable[],6,FALSE)</f>
        <v>0</v>
      </c>
      <c r="X79">
        <f>VLOOKUP(SpaceTypesTable[[#This Row],[Lookup]],VentilationStandardsTable[],5,FALSE)</f>
        <v>20</v>
      </c>
      <c r="Y79">
        <f>VLOOKUP(SpaceTypesTable[[#This Row],[Lookup]],VentilationStandardsTable[],7,FALSE)</f>
        <v>0</v>
      </c>
      <c r="Z79">
        <v>66.67</v>
      </c>
      <c r="AA79" t="s">
        <v>1396</v>
      </c>
      <c r="AB79" t="s">
        <v>1514</v>
      </c>
      <c r="AC79">
        <v>0.22320000000000001</v>
      </c>
      <c r="AD79" t="s">
        <v>1423</v>
      </c>
      <c r="AF79" t="s">
        <v>440</v>
      </c>
      <c r="AG79" t="s">
        <v>440</v>
      </c>
      <c r="AH79" t="s">
        <v>440</v>
      </c>
      <c r="AJ79">
        <v>2.36</v>
      </c>
      <c r="AK79">
        <v>0</v>
      </c>
      <c r="AL79">
        <v>0.5</v>
      </c>
      <c r="AM79">
        <v>0</v>
      </c>
      <c r="AN79" t="s">
        <v>1480</v>
      </c>
      <c r="AO79" t="s">
        <v>1448</v>
      </c>
      <c r="AP79" t="s">
        <v>1462</v>
      </c>
      <c r="AS79" t="str">
        <f>IF(SpaceTypesTable[[#This Row],[Service Water Heating Peak Flow Rate (gal/h)]]=0,"",SpaceTypesTable[[#This Row],[Service Water Heating Peak Flow Rate (gal/h)]]/SpaceTypesTable[[#This Row],[Service Water Heating Area (ft^2)]])</f>
        <v/>
      </c>
      <c r="BC79" t="str">
        <f t="shared" si="7"/>
        <v/>
      </c>
    </row>
    <row r="80" spans="1:55">
      <c r="A80" t="s">
        <v>1558</v>
      </c>
      <c r="B80" t="s">
        <v>259</v>
      </c>
      <c r="C80" t="s">
        <v>268</v>
      </c>
      <c r="D80" t="s">
        <v>304</v>
      </c>
      <c r="E80" t="s">
        <v>455</v>
      </c>
      <c r="F80" t="s">
        <v>218</v>
      </c>
      <c r="G80" t="s">
        <v>243</v>
      </c>
      <c r="H80" t="s">
        <v>223</v>
      </c>
      <c r="I80" t="str">
        <f>SpaceTypesTable[[#This Row],[Lighting Standard]]&amp;SpaceTypesTable[[#This Row],[Lighting Primary Space Type]]&amp;SpaceTypesTable[[#This Row],[Lighting Secondary Space Type]]</f>
        <v>ASHRAE 90.1-2007Dining AreaGeneral</v>
      </c>
      <c r="L80">
        <f>VLOOKUP(SpaceTypesTable[[#This Row],[LookupColumn]],InteriorLightingTable[],5,FALSE)</f>
        <v>0.9</v>
      </c>
      <c r="O80">
        <v>0</v>
      </c>
      <c r="P80">
        <v>0.37</v>
      </c>
      <c r="Q80">
        <v>0.2</v>
      </c>
      <c r="R80" t="s">
        <v>1366</v>
      </c>
      <c r="S80" t="s">
        <v>109</v>
      </c>
      <c r="T80" t="s">
        <v>18</v>
      </c>
      <c r="U80" t="s">
        <v>1577</v>
      </c>
      <c r="V80" s="60" t="str">
        <f>SpaceTypesTable[[#This Row],[Ventilation Standard]]&amp;SpaceTypesTable[[#This Row],[Ventilation Primary Space Type]]&amp;SpaceTypesTable[[#This Row],[Ventilation Secondary Space Type]]</f>
        <v>ASHRAE 62.1-2004Food and Beverage ServiceCafeteria/fast food dining</v>
      </c>
      <c r="W80">
        <f>VLOOKUP(SpaceTypesTable[[#This Row],[Lookup]],VentilationStandardsTable[],6,FALSE)</f>
        <v>0.18</v>
      </c>
      <c r="X80">
        <f>VLOOKUP(SpaceTypesTable[[#This Row],[Lookup]],VentilationStandardsTable[],5,FALSE)</f>
        <v>7.5</v>
      </c>
      <c r="Y80">
        <f>VLOOKUP(SpaceTypesTable[[#This Row],[Lookup]],VentilationStandardsTable[],7,FALSE)</f>
        <v>0</v>
      </c>
      <c r="Z80">
        <v>66.84</v>
      </c>
      <c r="AA80" t="s">
        <v>1388</v>
      </c>
      <c r="AB80" t="s">
        <v>1517</v>
      </c>
      <c r="AC80">
        <v>4.4600000000000001E-2</v>
      </c>
      <c r="AD80" t="s">
        <v>1426</v>
      </c>
      <c r="AF80" t="s">
        <v>440</v>
      </c>
      <c r="AG80" t="s">
        <v>440</v>
      </c>
      <c r="AH80" t="s">
        <v>440</v>
      </c>
      <c r="AJ80">
        <v>1.3</v>
      </c>
      <c r="AK80">
        <v>0</v>
      </c>
      <c r="AL80">
        <v>0.5</v>
      </c>
      <c r="AM80">
        <v>0</v>
      </c>
      <c r="AN80" t="s">
        <v>1483</v>
      </c>
      <c r="AO80" t="s">
        <v>1451</v>
      </c>
      <c r="AP80" t="s">
        <v>1465</v>
      </c>
      <c r="AS80" t="str">
        <f>IF(SpaceTypesTable[[#This Row],[Service Water Heating Peak Flow Rate (gal/h)]]=0,"",SpaceTypesTable[[#This Row],[Service Water Heating Peak Flow Rate (gal/h)]]/SpaceTypesTable[[#This Row],[Service Water Heating Area (ft^2)]])</f>
        <v/>
      </c>
      <c r="BC80" t="str">
        <f t="shared" si="7"/>
        <v/>
      </c>
    </row>
    <row r="81" spans="1:55">
      <c r="A81" t="s">
        <v>1555</v>
      </c>
      <c r="B81" t="s">
        <v>259</v>
      </c>
      <c r="C81" t="s">
        <v>268</v>
      </c>
      <c r="D81" t="s">
        <v>304</v>
      </c>
      <c r="E81" t="s">
        <v>455</v>
      </c>
      <c r="I81" t="str">
        <f>SpaceTypesTable[[#This Row],[Lighting Standard]]&amp;SpaceTypesTable[[#This Row],[Lighting Primary Space Type]]&amp;SpaceTypesTable[[#This Row],[Lighting Secondary Space Type]]</f>
        <v/>
      </c>
      <c r="L81">
        <v>1.34</v>
      </c>
      <c r="O81">
        <v>0</v>
      </c>
      <c r="P81">
        <v>0.37</v>
      </c>
      <c r="Q81">
        <v>0.2</v>
      </c>
      <c r="R81" t="s">
        <v>1366</v>
      </c>
      <c r="S81" t="s">
        <v>108</v>
      </c>
      <c r="T81" t="s">
        <v>18</v>
      </c>
      <c r="U81" t="s">
        <v>20</v>
      </c>
      <c r="V81" s="60" t="str">
        <f>SpaceTypesTable[[#This Row],[Ventilation Standard]]&amp;SpaceTypesTable[[#This Row],[Ventilation Primary Space Type]]&amp;SpaceTypesTable[[#This Row],[Ventilation Secondary Space Type]]</f>
        <v>ASHRAE 62.1-1999Food and Beverage ServiceCafeteria, fast food</v>
      </c>
      <c r="W81">
        <f>VLOOKUP(SpaceTypesTable[[#This Row],[Lookup]],VentilationStandardsTable[],6,FALSE)</f>
        <v>0</v>
      </c>
      <c r="X81">
        <f>VLOOKUP(SpaceTypesTable[[#This Row],[Lookup]],VentilationStandardsTable[],5,FALSE)</f>
        <v>20</v>
      </c>
      <c r="Y81">
        <f>VLOOKUP(SpaceTypesTable[[#This Row],[Lookup]],VentilationStandardsTable[],7,FALSE)</f>
        <v>0</v>
      </c>
      <c r="Z81">
        <v>66.84</v>
      </c>
      <c r="AA81" t="s">
        <v>1388</v>
      </c>
      <c r="AB81" t="s">
        <v>1517</v>
      </c>
      <c r="AC81">
        <v>0.22320000000000001</v>
      </c>
      <c r="AD81" t="s">
        <v>1426</v>
      </c>
      <c r="AF81" t="s">
        <v>440</v>
      </c>
      <c r="AG81" t="s">
        <v>440</v>
      </c>
      <c r="AH81" t="s">
        <v>440</v>
      </c>
      <c r="AJ81">
        <v>1.79</v>
      </c>
      <c r="AK81">
        <v>0</v>
      </c>
      <c r="AL81">
        <v>0.5</v>
      </c>
      <c r="AM81">
        <v>0</v>
      </c>
      <c r="AN81" t="s">
        <v>1483</v>
      </c>
      <c r="AO81" t="s">
        <v>1451</v>
      </c>
      <c r="AP81" t="s">
        <v>1465</v>
      </c>
      <c r="AS81" t="str">
        <f>IF(SpaceTypesTable[[#This Row],[Service Water Heating Peak Flow Rate (gal/h)]]=0,"",SpaceTypesTable[[#This Row],[Service Water Heating Peak Flow Rate (gal/h)]]/SpaceTypesTable[[#This Row],[Service Water Heating Area (ft^2)]])</f>
        <v/>
      </c>
      <c r="BC81" t="str">
        <f t="shared" si="7"/>
        <v/>
      </c>
    </row>
    <row r="82" spans="1:55">
      <c r="A82" t="s">
        <v>1556</v>
      </c>
      <c r="B82" t="s">
        <v>259</v>
      </c>
      <c r="C82" t="s">
        <v>268</v>
      </c>
      <c r="D82" t="s">
        <v>304</v>
      </c>
      <c r="E82" t="s">
        <v>455</v>
      </c>
      <c r="F82" t="s">
        <v>217</v>
      </c>
      <c r="G82" t="s">
        <v>243</v>
      </c>
      <c r="H82" t="s">
        <v>223</v>
      </c>
      <c r="I82" t="str">
        <f>SpaceTypesTable[[#This Row],[Lighting Standard]]&amp;SpaceTypesTable[[#This Row],[Lighting Primary Space Type]]&amp;SpaceTypesTable[[#This Row],[Lighting Secondary Space Type]]</f>
        <v>ASHRAE 90.1-2004Dining AreaGeneral</v>
      </c>
      <c r="L82">
        <f>VLOOKUP(SpaceTypesTable[[#This Row],[LookupColumn]],InteriorLightingTable[],5,FALSE)</f>
        <v>0.9</v>
      </c>
      <c r="O82">
        <v>0</v>
      </c>
      <c r="P82">
        <v>0.37</v>
      </c>
      <c r="Q82">
        <v>0.2</v>
      </c>
      <c r="R82" t="s">
        <v>1366</v>
      </c>
      <c r="S82" t="s">
        <v>108</v>
      </c>
      <c r="T82" t="s">
        <v>18</v>
      </c>
      <c r="U82" t="s">
        <v>20</v>
      </c>
      <c r="V82" s="60" t="str">
        <f>SpaceTypesTable[[#This Row],[Ventilation Standard]]&amp;SpaceTypesTable[[#This Row],[Ventilation Primary Space Type]]&amp;SpaceTypesTable[[#This Row],[Ventilation Secondary Space Type]]</f>
        <v>ASHRAE 62.1-1999Food and Beverage ServiceCafeteria, fast food</v>
      </c>
      <c r="W82">
        <f>VLOOKUP(SpaceTypesTable[[#This Row],[Lookup]],VentilationStandardsTable[],6,FALSE)</f>
        <v>0</v>
      </c>
      <c r="X82">
        <f>VLOOKUP(SpaceTypesTable[[#This Row],[Lookup]],VentilationStandardsTable[],5,FALSE)</f>
        <v>20</v>
      </c>
      <c r="Y82">
        <f>VLOOKUP(SpaceTypesTable[[#This Row],[Lookup]],VentilationStandardsTable[],7,FALSE)</f>
        <v>0</v>
      </c>
      <c r="Z82">
        <v>66.84</v>
      </c>
      <c r="AA82" t="s">
        <v>1388</v>
      </c>
      <c r="AB82" t="s">
        <v>1517</v>
      </c>
      <c r="AC82">
        <v>5.9499999999999997E-2</v>
      </c>
      <c r="AD82" t="s">
        <v>1426</v>
      </c>
      <c r="AF82" t="s">
        <v>440</v>
      </c>
      <c r="AG82" t="s">
        <v>440</v>
      </c>
      <c r="AH82" t="s">
        <v>440</v>
      </c>
      <c r="AJ82">
        <v>1.79</v>
      </c>
      <c r="AK82">
        <v>0</v>
      </c>
      <c r="AL82">
        <v>0.5</v>
      </c>
      <c r="AM82">
        <v>0</v>
      </c>
      <c r="AN82" t="s">
        <v>1483</v>
      </c>
      <c r="AO82" t="s">
        <v>1451</v>
      </c>
      <c r="AP82" t="s">
        <v>1465</v>
      </c>
      <c r="AS82" t="str">
        <f>IF(SpaceTypesTable[[#This Row],[Service Water Heating Peak Flow Rate (gal/h)]]=0,"",SpaceTypesTable[[#This Row],[Service Water Heating Peak Flow Rate (gal/h)]]/SpaceTypesTable[[#This Row],[Service Water Heating Area (ft^2)]])</f>
        <v/>
      </c>
      <c r="BC82" t="str">
        <f t="shared" si="7"/>
        <v/>
      </c>
    </row>
    <row r="83" spans="1:55">
      <c r="A83" t="s">
        <v>1557</v>
      </c>
      <c r="B83" t="s">
        <v>260</v>
      </c>
      <c r="C83" t="s">
        <v>268</v>
      </c>
      <c r="D83" t="s">
        <v>304</v>
      </c>
      <c r="E83" t="s">
        <v>455</v>
      </c>
      <c r="F83" t="s">
        <v>438</v>
      </c>
      <c r="G83" t="s">
        <v>243</v>
      </c>
      <c r="H83" t="s">
        <v>223</v>
      </c>
      <c r="I83" t="str">
        <f>SpaceTypesTable[[#This Row],[Lighting Standard]]&amp;SpaceTypesTable[[#This Row],[Lighting Primary Space Type]]&amp;SpaceTypesTable[[#This Row],[Lighting Secondary Space Type]]</f>
        <v>ASHRAE 189.1-2009Dining AreaGeneral</v>
      </c>
      <c r="L83">
        <f>VLOOKUP(SpaceTypesTable[[#This Row],[LookupColumn]],InteriorLightingTable[],5,FALSE)</f>
        <v>0.81</v>
      </c>
      <c r="O83">
        <v>0</v>
      </c>
      <c r="P83">
        <v>0.37</v>
      </c>
      <c r="Q83">
        <v>0.2</v>
      </c>
      <c r="R83" t="s">
        <v>1366</v>
      </c>
      <c r="S83" t="s">
        <v>108</v>
      </c>
      <c r="T83" t="s">
        <v>18</v>
      </c>
      <c r="U83" t="s">
        <v>20</v>
      </c>
      <c r="V83" s="60" t="str">
        <f>SpaceTypesTable[[#This Row],[Ventilation Standard]]&amp;SpaceTypesTable[[#This Row],[Ventilation Primary Space Type]]&amp;SpaceTypesTable[[#This Row],[Ventilation Secondary Space Type]]</f>
        <v>ASHRAE 62.1-1999Food and Beverage ServiceCafeteria, fast food</v>
      </c>
      <c r="W83">
        <f>VLOOKUP(SpaceTypesTable[[#This Row],[Lookup]],VentilationStandardsTable[],6,FALSE)</f>
        <v>0</v>
      </c>
      <c r="X83">
        <f>VLOOKUP(SpaceTypesTable[[#This Row],[Lookup]],VentilationStandardsTable[],5,FALSE)</f>
        <v>20</v>
      </c>
      <c r="Y83">
        <f>VLOOKUP(SpaceTypesTable[[#This Row],[Lookup]],VentilationStandardsTable[],7,FALSE)</f>
        <v>0</v>
      </c>
      <c r="Z83">
        <v>66.84</v>
      </c>
      <c r="AA83" t="s">
        <v>1388</v>
      </c>
      <c r="AB83" t="s">
        <v>1517</v>
      </c>
      <c r="AC83">
        <v>5.9499999999999997E-2</v>
      </c>
      <c r="AD83" t="s">
        <v>1426</v>
      </c>
      <c r="AF83" t="s">
        <v>440</v>
      </c>
      <c r="AG83" t="s">
        <v>440</v>
      </c>
      <c r="AH83" t="s">
        <v>440</v>
      </c>
      <c r="AJ83">
        <v>1.3</v>
      </c>
      <c r="AK83">
        <v>0</v>
      </c>
      <c r="AL83">
        <v>0.5</v>
      </c>
      <c r="AM83">
        <v>0</v>
      </c>
      <c r="AN83" t="s">
        <v>1483</v>
      </c>
      <c r="AO83" t="s">
        <v>1451</v>
      </c>
      <c r="AP83" t="s">
        <v>1465</v>
      </c>
      <c r="AS83" t="str">
        <f>IF(SpaceTypesTable[[#This Row],[Service Water Heating Peak Flow Rate (gal/h)]]=0,"",SpaceTypesTable[[#This Row],[Service Water Heating Peak Flow Rate (gal/h)]]/SpaceTypesTable[[#This Row],[Service Water Heating Area (ft^2)]])</f>
        <v/>
      </c>
      <c r="BC83" t="str">
        <f t="shared" si="7"/>
        <v/>
      </c>
    </row>
    <row r="84" spans="1:55">
      <c r="A84" t="s">
        <v>1557</v>
      </c>
      <c r="B84" t="s">
        <v>261</v>
      </c>
      <c r="C84" t="s">
        <v>268</v>
      </c>
      <c r="D84" t="s">
        <v>304</v>
      </c>
      <c r="E84" t="s">
        <v>455</v>
      </c>
      <c r="F84" t="s">
        <v>438</v>
      </c>
      <c r="G84" t="s">
        <v>243</v>
      </c>
      <c r="H84" t="s">
        <v>223</v>
      </c>
      <c r="I84" t="str">
        <f>SpaceTypesTable[[#This Row],[Lighting Standard]]&amp;SpaceTypesTable[[#This Row],[Lighting Primary Space Type]]&amp;SpaceTypesTable[[#This Row],[Lighting Secondary Space Type]]</f>
        <v>ASHRAE 189.1-2009Dining AreaGeneral</v>
      </c>
      <c r="L84">
        <f>VLOOKUP(SpaceTypesTable[[#This Row],[LookupColumn]],InteriorLightingTable[],5,FALSE)</f>
        <v>0.81</v>
      </c>
      <c r="O84">
        <v>0</v>
      </c>
      <c r="P84">
        <v>0.37</v>
      </c>
      <c r="Q84">
        <v>0.2</v>
      </c>
      <c r="R84" t="s">
        <v>1366</v>
      </c>
      <c r="S84" t="s">
        <v>108</v>
      </c>
      <c r="T84" t="s">
        <v>18</v>
      </c>
      <c r="U84" t="s">
        <v>20</v>
      </c>
      <c r="V84" s="60" t="str">
        <f>SpaceTypesTable[[#This Row],[Ventilation Standard]]&amp;SpaceTypesTable[[#This Row],[Ventilation Primary Space Type]]&amp;SpaceTypesTable[[#This Row],[Ventilation Secondary Space Type]]</f>
        <v>ASHRAE 62.1-1999Food and Beverage ServiceCafeteria, fast food</v>
      </c>
      <c r="W84">
        <f>VLOOKUP(SpaceTypesTable[[#This Row],[Lookup]],VentilationStandardsTable[],6,FALSE)</f>
        <v>0</v>
      </c>
      <c r="X84">
        <f>VLOOKUP(SpaceTypesTable[[#This Row],[Lookup]],VentilationStandardsTable[],5,FALSE)</f>
        <v>20</v>
      </c>
      <c r="Y84">
        <f>VLOOKUP(SpaceTypesTable[[#This Row],[Lookup]],VentilationStandardsTable[],7,FALSE)</f>
        <v>0</v>
      </c>
      <c r="Z84">
        <v>66.84</v>
      </c>
      <c r="AA84" t="s">
        <v>1388</v>
      </c>
      <c r="AB84" t="s">
        <v>1517</v>
      </c>
      <c r="AC84">
        <v>4.4600000000000001E-2</v>
      </c>
      <c r="AD84" t="s">
        <v>1426</v>
      </c>
      <c r="AF84" t="s">
        <v>440</v>
      </c>
      <c r="AG84" t="s">
        <v>440</v>
      </c>
      <c r="AH84" t="s">
        <v>440</v>
      </c>
      <c r="AJ84">
        <v>1.3</v>
      </c>
      <c r="AK84">
        <v>0</v>
      </c>
      <c r="AL84">
        <v>0.5</v>
      </c>
      <c r="AM84">
        <v>0</v>
      </c>
      <c r="AN84" t="s">
        <v>1483</v>
      </c>
      <c r="AO84" t="s">
        <v>1451</v>
      </c>
      <c r="AP84" t="s">
        <v>1465</v>
      </c>
      <c r="AS84" t="str">
        <f>IF(SpaceTypesTable[[#This Row],[Service Water Heating Peak Flow Rate (gal/h)]]=0,"",SpaceTypesTable[[#This Row],[Service Water Heating Peak Flow Rate (gal/h)]]/SpaceTypesTable[[#This Row],[Service Water Heating Area (ft^2)]])</f>
        <v/>
      </c>
      <c r="BC84" t="str">
        <f t="shared" si="7"/>
        <v/>
      </c>
    </row>
    <row r="85" spans="1:55">
      <c r="A85" t="s">
        <v>1554</v>
      </c>
      <c r="B85" t="s">
        <v>259</v>
      </c>
      <c r="C85" t="s">
        <v>268</v>
      </c>
      <c r="D85" t="s">
        <v>304</v>
      </c>
      <c r="E85" t="s">
        <v>455</v>
      </c>
      <c r="I85" t="str">
        <f>SpaceTypesTable[[#This Row],[Lighting Standard]]&amp;SpaceTypesTable[[#This Row],[Lighting Primary Space Type]]&amp;SpaceTypesTable[[#This Row],[Lighting Secondary Space Type]]</f>
        <v/>
      </c>
      <c r="L85">
        <v>3.7000000000000006</v>
      </c>
      <c r="O85">
        <v>0</v>
      </c>
      <c r="P85">
        <v>0.37</v>
      </c>
      <c r="Q85">
        <v>0.2</v>
      </c>
      <c r="R85" t="s">
        <v>1366</v>
      </c>
      <c r="S85" t="s">
        <v>108</v>
      </c>
      <c r="T85" t="s">
        <v>18</v>
      </c>
      <c r="U85" t="s">
        <v>20</v>
      </c>
      <c r="V85" s="60" t="str">
        <f>SpaceTypesTable[[#This Row],[Ventilation Standard]]&amp;SpaceTypesTable[[#This Row],[Ventilation Primary Space Type]]&amp;SpaceTypesTable[[#This Row],[Ventilation Secondary Space Type]]</f>
        <v>ASHRAE 62.1-1999Food and Beverage ServiceCafeteria, fast food</v>
      </c>
      <c r="W85">
        <f>VLOOKUP(SpaceTypesTable[[#This Row],[Lookup]],VentilationStandardsTable[],6,FALSE)</f>
        <v>0</v>
      </c>
      <c r="X85">
        <f>VLOOKUP(SpaceTypesTable[[#This Row],[Lookup]],VentilationStandardsTable[],5,FALSE)</f>
        <v>20</v>
      </c>
      <c r="Y85">
        <f>VLOOKUP(SpaceTypesTable[[#This Row],[Lookup]],VentilationStandardsTable[],7,FALSE)</f>
        <v>0</v>
      </c>
      <c r="Z85">
        <v>66.84</v>
      </c>
      <c r="AA85" t="s">
        <v>1388</v>
      </c>
      <c r="AB85" t="s">
        <v>1517</v>
      </c>
      <c r="AC85">
        <v>0.22320000000000001</v>
      </c>
      <c r="AD85" t="s">
        <v>1426</v>
      </c>
      <c r="AF85" t="s">
        <v>440</v>
      </c>
      <c r="AG85" t="s">
        <v>440</v>
      </c>
      <c r="AH85" t="s">
        <v>440</v>
      </c>
      <c r="AJ85">
        <v>1.79</v>
      </c>
      <c r="AK85">
        <v>0</v>
      </c>
      <c r="AL85">
        <v>0.5</v>
      </c>
      <c r="AM85">
        <v>0</v>
      </c>
      <c r="AN85" t="s">
        <v>1483</v>
      </c>
      <c r="AO85" t="s">
        <v>1451</v>
      </c>
      <c r="AP85" t="s">
        <v>1465</v>
      </c>
      <c r="AS85" t="str">
        <f>IF(SpaceTypesTable[[#This Row],[Service Water Heating Peak Flow Rate (gal/h)]]=0,"",SpaceTypesTable[[#This Row],[Service Water Heating Peak Flow Rate (gal/h)]]/SpaceTypesTable[[#This Row],[Service Water Heating Area (ft^2)]])</f>
        <v/>
      </c>
      <c r="BC85" t="str">
        <f t="shared" si="7"/>
        <v/>
      </c>
    </row>
    <row r="86" spans="1:55">
      <c r="A86" t="s">
        <v>1619</v>
      </c>
      <c r="B86" t="s">
        <v>259</v>
      </c>
      <c r="C86" t="s">
        <v>265</v>
      </c>
      <c r="D86" t="s">
        <v>304</v>
      </c>
      <c r="E86" t="s">
        <v>455</v>
      </c>
      <c r="F86" t="s">
        <v>1601</v>
      </c>
      <c r="G86" t="s">
        <v>243</v>
      </c>
      <c r="H86" t="s">
        <v>223</v>
      </c>
      <c r="I86" t="str">
        <f>SpaceTypesTable[[#This Row],[Lighting Standard]]&amp;SpaceTypesTable[[#This Row],[Lighting Primary Space Type]]&amp;SpaceTypesTable[[#This Row],[Lighting Secondary Space Type]]</f>
        <v>ASHRAE 90.1-2010Dining AreaGeneral</v>
      </c>
      <c r="L86">
        <f>VLOOKUP(SpaceTypesTable[[#This Row],[LookupColumn]],InteriorLightingTable[],5,FALSE)</f>
        <v>0.65</v>
      </c>
      <c r="O86">
        <v>0</v>
      </c>
      <c r="P86">
        <v>0.37</v>
      </c>
      <c r="Q86">
        <v>0.2</v>
      </c>
      <c r="R86" t="s">
        <v>1363</v>
      </c>
      <c r="S86" t="s">
        <v>110</v>
      </c>
      <c r="T86" t="s">
        <v>18</v>
      </c>
      <c r="U86" t="s">
        <v>1577</v>
      </c>
      <c r="V86" s="60" t="str">
        <f>SpaceTypesTable[[#This Row],[Ventilation Standard]]&amp;SpaceTypesTable[[#This Row],[Ventilation Primary Space Type]]&amp;SpaceTypesTable[[#This Row],[Ventilation Secondary Space Type]]</f>
        <v>ASHRAE 62.1-2007Food and Beverage ServiceCafeteria/fast food dining</v>
      </c>
      <c r="W86">
        <f>VLOOKUP(SpaceTypesTable[[#This Row],[Lookup]],VentilationStandardsTable[],6,FALSE)</f>
        <v>0.18</v>
      </c>
      <c r="X86">
        <f>VLOOKUP(SpaceTypesTable[[#This Row],[Lookup]],VentilationStandardsTable[],5,FALSE)</f>
        <v>7.5</v>
      </c>
      <c r="Y86">
        <f>VLOOKUP(SpaceTypesTable[[#This Row],[Lookup]],VentilationStandardsTable[],7,FALSE)</f>
        <v>0</v>
      </c>
      <c r="Z86">
        <v>66.67</v>
      </c>
      <c r="AA86" t="s">
        <v>1396</v>
      </c>
      <c r="AB86" t="s">
        <v>1514</v>
      </c>
      <c r="AC86">
        <v>4.4600000000000001E-2</v>
      </c>
      <c r="AD86" t="s">
        <v>1423</v>
      </c>
      <c r="AF86" t="s">
        <v>440</v>
      </c>
      <c r="AG86" t="s">
        <v>440</v>
      </c>
      <c r="AH86" t="s">
        <v>440</v>
      </c>
      <c r="AJ86">
        <v>1.72</v>
      </c>
      <c r="AK86">
        <v>0</v>
      </c>
      <c r="AL86">
        <v>0.5</v>
      </c>
      <c r="AM86">
        <v>0</v>
      </c>
      <c r="AN86" t="s">
        <v>1480</v>
      </c>
      <c r="AO86" t="s">
        <v>1448</v>
      </c>
      <c r="AP86" t="s">
        <v>1462</v>
      </c>
      <c r="AS86" t="s">
        <v>440</v>
      </c>
      <c r="BC86" t="s">
        <v>440</v>
      </c>
    </row>
    <row r="87" spans="1:55">
      <c r="A87" t="s">
        <v>1619</v>
      </c>
      <c r="B87" t="s">
        <v>259</v>
      </c>
      <c r="C87" t="s">
        <v>268</v>
      </c>
      <c r="D87" t="s">
        <v>304</v>
      </c>
      <c r="E87" t="s">
        <v>455</v>
      </c>
      <c r="F87" t="s">
        <v>1601</v>
      </c>
      <c r="G87" t="s">
        <v>243</v>
      </c>
      <c r="H87" t="s">
        <v>223</v>
      </c>
      <c r="I87" t="str">
        <f>SpaceTypesTable[[#This Row],[Lighting Standard]]&amp;SpaceTypesTable[[#This Row],[Lighting Primary Space Type]]&amp;SpaceTypesTable[[#This Row],[Lighting Secondary Space Type]]</f>
        <v>ASHRAE 90.1-2010Dining AreaGeneral</v>
      </c>
      <c r="L87">
        <f>VLOOKUP(SpaceTypesTable[[#This Row],[LookupColumn]],InteriorLightingTable[],5,FALSE)</f>
        <v>0.65</v>
      </c>
      <c r="O87">
        <v>0</v>
      </c>
      <c r="P87">
        <v>0.37</v>
      </c>
      <c r="Q87">
        <v>0.2</v>
      </c>
      <c r="R87" t="s">
        <v>1366</v>
      </c>
      <c r="S87" t="s">
        <v>110</v>
      </c>
      <c r="T87" t="s">
        <v>18</v>
      </c>
      <c r="U87" t="s">
        <v>1577</v>
      </c>
      <c r="V87" s="60" t="str">
        <f>SpaceTypesTable[[#This Row],[Ventilation Standard]]&amp;SpaceTypesTable[[#This Row],[Ventilation Primary Space Type]]&amp;SpaceTypesTable[[#This Row],[Ventilation Secondary Space Type]]</f>
        <v>ASHRAE 62.1-2007Food and Beverage ServiceCafeteria/fast food dining</v>
      </c>
      <c r="W87">
        <f>VLOOKUP(SpaceTypesTable[[#This Row],[Lookup]],VentilationStandardsTable[],6,FALSE)</f>
        <v>0.18</v>
      </c>
      <c r="X87">
        <f>VLOOKUP(SpaceTypesTable[[#This Row],[Lookup]],VentilationStandardsTable[],5,FALSE)</f>
        <v>7.5</v>
      </c>
      <c r="Y87">
        <f>VLOOKUP(SpaceTypesTable[[#This Row],[Lookup]],VentilationStandardsTable[],7,FALSE)</f>
        <v>0</v>
      </c>
      <c r="Z87">
        <v>66.84</v>
      </c>
      <c r="AA87" t="s">
        <v>1388</v>
      </c>
      <c r="AB87" t="s">
        <v>1517</v>
      </c>
      <c r="AC87">
        <v>4.4600000000000001E-2</v>
      </c>
      <c r="AD87" t="s">
        <v>1426</v>
      </c>
      <c r="AF87" t="s">
        <v>440</v>
      </c>
      <c r="AG87" t="s">
        <v>440</v>
      </c>
      <c r="AH87" t="s">
        <v>440</v>
      </c>
      <c r="AJ87">
        <v>1.3</v>
      </c>
      <c r="AK87">
        <v>0</v>
      </c>
      <c r="AL87">
        <v>0.5</v>
      </c>
      <c r="AM87">
        <v>0</v>
      </c>
      <c r="AN87" t="s">
        <v>1483</v>
      </c>
      <c r="AO87" t="s">
        <v>1451</v>
      </c>
      <c r="AP87" t="s">
        <v>1465</v>
      </c>
      <c r="AS87" t="s">
        <v>440</v>
      </c>
      <c r="BC87" t="s">
        <v>440</v>
      </c>
    </row>
    <row r="88" spans="1:55">
      <c r="A88" t="s">
        <v>1558</v>
      </c>
      <c r="B88" t="s">
        <v>259</v>
      </c>
      <c r="C88" t="s">
        <v>265</v>
      </c>
      <c r="D88" t="s">
        <v>90</v>
      </c>
      <c r="E88" t="s">
        <v>462</v>
      </c>
      <c r="F88" t="s">
        <v>218</v>
      </c>
      <c r="G88" t="s">
        <v>339</v>
      </c>
      <c r="H88" t="s">
        <v>223</v>
      </c>
      <c r="I88" t="str">
        <f>SpaceTypesTable[[#This Row],[Lighting Standard]]&amp;SpaceTypesTable[[#This Row],[Lighting Primary Space Type]]&amp;SpaceTypesTable[[#This Row],[Lighting Secondary Space Type]]</f>
        <v>ASHRAE 90.1-2007Classroom/Lecture/TrainingGeneral</v>
      </c>
      <c r="L88">
        <f>VLOOKUP(SpaceTypesTable[[#This Row],[LookupColumn]],InteriorLightingTable[],5,FALSE)</f>
        <v>1.4</v>
      </c>
      <c r="O88">
        <v>0</v>
      </c>
      <c r="P88">
        <v>0.37</v>
      </c>
      <c r="Q88">
        <v>0.2</v>
      </c>
      <c r="R88" t="s">
        <v>1363</v>
      </c>
      <c r="S88" t="s">
        <v>109</v>
      </c>
      <c r="T88" t="s">
        <v>1288</v>
      </c>
      <c r="U88" t="s">
        <v>1568</v>
      </c>
      <c r="V88" s="60" t="str">
        <f>SpaceTypesTable[[#This Row],[Ventilation Standard]]&amp;SpaceTypesTable[[#This Row],[Ventilation Primary Space Type]]&amp;SpaceTypesTable[[#This Row],[Ventilation Secondary Space Type]]</f>
        <v>ASHRAE 62.1-2004Educational FacilitiesClassrooms (ages 5-8)</v>
      </c>
      <c r="W88">
        <f>VLOOKUP(SpaceTypesTable[[#This Row],[Lookup]],VentilationStandardsTable[],6,FALSE)</f>
        <v>0.12</v>
      </c>
      <c r="X88">
        <f>VLOOKUP(SpaceTypesTable[[#This Row],[Lookup]],VentilationStandardsTable[],5,FALSE)</f>
        <v>10</v>
      </c>
      <c r="Y88">
        <f>VLOOKUP(SpaceTypesTable[[#This Row],[Lookup]],VentilationStandardsTable[],7,FALSE)</f>
        <v>0</v>
      </c>
      <c r="Z88">
        <v>23.22</v>
      </c>
      <c r="AA88" t="s">
        <v>1394</v>
      </c>
      <c r="AB88" t="s">
        <v>1514</v>
      </c>
      <c r="AC88">
        <v>4.4600000000000001E-2</v>
      </c>
      <c r="AD88" t="s">
        <v>1423</v>
      </c>
      <c r="AF88" t="s">
        <v>440</v>
      </c>
      <c r="AG88" t="s">
        <v>440</v>
      </c>
      <c r="AH88" t="s">
        <v>440</v>
      </c>
      <c r="AJ88">
        <v>1.02</v>
      </c>
      <c r="AK88">
        <v>0</v>
      </c>
      <c r="AL88">
        <v>0.5</v>
      </c>
      <c r="AM88">
        <v>0</v>
      </c>
      <c r="AN88" t="s">
        <v>1480</v>
      </c>
      <c r="AO88" t="s">
        <v>1448</v>
      </c>
      <c r="AP88" t="s">
        <v>1462</v>
      </c>
      <c r="AS88" t="str">
        <f>IF(SpaceTypesTable[[#This Row],[Service Water Heating Peak Flow Rate (gal/h)]]=0,"",SpaceTypesTable[[#This Row],[Service Water Heating Peak Flow Rate (gal/h)]]/SpaceTypesTable[[#This Row],[Service Water Heating Area (ft^2)]])</f>
        <v/>
      </c>
      <c r="BC88" t="str">
        <f t="shared" ref="BC88:BC99" si="8">IF(ISBLANK(BB88),"",BB88/(AY88/AX88))</f>
        <v/>
      </c>
    </row>
    <row r="89" spans="1:55">
      <c r="A89" t="s">
        <v>1555</v>
      </c>
      <c r="B89" t="s">
        <v>259</v>
      </c>
      <c r="C89" t="s">
        <v>265</v>
      </c>
      <c r="D89" t="s">
        <v>90</v>
      </c>
      <c r="E89" t="s">
        <v>462</v>
      </c>
      <c r="I89" t="str">
        <f>SpaceTypesTable[[#This Row],[Lighting Standard]]&amp;SpaceTypesTable[[#This Row],[Lighting Primary Space Type]]&amp;SpaceTypesTable[[#This Row],[Lighting Secondary Space Type]]</f>
        <v/>
      </c>
      <c r="L89">
        <v>2</v>
      </c>
      <c r="O89">
        <v>0</v>
      </c>
      <c r="P89">
        <v>0.37</v>
      </c>
      <c r="Q89">
        <v>0.2</v>
      </c>
      <c r="R89" t="s">
        <v>1363</v>
      </c>
      <c r="S89" t="s">
        <v>108</v>
      </c>
      <c r="T89" t="s">
        <v>89</v>
      </c>
      <c r="U89" t="s">
        <v>90</v>
      </c>
      <c r="V89" s="60" t="str">
        <f>SpaceTypesTable[[#This Row],[Ventilation Standard]]&amp;SpaceTypesTable[[#This Row],[Ventilation Primary Space Type]]&amp;SpaceTypesTable[[#This Row],[Ventilation Secondary Space Type]]</f>
        <v>ASHRAE 62.1-1999EducationClassroom</v>
      </c>
      <c r="W89">
        <f>VLOOKUP(SpaceTypesTable[[#This Row],[Lookup]],VentilationStandardsTable[],6,FALSE)</f>
        <v>0</v>
      </c>
      <c r="X89">
        <f>VLOOKUP(SpaceTypesTable[[#This Row],[Lookup]],VentilationStandardsTable[],5,FALSE)</f>
        <v>15</v>
      </c>
      <c r="Y89">
        <f>VLOOKUP(SpaceTypesTable[[#This Row],[Lookup]],VentilationStandardsTable[],7,FALSE)</f>
        <v>0</v>
      </c>
      <c r="Z89">
        <v>23.22</v>
      </c>
      <c r="AA89" t="s">
        <v>1394</v>
      </c>
      <c r="AB89" t="s">
        <v>1514</v>
      </c>
      <c r="AC89">
        <v>0.22320000000000001</v>
      </c>
      <c r="AD89" t="s">
        <v>1423</v>
      </c>
      <c r="AF89" t="s">
        <v>440</v>
      </c>
      <c r="AG89" t="s">
        <v>440</v>
      </c>
      <c r="AH89" t="s">
        <v>440</v>
      </c>
      <c r="AJ89">
        <v>1.39</v>
      </c>
      <c r="AK89">
        <v>0</v>
      </c>
      <c r="AL89">
        <v>0.5</v>
      </c>
      <c r="AM89">
        <v>0</v>
      </c>
      <c r="AN89" t="s">
        <v>1480</v>
      </c>
      <c r="AO89" t="s">
        <v>1448</v>
      </c>
      <c r="AP89" t="s">
        <v>1462</v>
      </c>
      <c r="AS89" t="str">
        <f>IF(SpaceTypesTable[[#This Row],[Service Water Heating Peak Flow Rate (gal/h)]]=0,"",SpaceTypesTable[[#This Row],[Service Water Heating Peak Flow Rate (gal/h)]]/SpaceTypesTable[[#This Row],[Service Water Heating Area (ft^2)]])</f>
        <v/>
      </c>
      <c r="BC89" t="str">
        <f t="shared" si="8"/>
        <v/>
      </c>
    </row>
    <row r="90" spans="1:55">
      <c r="A90" t="s">
        <v>1556</v>
      </c>
      <c r="B90" t="s">
        <v>259</v>
      </c>
      <c r="C90" t="s">
        <v>265</v>
      </c>
      <c r="D90" t="s">
        <v>90</v>
      </c>
      <c r="E90" t="s">
        <v>462</v>
      </c>
      <c r="F90" t="s">
        <v>217</v>
      </c>
      <c r="G90" t="s">
        <v>339</v>
      </c>
      <c r="H90" t="s">
        <v>223</v>
      </c>
      <c r="I90" t="str">
        <f>SpaceTypesTable[[#This Row],[Lighting Standard]]&amp;SpaceTypesTable[[#This Row],[Lighting Primary Space Type]]&amp;SpaceTypesTable[[#This Row],[Lighting Secondary Space Type]]</f>
        <v>ASHRAE 90.1-2004Classroom/Lecture/TrainingGeneral</v>
      </c>
      <c r="L90">
        <f>VLOOKUP(SpaceTypesTable[[#This Row],[LookupColumn]],InteriorLightingTable[],5,FALSE)</f>
        <v>1.4</v>
      </c>
      <c r="O90">
        <v>0</v>
      </c>
      <c r="P90">
        <v>0.37</v>
      </c>
      <c r="Q90">
        <v>0.2</v>
      </c>
      <c r="R90" t="s">
        <v>1363</v>
      </c>
      <c r="S90" t="s">
        <v>108</v>
      </c>
      <c r="T90" t="s">
        <v>89</v>
      </c>
      <c r="U90" t="s">
        <v>90</v>
      </c>
      <c r="V90" s="60" t="str">
        <f>SpaceTypesTable[[#This Row],[Ventilation Standard]]&amp;SpaceTypesTable[[#This Row],[Ventilation Primary Space Type]]&amp;SpaceTypesTable[[#This Row],[Ventilation Secondary Space Type]]</f>
        <v>ASHRAE 62.1-1999EducationClassroom</v>
      </c>
      <c r="W90">
        <f>VLOOKUP(SpaceTypesTable[[#This Row],[Lookup]],VentilationStandardsTable[],6,FALSE)</f>
        <v>0</v>
      </c>
      <c r="X90">
        <f>VLOOKUP(SpaceTypesTable[[#This Row],[Lookup]],VentilationStandardsTable[],5,FALSE)</f>
        <v>15</v>
      </c>
      <c r="Y90">
        <f>VLOOKUP(SpaceTypesTable[[#This Row],[Lookup]],VentilationStandardsTable[],7,FALSE)</f>
        <v>0</v>
      </c>
      <c r="Z90">
        <v>23.22</v>
      </c>
      <c r="AA90" t="s">
        <v>1394</v>
      </c>
      <c r="AB90" t="s">
        <v>1514</v>
      </c>
      <c r="AC90">
        <v>5.9499999999999997E-2</v>
      </c>
      <c r="AD90" t="s">
        <v>1423</v>
      </c>
      <c r="AF90" t="s">
        <v>440</v>
      </c>
      <c r="AG90" t="s">
        <v>440</v>
      </c>
      <c r="AH90" t="s">
        <v>440</v>
      </c>
      <c r="AJ90">
        <v>1.39</v>
      </c>
      <c r="AK90">
        <v>0</v>
      </c>
      <c r="AL90">
        <v>0.5</v>
      </c>
      <c r="AM90">
        <v>0</v>
      </c>
      <c r="AN90" t="s">
        <v>1480</v>
      </c>
      <c r="AO90" t="s">
        <v>1448</v>
      </c>
      <c r="AP90" t="s">
        <v>1462</v>
      </c>
      <c r="AS90" t="str">
        <f>IF(SpaceTypesTable[[#This Row],[Service Water Heating Peak Flow Rate (gal/h)]]=0,"",SpaceTypesTable[[#This Row],[Service Water Heating Peak Flow Rate (gal/h)]]/SpaceTypesTable[[#This Row],[Service Water Heating Area (ft^2)]])</f>
        <v/>
      </c>
      <c r="BC90" t="str">
        <f t="shared" si="8"/>
        <v/>
      </c>
    </row>
    <row r="91" spans="1:55">
      <c r="A91" t="s">
        <v>1557</v>
      </c>
      <c r="B91" t="s">
        <v>260</v>
      </c>
      <c r="C91" t="s">
        <v>265</v>
      </c>
      <c r="D91" t="s">
        <v>90</v>
      </c>
      <c r="E91" t="s">
        <v>462</v>
      </c>
      <c r="F91" t="s">
        <v>438</v>
      </c>
      <c r="G91" t="s">
        <v>339</v>
      </c>
      <c r="H91" t="s">
        <v>223</v>
      </c>
      <c r="I91" t="str">
        <f>SpaceTypesTable[[#This Row],[Lighting Standard]]&amp;SpaceTypesTable[[#This Row],[Lighting Primary Space Type]]&amp;SpaceTypesTable[[#This Row],[Lighting Secondary Space Type]]</f>
        <v>ASHRAE 189.1-2009Classroom/Lecture/TrainingGeneral</v>
      </c>
      <c r="L91">
        <f>VLOOKUP(SpaceTypesTable[[#This Row],[LookupColumn]],InteriorLightingTable[],5,FALSE)</f>
        <v>1.26</v>
      </c>
      <c r="O91">
        <v>0</v>
      </c>
      <c r="P91">
        <v>0.37</v>
      </c>
      <c r="Q91">
        <v>0.2</v>
      </c>
      <c r="R91" t="s">
        <v>1363</v>
      </c>
      <c r="S91" t="s">
        <v>108</v>
      </c>
      <c r="T91" t="s">
        <v>89</v>
      </c>
      <c r="U91" t="s">
        <v>90</v>
      </c>
      <c r="V91" s="60" t="str">
        <f>SpaceTypesTable[[#This Row],[Ventilation Standard]]&amp;SpaceTypesTable[[#This Row],[Ventilation Primary Space Type]]&amp;SpaceTypesTable[[#This Row],[Ventilation Secondary Space Type]]</f>
        <v>ASHRAE 62.1-1999EducationClassroom</v>
      </c>
      <c r="W91">
        <f>VLOOKUP(SpaceTypesTable[[#This Row],[Lookup]],VentilationStandardsTable[],6,FALSE)</f>
        <v>0</v>
      </c>
      <c r="X91">
        <f>VLOOKUP(SpaceTypesTable[[#This Row],[Lookup]],VentilationStandardsTable[],5,FALSE)</f>
        <v>15</v>
      </c>
      <c r="Y91">
        <f>VLOOKUP(SpaceTypesTable[[#This Row],[Lookup]],VentilationStandardsTable[],7,FALSE)</f>
        <v>0</v>
      </c>
      <c r="Z91">
        <v>23.22</v>
      </c>
      <c r="AA91" t="s">
        <v>1394</v>
      </c>
      <c r="AB91" t="s">
        <v>1514</v>
      </c>
      <c r="AC91">
        <v>5.9499999999999997E-2</v>
      </c>
      <c r="AD91" t="s">
        <v>1423</v>
      </c>
      <c r="AF91" t="s">
        <v>440</v>
      </c>
      <c r="AG91" t="s">
        <v>440</v>
      </c>
      <c r="AH91" t="s">
        <v>440</v>
      </c>
      <c r="AJ91">
        <v>1.02</v>
      </c>
      <c r="AK91">
        <v>0</v>
      </c>
      <c r="AL91">
        <v>0.5</v>
      </c>
      <c r="AM91">
        <v>0</v>
      </c>
      <c r="AN91" t="s">
        <v>1480</v>
      </c>
      <c r="AO91" t="s">
        <v>1448</v>
      </c>
      <c r="AP91" t="s">
        <v>1462</v>
      </c>
      <c r="AS91" t="str">
        <f>IF(SpaceTypesTable[[#This Row],[Service Water Heating Peak Flow Rate (gal/h)]]=0,"",SpaceTypesTable[[#This Row],[Service Water Heating Peak Flow Rate (gal/h)]]/SpaceTypesTable[[#This Row],[Service Water Heating Area (ft^2)]])</f>
        <v/>
      </c>
      <c r="BC91" t="str">
        <f t="shared" si="8"/>
        <v/>
      </c>
    </row>
    <row r="92" spans="1:55">
      <c r="A92" t="s">
        <v>1557</v>
      </c>
      <c r="B92" t="s">
        <v>261</v>
      </c>
      <c r="C92" t="s">
        <v>265</v>
      </c>
      <c r="D92" t="s">
        <v>90</v>
      </c>
      <c r="E92" t="s">
        <v>462</v>
      </c>
      <c r="F92" t="s">
        <v>438</v>
      </c>
      <c r="G92" t="s">
        <v>339</v>
      </c>
      <c r="H92" t="s">
        <v>223</v>
      </c>
      <c r="I92" t="str">
        <f>SpaceTypesTable[[#This Row],[Lighting Standard]]&amp;SpaceTypesTable[[#This Row],[Lighting Primary Space Type]]&amp;SpaceTypesTable[[#This Row],[Lighting Secondary Space Type]]</f>
        <v>ASHRAE 189.1-2009Classroom/Lecture/TrainingGeneral</v>
      </c>
      <c r="L92">
        <f>VLOOKUP(SpaceTypesTable[[#This Row],[LookupColumn]],InteriorLightingTable[],5,FALSE)</f>
        <v>1.26</v>
      </c>
      <c r="O92">
        <v>0</v>
      </c>
      <c r="P92">
        <v>0.37</v>
      </c>
      <c r="Q92">
        <v>0.2</v>
      </c>
      <c r="R92" t="s">
        <v>1363</v>
      </c>
      <c r="S92" t="s">
        <v>108</v>
      </c>
      <c r="T92" t="s">
        <v>89</v>
      </c>
      <c r="U92" t="s">
        <v>90</v>
      </c>
      <c r="V92" s="60" t="str">
        <f>SpaceTypesTable[[#This Row],[Ventilation Standard]]&amp;SpaceTypesTable[[#This Row],[Ventilation Primary Space Type]]&amp;SpaceTypesTable[[#This Row],[Ventilation Secondary Space Type]]</f>
        <v>ASHRAE 62.1-1999EducationClassroom</v>
      </c>
      <c r="W92">
        <f>VLOOKUP(SpaceTypesTable[[#This Row],[Lookup]],VentilationStandardsTable[],6,FALSE)</f>
        <v>0</v>
      </c>
      <c r="X92">
        <f>VLOOKUP(SpaceTypesTable[[#This Row],[Lookup]],VentilationStandardsTable[],5,FALSE)</f>
        <v>15</v>
      </c>
      <c r="Y92">
        <f>VLOOKUP(SpaceTypesTable[[#This Row],[Lookup]],VentilationStandardsTable[],7,FALSE)</f>
        <v>0</v>
      </c>
      <c r="Z92">
        <v>23.22</v>
      </c>
      <c r="AA92" t="s">
        <v>1394</v>
      </c>
      <c r="AB92" t="s">
        <v>1514</v>
      </c>
      <c r="AC92">
        <v>4.4600000000000001E-2</v>
      </c>
      <c r="AD92" t="s">
        <v>1423</v>
      </c>
      <c r="AF92" t="s">
        <v>440</v>
      </c>
      <c r="AG92" t="s">
        <v>440</v>
      </c>
      <c r="AH92" t="s">
        <v>440</v>
      </c>
      <c r="AJ92">
        <v>1.02</v>
      </c>
      <c r="AK92">
        <v>0</v>
      </c>
      <c r="AL92">
        <v>0.5</v>
      </c>
      <c r="AM92">
        <v>0</v>
      </c>
      <c r="AN92" t="s">
        <v>1480</v>
      </c>
      <c r="AO92" t="s">
        <v>1448</v>
      </c>
      <c r="AP92" t="s">
        <v>1462</v>
      </c>
      <c r="AS92" t="str">
        <f>IF(SpaceTypesTable[[#This Row],[Service Water Heating Peak Flow Rate (gal/h)]]=0,"",SpaceTypesTable[[#This Row],[Service Water Heating Peak Flow Rate (gal/h)]]/SpaceTypesTable[[#This Row],[Service Water Heating Area (ft^2)]])</f>
        <v/>
      </c>
      <c r="BC92" t="str">
        <f t="shared" si="8"/>
        <v/>
      </c>
    </row>
    <row r="93" spans="1:55">
      <c r="A93" t="s">
        <v>1554</v>
      </c>
      <c r="B93" t="s">
        <v>259</v>
      </c>
      <c r="C93" t="s">
        <v>265</v>
      </c>
      <c r="D93" t="s">
        <v>90</v>
      </c>
      <c r="E93" t="s">
        <v>462</v>
      </c>
      <c r="I93" t="str">
        <f>SpaceTypesTable[[#This Row],[Lighting Standard]]&amp;SpaceTypesTable[[#This Row],[Lighting Primary Space Type]]&amp;SpaceTypesTable[[#This Row],[Lighting Secondary Space Type]]</f>
        <v/>
      </c>
      <c r="L93">
        <v>2.9000000000000004</v>
      </c>
      <c r="O93">
        <v>0</v>
      </c>
      <c r="P93">
        <v>0.37</v>
      </c>
      <c r="Q93">
        <v>0.2</v>
      </c>
      <c r="R93" t="s">
        <v>1363</v>
      </c>
      <c r="S93" t="s">
        <v>108</v>
      </c>
      <c r="T93" t="s">
        <v>89</v>
      </c>
      <c r="U93" t="s">
        <v>90</v>
      </c>
      <c r="V93" s="60" t="str">
        <f>SpaceTypesTable[[#This Row],[Ventilation Standard]]&amp;SpaceTypesTable[[#This Row],[Ventilation Primary Space Type]]&amp;SpaceTypesTable[[#This Row],[Ventilation Secondary Space Type]]</f>
        <v>ASHRAE 62.1-1999EducationClassroom</v>
      </c>
      <c r="W93">
        <f>VLOOKUP(SpaceTypesTable[[#This Row],[Lookup]],VentilationStandardsTable[],6,FALSE)</f>
        <v>0</v>
      </c>
      <c r="X93">
        <f>VLOOKUP(SpaceTypesTable[[#This Row],[Lookup]],VentilationStandardsTable[],5,FALSE)</f>
        <v>15</v>
      </c>
      <c r="Y93">
        <f>VLOOKUP(SpaceTypesTable[[#This Row],[Lookup]],VentilationStandardsTable[],7,FALSE)</f>
        <v>0</v>
      </c>
      <c r="Z93">
        <v>23.22</v>
      </c>
      <c r="AA93" t="s">
        <v>1394</v>
      </c>
      <c r="AB93" t="s">
        <v>1514</v>
      </c>
      <c r="AC93">
        <v>0.22320000000000001</v>
      </c>
      <c r="AD93" t="s">
        <v>1423</v>
      </c>
      <c r="AF93" t="s">
        <v>440</v>
      </c>
      <c r="AG93" t="s">
        <v>440</v>
      </c>
      <c r="AH93" t="s">
        <v>440</v>
      </c>
      <c r="AJ93">
        <v>1.39</v>
      </c>
      <c r="AK93">
        <v>0</v>
      </c>
      <c r="AL93">
        <v>0.5</v>
      </c>
      <c r="AM93">
        <v>0</v>
      </c>
      <c r="AN93" t="s">
        <v>1480</v>
      </c>
      <c r="AO93" t="s">
        <v>1448</v>
      </c>
      <c r="AP93" t="s">
        <v>1462</v>
      </c>
      <c r="AS93" t="str">
        <f>IF(SpaceTypesTable[[#This Row],[Service Water Heating Peak Flow Rate (gal/h)]]=0,"",SpaceTypesTable[[#This Row],[Service Water Heating Peak Flow Rate (gal/h)]]/SpaceTypesTable[[#This Row],[Service Water Heating Area (ft^2)]])</f>
        <v/>
      </c>
      <c r="BC93" t="str">
        <f t="shared" si="8"/>
        <v/>
      </c>
    </row>
    <row r="94" spans="1:55">
      <c r="A94" t="s">
        <v>1558</v>
      </c>
      <c r="B94" t="s">
        <v>259</v>
      </c>
      <c r="C94" t="s">
        <v>268</v>
      </c>
      <c r="D94" t="s">
        <v>90</v>
      </c>
      <c r="E94" t="s">
        <v>462</v>
      </c>
      <c r="F94" t="s">
        <v>218</v>
      </c>
      <c r="G94" t="s">
        <v>339</v>
      </c>
      <c r="H94" t="s">
        <v>223</v>
      </c>
      <c r="I94" t="str">
        <f>SpaceTypesTable[[#This Row],[Lighting Standard]]&amp;SpaceTypesTable[[#This Row],[Lighting Primary Space Type]]&amp;SpaceTypesTable[[#This Row],[Lighting Secondary Space Type]]</f>
        <v>ASHRAE 90.1-2007Classroom/Lecture/TrainingGeneral</v>
      </c>
      <c r="L94">
        <f>VLOOKUP(SpaceTypesTable[[#This Row],[LookupColumn]],InteriorLightingTable[],5,FALSE)</f>
        <v>1.4</v>
      </c>
      <c r="O94">
        <v>0</v>
      </c>
      <c r="P94">
        <v>0.37</v>
      </c>
      <c r="Q94">
        <v>0.2</v>
      </c>
      <c r="R94" t="s">
        <v>1366</v>
      </c>
      <c r="S94" t="s">
        <v>109</v>
      </c>
      <c r="T94" t="s">
        <v>1288</v>
      </c>
      <c r="U94" t="s">
        <v>1569</v>
      </c>
      <c r="V94" s="60" t="str">
        <f>SpaceTypesTable[[#This Row],[Ventilation Standard]]&amp;SpaceTypesTable[[#This Row],[Ventilation Primary Space Type]]&amp;SpaceTypesTable[[#This Row],[Ventilation Secondary Space Type]]</f>
        <v>ASHRAE 62.1-2004Educational FacilitiesClassrooms (age 9 plus)</v>
      </c>
      <c r="W94">
        <f>VLOOKUP(SpaceTypesTable[[#This Row],[Lookup]],VentilationStandardsTable[],6,FALSE)</f>
        <v>0.12</v>
      </c>
      <c r="X94">
        <f>VLOOKUP(SpaceTypesTable[[#This Row],[Lookup]],VentilationStandardsTable[],5,FALSE)</f>
        <v>10</v>
      </c>
      <c r="Y94">
        <f>VLOOKUP(SpaceTypesTable[[#This Row],[Lookup]],VentilationStandardsTable[],7,FALSE)</f>
        <v>0</v>
      </c>
      <c r="Z94">
        <v>23.22</v>
      </c>
      <c r="AA94" t="s">
        <v>1388</v>
      </c>
      <c r="AB94" t="s">
        <v>1517</v>
      </c>
      <c r="AC94">
        <v>4.4600000000000001E-2</v>
      </c>
      <c r="AD94" t="s">
        <v>1426</v>
      </c>
      <c r="AF94" t="s">
        <v>440</v>
      </c>
      <c r="AG94" t="s">
        <v>440</v>
      </c>
      <c r="AH94" t="s">
        <v>440</v>
      </c>
      <c r="AJ94">
        <v>0.68</v>
      </c>
      <c r="AK94">
        <v>0</v>
      </c>
      <c r="AL94">
        <v>0.5</v>
      </c>
      <c r="AM94">
        <v>0</v>
      </c>
      <c r="AN94" t="s">
        <v>1483</v>
      </c>
      <c r="AO94" t="s">
        <v>1451</v>
      </c>
      <c r="AP94" t="s">
        <v>1465</v>
      </c>
      <c r="AS94" t="str">
        <f>IF(SpaceTypesTable[[#This Row],[Service Water Heating Peak Flow Rate (gal/h)]]=0,"",SpaceTypesTable[[#This Row],[Service Water Heating Peak Flow Rate (gal/h)]]/SpaceTypesTable[[#This Row],[Service Water Heating Area (ft^2)]])</f>
        <v/>
      </c>
      <c r="BC94" t="str">
        <f t="shared" si="8"/>
        <v/>
      </c>
    </row>
    <row r="95" spans="1:55">
      <c r="A95" t="s">
        <v>1555</v>
      </c>
      <c r="B95" t="s">
        <v>259</v>
      </c>
      <c r="C95" t="s">
        <v>268</v>
      </c>
      <c r="D95" t="s">
        <v>90</v>
      </c>
      <c r="E95" t="s">
        <v>462</v>
      </c>
      <c r="I95" t="str">
        <f>SpaceTypesTable[[#This Row],[Lighting Standard]]&amp;SpaceTypesTable[[#This Row],[Lighting Primary Space Type]]&amp;SpaceTypesTable[[#This Row],[Lighting Secondary Space Type]]</f>
        <v/>
      </c>
      <c r="L95">
        <v>2</v>
      </c>
      <c r="O95">
        <v>0</v>
      </c>
      <c r="P95">
        <v>0.37</v>
      </c>
      <c r="Q95">
        <v>0.2</v>
      </c>
      <c r="R95" t="s">
        <v>1366</v>
      </c>
      <c r="S95" t="s">
        <v>108</v>
      </c>
      <c r="T95" t="s">
        <v>89</v>
      </c>
      <c r="U95" t="s">
        <v>90</v>
      </c>
      <c r="V95" s="60" t="str">
        <f>SpaceTypesTable[[#This Row],[Ventilation Standard]]&amp;SpaceTypesTable[[#This Row],[Ventilation Primary Space Type]]&amp;SpaceTypesTable[[#This Row],[Ventilation Secondary Space Type]]</f>
        <v>ASHRAE 62.1-1999EducationClassroom</v>
      </c>
      <c r="W95">
        <f>VLOOKUP(SpaceTypesTable[[#This Row],[Lookup]],VentilationStandardsTable[],6,FALSE)</f>
        <v>0</v>
      </c>
      <c r="X95">
        <f>VLOOKUP(SpaceTypesTable[[#This Row],[Lookup]],VentilationStandardsTable[],5,FALSE)</f>
        <v>15</v>
      </c>
      <c r="Y95">
        <f>VLOOKUP(SpaceTypesTable[[#This Row],[Lookup]],VentilationStandardsTable[],7,FALSE)</f>
        <v>0</v>
      </c>
      <c r="Z95">
        <v>23.22</v>
      </c>
      <c r="AA95" t="s">
        <v>1388</v>
      </c>
      <c r="AB95" t="s">
        <v>1517</v>
      </c>
      <c r="AC95">
        <v>0.22320000000000001</v>
      </c>
      <c r="AD95" t="s">
        <v>1426</v>
      </c>
      <c r="AF95" t="s">
        <v>440</v>
      </c>
      <c r="AG95" t="s">
        <v>440</v>
      </c>
      <c r="AH95" t="s">
        <v>440</v>
      </c>
      <c r="AJ95">
        <v>0.93</v>
      </c>
      <c r="AK95">
        <v>0</v>
      </c>
      <c r="AL95">
        <v>0.5</v>
      </c>
      <c r="AM95">
        <v>0</v>
      </c>
      <c r="AN95" t="s">
        <v>1483</v>
      </c>
      <c r="AO95" t="s">
        <v>1451</v>
      </c>
      <c r="AP95" t="s">
        <v>1465</v>
      </c>
      <c r="AS95" t="str">
        <f>IF(SpaceTypesTable[[#This Row],[Service Water Heating Peak Flow Rate (gal/h)]]=0,"",SpaceTypesTable[[#This Row],[Service Water Heating Peak Flow Rate (gal/h)]]/SpaceTypesTable[[#This Row],[Service Water Heating Area (ft^2)]])</f>
        <v/>
      </c>
      <c r="BC95" t="str">
        <f t="shared" si="8"/>
        <v/>
      </c>
    </row>
    <row r="96" spans="1:55">
      <c r="A96" t="s">
        <v>1556</v>
      </c>
      <c r="B96" t="s">
        <v>259</v>
      </c>
      <c r="C96" t="s">
        <v>268</v>
      </c>
      <c r="D96" t="s">
        <v>90</v>
      </c>
      <c r="E96" t="s">
        <v>462</v>
      </c>
      <c r="F96" t="s">
        <v>217</v>
      </c>
      <c r="G96" t="s">
        <v>339</v>
      </c>
      <c r="H96" t="s">
        <v>223</v>
      </c>
      <c r="I96" t="str">
        <f>SpaceTypesTable[[#This Row],[Lighting Standard]]&amp;SpaceTypesTable[[#This Row],[Lighting Primary Space Type]]&amp;SpaceTypesTable[[#This Row],[Lighting Secondary Space Type]]</f>
        <v>ASHRAE 90.1-2004Classroom/Lecture/TrainingGeneral</v>
      </c>
      <c r="L96">
        <f>VLOOKUP(SpaceTypesTable[[#This Row],[LookupColumn]],InteriorLightingTable[],5,FALSE)</f>
        <v>1.4</v>
      </c>
      <c r="O96">
        <v>0</v>
      </c>
      <c r="P96">
        <v>0.37</v>
      </c>
      <c r="Q96">
        <v>0.2</v>
      </c>
      <c r="R96" t="s">
        <v>1366</v>
      </c>
      <c r="S96" t="s">
        <v>108</v>
      </c>
      <c r="T96" t="s">
        <v>89</v>
      </c>
      <c r="U96" t="s">
        <v>90</v>
      </c>
      <c r="V96" s="60" t="str">
        <f>SpaceTypesTable[[#This Row],[Ventilation Standard]]&amp;SpaceTypesTable[[#This Row],[Ventilation Primary Space Type]]&amp;SpaceTypesTable[[#This Row],[Ventilation Secondary Space Type]]</f>
        <v>ASHRAE 62.1-1999EducationClassroom</v>
      </c>
      <c r="W96">
        <f>VLOOKUP(SpaceTypesTable[[#This Row],[Lookup]],VentilationStandardsTable[],6,FALSE)</f>
        <v>0</v>
      </c>
      <c r="X96">
        <f>VLOOKUP(SpaceTypesTable[[#This Row],[Lookup]],VentilationStandardsTable[],5,FALSE)</f>
        <v>15</v>
      </c>
      <c r="Y96">
        <f>VLOOKUP(SpaceTypesTable[[#This Row],[Lookup]],VentilationStandardsTable[],7,FALSE)</f>
        <v>0</v>
      </c>
      <c r="Z96">
        <v>23.22</v>
      </c>
      <c r="AA96" t="s">
        <v>1388</v>
      </c>
      <c r="AB96" t="s">
        <v>1517</v>
      </c>
      <c r="AC96">
        <v>5.9499999999999997E-2</v>
      </c>
      <c r="AD96" t="s">
        <v>1426</v>
      </c>
      <c r="AF96" t="s">
        <v>440</v>
      </c>
      <c r="AG96" t="s">
        <v>440</v>
      </c>
      <c r="AH96" t="s">
        <v>440</v>
      </c>
      <c r="AJ96">
        <v>0.93</v>
      </c>
      <c r="AK96">
        <v>0</v>
      </c>
      <c r="AL96">
        <v>0.5</v>
      </c>
      <c r="AM96">
        <v>0</v>
      </c>
      <c r="AN96" t="s">
        <v>1483</v>
      </c>
      <c r="AO96" t="s">
        <v>1451</v>
      </c>
      <c r="AP96" t="s">
        <v>1465</v>
      </c>
      <c r="AS96" t="str">
        <f>IF(SpaceTypesTable[[#This Row],[Service Water Heating Peak Flow Rate (gal/h)]]=0,"",SpaceTypesTable[[#This Row],[Service Water Heating Peak Flow Rate (gal/h)]]/SpaceTypesTable[[#This Row],[Service Water Heating Area (ft^2)]])</f>
        <v/>
      </c>
      <c r="BC96" t="str">
        <f t="shared" si="8"/>
        <v/>
      </c>
    </row>
    <row r="97" spans="1:55">
      <c r="A97" t="s">
        <v>1557</v>
      </c>
      <c r="B97" t="s">
        <v>260</v>
      </c>
      <c r="C97" t="s">
        <v>268</v>
      </c>
      <c r="D97" t="s">
        <v>90</v>
      </c>
      <c r="E97" t="s">
        <v>462</v>
      </c>
      <c r="F97" t="s">
        <v>438</v>
      </c>
      <c r="G97" t="s">
        <v>339</v>
      </c>
      <c r="H97" t="s">
        <v>223</v>
      </c>
      <c r="I97" t="str">
        <f>SpaceTypesTable[[#This Row],[Lighting Standard]]&amp;SpaceTypesTable[[#This Row],[Lighting Primary Space Type]]&amp;SpaceTypesTable[[#This Row],[Lighting Secondary Space Type]]</f>
        <v>ASHRAE 189.1-2009Classroom/Lecture/TrainingGeneral</v>
      </c>
      <c r="L97">
        <f>VLOOKUP(SpaceTypesTable[[#This Row],[LookupColumn]],InteriorLightingTable[],5,FALSE)</f>
        <v>1.26</v>
      </c>
      <c r="O97">
        <v>0</v>
      </c>
      <c r="P97">
        <v>0.37</v>
      </c>
      <c r="Q97">
        <v>0.2</v>
      </c>
      <c r="R97" t="s">
        <v>1366</v>
      </c>
      <c r="S97" t="s">
        <v>108</v>
      </c>
      <c r="T97" t="s">
        <v>89</v>
      </c>
      <c r="U97" t="s">
        <v>90</v>
      </c>
      <c r="V97" s="60" t="str">
        <f>SpaceTypesTable[[#This Row],[Ventilation Standard]]&amp;SpaceTypesTable[[#This Row],[Ventilation Primary Space Type]]&amp;SpaceTypesTable[[#This Row],[Ventilation Secondary Space Type]]</f>
        <v>ASHRAE 62.1-1999EducationClassroom</v>
      </c>
      <c r="W97">
        <f>VLOOKUP(SpaceTypesTable[[#This Row],[Lookup]],VentilationStandardsTable[],6,FALSE)</f>
        <v>0</v>
      </c>
      <c r="X97">
        <f>VLOOKUP(SpaceTypesTable[[#This Row],[Lookup]],VentilationStandardsTable[],5,FALSE)</f>
        <v>15</v>
      </c>
      <c r="Y97">
        <f>VLOOKUP(SpaceTypesTable[[#This Row],[Lookup]],VentilationStandardsTable[],7,FALSE)</f>
        <v>0</v>
      </c>
      <c r="Z97">
        <v>23.22</v>
      </c>
      <c r="AA97" t="s">
        <v>1388</v>
      </c>
      <c r="AB97" t="s">
        <v>1517</v>
      </c>
      <c r="AC97">
        <v>5.9499999999999997E-2</v>
      </c>
      <c r="AD97" t="s">
        <v>1426</v>
      </c>
      <c r="AF97" t="s">
        <v>440</v>
      </c>
      <c r="AG97" t="s">
        <v>440</v>
      </c>
      <c r="AH97" t="s">
        <v>440</v>
      </c>
      <c r="AJ97">
        <v>0.68</v>
      </c>
      <c r="AK97">
        <v>0</v>
      </c>
      <c r="AL97">
        <v>0.5</v>
      </c>
      <c r="AM97">
        <v>0</v>
      </c>
      <c r="AN97" t="s">
        <v>1483</v>
      </c>
      <c r="AO97" t="s">
        <v>1451</v>
      </c>
      <c r="AP97" t="s">
        <v>1465</v>
      </c>
      <c r="AS97" t="str">
        <f>IF(SpaceTypesTable[[#This Row],[Service Water Heating Peak Flow Rate (gal/h)]]=0,"",SpaceTypesTable[[#This Row],[Service Water Heating Peak Flow Rate (gal/h)]]/SpaceTypesTable[[#This Row],[Service Water Heating Area (ft^2)]])</f>
        <v/>
      </c>
      <c r="BC97" t="str">
        <f t="shared" si="8"/>
        <v/>
      </c>
    </row>
    <row r="98" spans="1:55">
      <c r="A98" t="s">
        <v>1557</v>
      </c>
      <c r="B98" t="s">
        <v>261</v>
      </c>
      <c r="C98" t="s">
        <v>268</v>
      </c>
      <c r="D98" t="s">
        <v>90</v>
      </c>
      <c r="E98" t="s">
        <v>462</v>
      </c>
      <c r="F98" t="s">
        <v>438</v>
      </c>
      <c r="G98" t="s">
        <v>339</v>
      </c>
      <c r="H98" t="s">
        <v>223</v>
      </c>
      <c r="I98" t="str">
        <f>SpaceTypesTable[[#This Row],[Lighting Standard]]&amp;SpaceTypesTable[[#This Row],[Lighting Primary Space Type]]&amp;SpaceTypesTable[[#This Row],[Lighting Secondary Space Type]]</f>
        <v>ASHRAE 189.1-2009Classroom/Lecture/TrainingGeneral</v>
      </c>
      <c r="L98">
        <f>VLOOKUP(SpaceTypesTable[[#This Row],[LookupColumn]],InteriorLightingTable[],5,FALSE)</f>
        <v>1.26</v>
      </c>
      <c r="O98">
        <v>0</v>
      </c>
      <c r="P98">
        <v>0.37</v>
      </c>
      <c r="Q98">
        <v>0.2</v>
      </c>
      <c r="R98" t="s">
        <v>1366</v>
      </c>
      <c r="S98" t="s">
        <v>108</v>
      </c>
      <c r="T98" t="s">
        <v>89</v>
      </c>
      <c r="U98" t="s">
        <v>90</v>
      </c>
      <c r="V98" s="60" t="str">
        <f>SpaceTypesTable[[#This Row],[Ventilation Standard]]&amp;SpaceTypesTable[[#This Row],[Ventilation Primary Space Type]]&amp;SpaceTypesTable[[#This Row],[Ventilation Secondary Space Type]]</f>
        <v>ASHRAE 62.1-1999EducationClassroom</v>
      </c>
      <c r="W98">
        <f>VLOOKUP(SpaceTypesTable[[#This Row],[Lookup]],VentilationStandardsTable[],6,FALSE)</f>
        <v>0</v>
      </c>
      <c r="X98">
        <f>VLOOKUP(SpaceTypesTable[[#This Row],[Lookup]],VentilationStandardsTable[],5,FALSE)</f>
        <v>15</v>
      </c>
      <c r="Y98">
        <f>VLOOKUP(SpaceTypesTable[[#This Row],[Lookup]],VentilationStandardsTable[],7,FALSE)</f>
        <v>0</v>
      </c>
      <c r="Z98">
        <v>23.22</v>
      </c>
      <c r="AA98" t="s">
        <v>1388</v>
      </c>
      <c r="AB98" t="s">
        <v>1517</v>
      </c>
      <c r="AC98">
        <v>4.4600000000000001E-2</v>
      </c>
      <c r="AD98" t="s">
        <v>1426</v>
      </c>
      <c r="AF98" t="s">
        <v>440</v>
      </c>
      <c r="AG98" t="s">
        <v>440</v>
      </c>
      <c r="AH98" t="s">
        <v>440</v>
      </c>
      <c r="AJ98">
        <v>0.68</v>
      </c>
      <c r="AK98">
        <v>0</v>
      </c>
      <c r="AL98">
        <v>0.5</v>
      </c>
      <c r="AM98">
        <v>0</v>
      </c>
      <c r="AN98" t="s">
        <v>1483</v>
      </c>
      <c r="AO98" t="s">
        <v>1451</v>
      </c>
      <c r="AP98" t="s">
        <v>1465</v>
      </c>
      <c r="AS98" t="str">
        <f>IF(SpaceTypesTable[[#This Row],[Service Water Heating Peak Flow Rate (gal/h)]]=0,"",SpaceTypesTable[[#This Row],[Service Water Heating Peak Flow Rate (gal/h)]]/SpaceTypesTable[[#This Row],[Service Water Heating Area (ft^2)]])</f>
        <v/>
      </c>
      <c r="BC98" t="str">
        <f t="shared" si="8"/>
        <v/>
      </c>
    </row>
    <row r="99" spans="1:55">
      <c r="A99" t="s">
        <v>1554</v>
      </c>
      <c r="B99" t="s">
        <v>259</v>
      </c>
      <c r="C99" t="s">
        <v>268</v>
      </c>
      <c r="D99" t="s">
        <v>90</v>
      </c>
      <c r="E99" t="s">
        <v>462</v>
      </c>
      <c r="I99" t="str">
        <f>SpaceTypesTable[[#This Row],[Lighting Standard]]&amp;SpaceTypesTable[[#This Row],[Lighting Primary Space Type]]&amp;SpaceTypesTable[[#This Row],[Lighting Secondary Space Type]]</f>
        <v/>
      </c>
      <c r="L99">
        <v>2.9000000000000004</v>
      </c>
      <c r="O99">
        <v>0</v>
      </c>
      <c r="P99">
        <v>0.37</v>
      </c>
      <c r="Q99">
        <v>0.2</v>
      </c>
      <c r="R99" t="s">
        <v>1366</v>
      </c>
      <c r="S99" t="s">
        <v>108</v>
      </c>
      <c r="T99" t="s">
        <v>89</v>
      </c>
      <c r="U99" t="s">
        <v>90</v>
      </c>
      <c r="V99" s="60" t="str">
        <f>SpaceTypesTable[[#This Row],[Ventilation Standard]]&amp;SpaceTypesTable[[#This Row],[Ventilation Primary Space Type]]&amp;SpaceTypesTable[[#This Row],[Ventilation Secondary Space Type]]</f>
        <v>ASHRAE 62.1-1999EducationClassroom</v>
      </c>
      <c r="W99">
        <f>VLOOKUP(SpaceTypesTable[[#This Row],[Lookup]],VentilationStandardsTable[],6,FALSE)</f>
        <v>0</v>
      </c>
      <c r="X99">
        <f>VLOOKUP(SpaceTypesTable[[#This Row],[Lookup]],VentilationStandardsTable[],5,FALSE)</f>
        <v>15</v>
      </c>
      <c r="Y99">
        <f>VLOOKUP(SpaceTypesTable[[#This Row],[Lookup]],VentilationStandardsTable[],7,FALSE)</f>
        <v>0</v>
      </c>
      <c r="Z99">
        <v>23.22</v>
      </c>
      <c r="AA99" t="s">
        <v>1388</v>
      </c>
      <c r="AB99" t="s">
        <v>1517</v>
      </c>
      <c r="AC99">
        <v>0.22320000000000001</v>
      </c>
      <c r="AD99" t="s">
        <v>1426</v>
      </c>
      <c r="AF99" t="s">
        <v>440</v>
      </c>
      <c r="AG99" t="s">
        <v>440</v>
      </c>
      <c r="AH99" t="s">
        <v>440</v>
      </c>
      <c r="AJ99">
        <v>0.93</v>
      </c>
      <c r="AK99">
        <v>0</v>
      </c>
      <c r="AL99">
        <v>0.5</v>
      </c>
      <c r="AM99">
        <v>0</v>
      </c>
      <c r="AN99" t="s">
        <v>1483</v>
      </c>
      <c r="AO99" t="s">
        <v>1451</v>
      </c>
      <c r="AP99" t="s">
        <v>1465</v>
      </c>
      <c r="AS99" t="str">
        <f>IF(SpaceTypesTable[[#This Row],[Service Water Heating Peak Flow Rate (gal/h)]]=0,"",SpaceTypesTable[[#This Row],[Service Water Heating Peak Flow Rate (gal/h)]]/SpaceTypesTable[[#This Row],[Service Water Heating Area (ft^2)]])</f>
        <v/>
      </c>
      <c r="BC99" t="str">
        <f t="shared" si="8"/>
        <v/>
      </c>
    </row>
    <row r="100" spans="1:55">
      <c r="A100" t="s">
        <v>1619</v>
      </c>
      <c r="B100" t="s">
        <v>259</v>
      </c>
      <c r="C100" t="s">
        <v>265</v>
      </c>
      <c r="D100" t="s">
        <v>90</v>
      </c>
      <c r="E100" t="s">
        <v>462</v>
      </c>
      <c r="F100" t="s">
        <v>1601</v>
      </c>
      <c r="G100" t="s">
        <v>339</v>
      </c>
      <c r="H100" t="s">
        <v>223</v>
      </c>
      <c r="I100" t="str">
        <f>SpaceTypesTable[[#This Row],[Lighting Standard]]&amp;SpaceTypesTable[[#This Row],[Lighting Primary Space Type]]&amp;SpaceTypesTable[[#This Row],[Lighting Secondary Space Type]]</f>
        <v>ASHRAE 90.1-2010Classroom/Lecture/TrainingGeneral</v>
      </c>
      <c r="L100">
        <f>VLOOKUP(SpaceTypesTable[[#This Row],[LookupColumn]],InteriorLightingTable[],5,FALSE)</f>
        <v>1.24</v>
      </c>
      <c r="O100">
        <v>0</v>
      </c>
      <c r="P100">
        <v>0.37</v>
      </c>
      <c r="Q100">
        <v>0.2</v>
      </c>
      <c r="R100" t="s">
        <v>1363</v>
      </c>
      <c r="S100" t="s">
        <v>110</v>
      </c>
      <c r="T100" t="s">
        <v>1288</v>
      </c>
      <c r="U100" t="s">
        <v>1568</v>
      </c>
      <c r="V100" s="60" t="str">
        <f>SpaceTypesTable[[#This Row],[Ventilation Standard]]&amp;SpaceTypesTable[[#This Row],[Ventilation Primary Space Type]]&amp;SpaceTypesTable[[#This Row],[Ventilation Secondary Space Type]]</f>
        <v>ASHRAE 62.1-2007Educational FacilitiesClassrooms (ages 5-8)</v>
      </c>
      <c r="W100">
        <f>VLOOKUP(SpaceTypesTable[[#This Row],[Lookup]],VentilationStandardsTable[],6,FALSE)</f>
        <v>0.12</v>
      </c>
      <c r="X100">
        <f>VLOOKUP(SpaceTypesTable[[#This Row],[Lookup]],VentilationStandardsTable[],5,FALSE)</f>
        <v>10</v>
      </c>
      <c r="Y100">
        <f>VLOOKUP(SpaceTypesTable[[#This Row],[Lookup]],VentilationStandardsTable[],7,FALSE)</f>
        <v>0</v>
      </c>
      <c r="Z100">
        <v>23.22</v>
      </c>
      <c r="AA100" t="s">
        <v>1394</v>
      </c>
      <c r="AB100" t="s">
        <v>1514</v>
      </c>
      <c r="AC100">
        <v>4.4600000000000001E-2</v>
      </c>
      <c r="AD100" t="s">
        <v>1423</v>
      </c>
      <c r="AF100" t="s">
        <v>440</v>
      </c>
      <c r="AG100" t="s">
        <v>440</v>
      </c>
      <c r="AH100" t="s">
        <v>440</v>
      </c>
      <c r="AJ100">
        <v>1.02</v>
      </c>
      <c r="AK100">
        <v>0</v>
      </c>
      <c r="AL100">
        <v>0.5</v>
      </c>
      <c r="AM100">
        <v>0</v>
      </c>
      <c r="AN100" t="s">
        <v>1480</v>
      </c>
      <c r="AO100" t="s">
        <v>1448</v>
      </c>
      <c r="AP100" t="s">
        <v>1462</v>
      </c>
      <c r="AS100" t="s">
        <v>440</v>
      </c>
      <c r="BC100" t="s">
        <v>440</v>
      </c>
    </row>
    <row r="101" spans="1:55">
      <c r="A101" t="s">
        <v>1619</v>
      </c>
      <c r="B101" t="s">
        <v>259</v>
      </c>
      <c r="C101" t="s">
        <v>268</v>
      </c>
      <c r="D101" t="s">
        <v>90</v>
      </c>
      <c r="E101" t="s">
        <v>462</v>
      </c>
      <c r="F101" t="s">
        <v>1601</v>
      </c>
      <c r="G101" t="s">
        <v>339</v>
      </c>
      <c r="H101" t="s">
        <v>223</v>
      </c>
      <c r="I101" t="str">
        <f>SpaceTypesTable[[#This Row],[Lighting Standard]]&amp;SpaceTypesTable[[#This Row],[Lighting Primary Space Type]]&amp;SpaceTypesTable[[#This Row],[Lighting Secondary Space Type]]</f>
        <v>ASHRAE 90.1-2010Classroom/Lecture/TrainingGeneral</v>
      </c>
      <c r="L101">
        <f>VLOOKUP(SpaceTypesTable[[#This Row],[LookupColumn]],InteriorLightingTable[],5,FALSE)</f>
        <v>1.24</v>
      </c>
      <c r="O101">
        <v>0</v>
      </c>
      <c r="P101">
        <v>0.37</v>
      </c>
      <c r="Q101">
        <v>0.2</v>
      </c>
      <c r="R101" t="s">
        <v>1366</v>
      </c>
      <c r="S101" t="s">
        <v>110</v>
      </c>
      <c r="T101" t="s">
        <v>1288</v>
      </c>
      <c r="U101" t="s">
        <v>1569</v>
      </c>
      <c r="V101" s="60" t="str">
        <f>SpaceTypesTable[[#This Row],[Ventilation Standard]]&amp;SpaceTypesTable[[#This Row],[Ventilation Primary Space Type]]&amp;SpaceTypesTable[[#This Row],[Ventilation Secondary Space Type]]</f>
        <v>ASHRAE 62.1-2007Educational FacilitiesClassrooms (age 9 plus)</v>
      </c>
      <c r="W101">
        <f>VLOOKUP(SpaceTypesTable[[#This Row],[Lookup]],VentilationStandardsTable[],6,FALSE)</f>
        <v>0.12</v>
      </c>
      <c r="X101">
        <f>VLOOKUP(SpaceTypesTable[[#This Row],[Lookup]],VentilationStandardsTable[],5,FALSE)</f>
        <v>10</v>
      </c>
      <c r="Y101">
        <f>VLOOKUP(SpaceTypesTable[[#This Row],[Lookup]],VentilationStandardsTable[],7,FALSE)</f>
        <v>0</v>
      </c>
      <c r="Z101">
        <v>23.22</v>
      </c>
      <c r="AA101" t="s">
        <v>1388</v>
      </c>
      <c r="AB101" t="s">
        <v>1517</v>
      </c>
      <c r="AC101">
        <v>4.4600000000000001E-2</v>
      </c>
      <c r="AD101" t="s">
        <v>1426</v>
      </c>
      <c r="AF101" t="s">
        <v>440</v>
      </c>
      <c r="AG101" t="s">
        <v>440</v>
      </c>
      <c r="AH101" t="s">
        <v>440</v>
      </c>
      <c r="AJ101">
        <v>0.68</v>
      </c>
      <c r="AK101">
        <v>0</v>
      </c>
      <c r="AL101">
        <v>0.5</v>
      </c>
      <c r="AM101">
        <v>0</v>
      </c>
      <c r="AN101" t="s">
        <v>1483</v>
      </c>
      <c r="AO101" t="s">
        <v>1451</v>
      </c>
      <c r="AP101" t="s">
        <v>1465</v>
      </c>
      <c r="AS101" t="s">
        <v>440</v>
      </c>
      <c r="BC101" t="s">
        <v>440</v>
      </c>
    </row>
    <row r="102" spans="1:55">
      <c r="A102" t="s">
        <v>1555</v>
      </c>
      <c r="B102" t="s">
        <v>259</v>
      </c>
      <c r="C102" t="s">
        <v>262</v>
      </c>
      <c r="D102" t="s">
        <v>291</v>
      </c>
      <c r="E102" t="s">
        <v>461</v>
      </c>
      <c r="I102" t="str">
        <f>SpaceTypesTable[[#This Row],[Lighting Standard]]&amp;SpaceTypesTable[[#This Row],[Lighting Primary Space Type]]&amp;SpaceTypesTable[[#This Row],[Lighting Secondary Space Type]]</f>
        <v/>
      </c>
      <c r="L102">
        <v>1.3</v>
      </c>
      <c r="O102">
        <v>0</v>
      </c>
      <c r="P102">
        <v>0.7</v>
      </c>
      <c r="Q102">
        <v>0.2</v>
      </c>
      <c r="R102" t="s">
        <v>1362</v>
      </c>
      <c r="S102" t="s">
        <v>411</v>
      </c>
      <c r="T102" t="s">
        <v>240</v>
      </c>
      <c r="U102" t="s">
        <v>369</v>
      </c>
      <c r="V102" s="60" t="str">
        <f>SpaceTypesTable[[#This Row],[Ventilation Standard]]&amp;SpaceTypesTable[[#This Row],[Ventilation Primary Space Type]]&amp;SpaceTypesTable[[#This Row],[Ventilation Secondary Space Type]]</f>
        <v>GGHC v2.2Health CareClean Utility / Workroom</v>
      </c>
      <c r="W102">
        <f>VLOOKUP(SpaceTypesTable[[#This Row],[Lookup]],VentilationStandardsTable[],6,FALSE)</f>
        <v>0.3</v>
      </c>
      <c r="X102">
        <f>VLOOKUP(SpaceTypesTable[[#This Row],[Lookup]],VentilationStandardsTable[],5,FALSE)</f>
        <v>0</v>
      </c>
      <c r="Y102">
        <f>VLOOKUP(SpaceTypesTable[[#This Row],[Lookup]],VentilationStandardsTable[],7,FALSE)</f>
        <v>0</v>
      </c>
      <c r="Z102">
        <v>18.579999999999998</v>
      </c>
      <c r="AA102" t="s">
        <v>1397</v>
      </c>
      <c r="AB102" t="s">
        <v>1404</v>
      </c>
      <c r="AC102">
        <v>0.22320000000000001</v>
      </c>
      <c r="AD102" t="s">
        <v>1422</v>
      </c>
      <c r="AF102" t="s">
        <v>440</v>
      </c>
      <c r="AG102" t="s">
        <v>440</v>
      </c>
      <c r="AH102" t="s">
        <v>440</v>
      </c>
      <c r="AJ102">
        <v>2</v>
      </c>
      <c r="AK102">
        <v>0</v>
      </c>
      <c r="AL102">
        <v>0.5</v>
      </c>
      <c r="AM102">
        <v>0</v>
      </c>
      <c r="AN102" t="s">
        <v>1351</v>
      </c>
      <c r="AO102" t="s">
        <v>1447</v>
      </c>
      <c r="AP102" t="s">
        <v>1461</v>
      </c>
      <c r="AS102" t="str">
        <f>IF(SpaceTypesTable[[#This Row],[Service Water Heating Peak Flow Rate (gal/h)]]=0,"",SpaceTypesTable[[#This Row],[Service Water Heating Peak Flow Rate (gal/h)]]/SpaceTypesTable[[#This Row],[Service Water Heating Area (ft^2)]])</f>
        <v/>
      </c>
      <c r="BC102" t="str">
        <f t="shared" ref="BC102:BC107" si="9">IF(ISBLANK(BB102),"",BB102/(AY102/AX102))</f>
        <v/>
      </c>
    </row>
    <row r="103" spans="1:55">
      <c r="A103" t="s">
        <v>1556</v>
      </c>
      <c r="B103" t="s">
        <v>259</v>
      </c>
      <c r="C103" t="s">
        <v>262</v>
      </c>
      <c r="D103" s="16" t="s">
        <v>291</v>
      </c>
      <c r="E103" t="s">
        <v>461</v>
      </c>
      <c r="F103" t="s">
        <v>217</v>
      </c>
      <c r="G103" t="s">
        <v>239</v>
      </c>
      <c r="H103" t="s">
        <v>254</v>
      </c>
      <c r="I103" t="str">
        <f>SpaceTypesTable[[#This Row],[Lighting Standard]]&amp;SpaceTypesTable[[#This Row],[Lighting Primary Space Type]]&amp;SpaceTypesTable[[#This Row],[Lighting Secondary Space Type]]</f>
        <v>ASHRAE 90.1-2004HospitalMedical Supply</v>
      </c>
      <c r="L103">
        <f>VLOOKUP(SpaceTypesTable[[#This Row],[LookupColumn]],InteriorLightingTable[],5,FALSE)</f>
        <v>1.4</v>
      </c>
      <c r="O103">
        <v>0</v>
      </c>
      <c r="P103">
        <v>0.7</v>
      </c>
      <c r="Q103">
        <v>0.2</v>
      </c>
      <c r="R103" t="s">
        <v>1362</v>
      </c>
      <c r="S103" t="s">
        <v>411</v>
      </c>
      <c r="T103" t="s">
        <v>240</v>
      </c>
      <c r="U103" t="s">
        <v>369</v>
      </c>
      <c r="V103" s="60" t="str">
        <f>SpaceTypesTable[[#This Row],[Ventilation Standard]]&amp;SpaceTypesTable[[#This Row],[Ventilation Primary Space Type]]&amp;SpaceTypesTable[[#This Row],[Ventilation Secondary Space Type]]</f>
        <v>GGHC v2.2Health CareClean Utility / Workroom</v>
      </c>
      <c r="W103">
        <f>VLOOKUP(SpaceTypesTable[[#This Row],[Lookup]],VentilationStandardsTable[],6,FALSE)</f>
        <v>0.3</v>
      </c>
      <c r="X103">
        <f>VLOOKUP(SpaceTypesTable[[#This Row],[Lookup]],VentilationStandardsTable[],5,FALSE)</f>
        <v>0</v>
      </c>
      <c r="Y103">
        <f>VLOOKUP(SpaceTypesTable[[#This Row],[Lookup]],VentilationStandardsTable[],7,FALSE)</f>
        <v>0</v>
      </c>
      <c r="Z103">
        <v>18.579999999999998</v>
      </c>
      <c r="AA103" t="s">
        <v>1397</v>
      </c>
      <c r="AB103" t="s">
        <v>1404</v>
      </c>
      <c r="AC103">
        <v>5.9499999999999997E-2</v>
      </c>
      <c r="AD103" t="s">
        <v>1422</v>
      </c>
      <c r="AF103" t="s">
        <v>440</v>
      </c>
      <c r="AG103" t="s">
        <v>440</v>
      </c>
      <c r="AH103" t="s">
        <v>440</v>
      </c>
      <c r="AJ103">
        <v>2</v>
      </c>
      <c r="AK103">
        <v>0</v>
      </c>
      <c r="AL103">
        <v>0.5</v>
      </c>
      <c r="AM103">
        <v>0</v>
      </c>
      <c r="AN103" t="s">
        <v>1351</v>
      </c>
      <c r="AO103" t="s">
        <v>1447</v>
      </c>
      <c r="AP103" t="s">
        <v>1461</v>
      </c>
      <c r="AS103" t="str">
        <f>IF(SpaceTypesTable[[#This Row],[Service Water Heating Peak Flow Rate (gal/h)]]=0,"",SpaceTypesTable[[#This Row],[Service Water Heating Peak Flow Rate (gal/h)]]/SpaceTypesTable[[#This Row],[Service Water Heating Area (ft^2)]])</f>
        <v/>
      </c>
      <c r="BC103" t="str">
        <f t="shared" si="9"/>
        <v/>
      </c>
    </row>
    <row r="104" spans="1:55">
      <c r="A104" t="s">
        <v>1557</v>
      </c>
      <c r="B104" t="s">
        <v>260</v>
      </c>
      <c r="C104" t="s">
        <v>262</v>
      </c>
      <c r="D104" t="s">
        <v>291</v>
      </c>
      <c r="E104" t="s">
        <v>461</v>
      </c>
      <c r="F104" t="s">
        <v>438</v>
      </c>
      <c r="G104" t="s">
        <v>239</v>
      </c>
      <c r="H104" t="s">
        <v>254</v>
      </c>
      <c r="I104" t="str">
        <f>SpaceTypesTable[[#This Row],[Lighting Standard]]&amp;SpaceTypesTable[[#This Row],[Lighting Primary Space Type]]&amp;SpaceTypesTable[[#This Row],[Lighting Secondary Space Type]]</f>
        <v>ASHRAE 189.1-2009HospitalMedical Supply</v>
      </c>
      <c r="L104">
        <f>VLOOKUP(SpaceTypesTable[[#This Row],[LookupColumn]],InteriorLightingTable[],5,FALSE)</f>
        <v>1.26</v>
      </c>
      <c r="O104">
        <v>0</v>
      </c>
      <c r="P104">
        <v>0.7</v>
      </c>
      <c r="Q104">
        <v>0.2</v>
      </c>
      <c r="R104" t="s">
        <v>1362</v>
      </c>
      <c r="S104" t="s">
        <v>411</v>
      </c>
      <c r="T104" t="s">
        <v>240</v>
      </c>
      <c r="U104" t="s">
        <v>369</v>
      </c>
      <c r="V104" s="60" t="str">
        <f>SpaceTypesTable[[#This Row],[Ventilation Standard]]&amp;SpaceTypesTable[[#This Row],[Ventilation Primary Space Type]]&amp;SpaceTypesTable[[#This Row],[Ventilation Secondary Space Type]]</f>
        <v>GGHC v2.2Health CareClean Utility / Workroom</v>
      </c>
      <c r="W104">
        <f>VLOOKUP(SpaceTypesTable[[#This Row],[Lookup]],VentilationStandardsTable[],6,FALSE)</f>
        <v>0.3</v>
      </c>
      <c r="X104">
        <f>VLOOKUP(SpaceTypesTable[[#This Row],[Lookup]],VentilationStandardsTable[],5,FALSE)</f>
        <v>0</v>
      </c>
      <c r="Y104">
        <f>VLOOKUP(SpaceTypesTable[[#This Row],[Lookup]],VentilationStandardsTable[],7,FALSE)</f>
        <v>0</v>
      </c>
      <c r="Z104">
        <v>18.579999999999998</v>
      </c>
      <c r="AA104" t="s">
        <v>1397</v>
      </c>
      <c r="AB104" t="s">
        <v>1404</v>
      </c>
      <c r="AC104">
        <v>5.9499999999999997E-2</v>
      </c>
      <c r="AD104" t="s">
        <v>1422</v>
      </c>
      <c r="AF104" t="s">
        <v>440</v>
      </c>
      <c r="AG104" t="s">
        <v>440</v>
      </c>
      <c r="AH104" t="s">
        <v>440</v>
      </c>
      <c r="AJ104">
        <v>1.46</v>
      </c>
      <c r="AK104">
        <v>0</v>
      </c>
      <c r="AL104">
        <v>0.5</v>
      </c>
      <c r="AM104">
        <v>0</v>
      </c>
      <c r="AN104" t="s">
        <v>1351</v>
      </c>
      <c r="AO104" t="s">
        <v>1447</v>
      </c>
      <c r="AP104" t="s">
        <v>1461</v>
      </c>
      <c r="AS104" t="str">
        <f>IF(SpaceTypesTable[[#This Row],[Service Water Heating Peak Flow Rate (gal/h)]]=0,"",SpaceTypesTable[[#This Row],[Service Water Heating Peak Flow Rate (gal/h)]]/SpaceTypesTable[[#This Row],[Service Water Heating Area (ft^2)]])</f>
        <v/>
      </c>
      <c r="BC104" t="str">
        <f t="shared" si="9"/>
        <v/>
      </c>
    </row>
    <row r="105" spans="1:55">
      <c r="A105" t="s">
        <v>1557</v>
      </c>
      <c r="B105" t="s">
        <v>261</v>
      </c>
      <c r="C105" t="s">
        <v>262</v>
      </c>
      <c r="D105" t="s">
        <v>291</v>
      </c>
      <c r="E105" t="s">
        <v>461</v>
      </c>
      <c r="F105" t="s">
        <v>438</v>
      </c>
      <c r="G105" t="s">
        <v>239</v>
      </c>
      <c r="H105" t="s">
        <v>254</v>
      </c>
      <c r="I105" t="str">
        <f>SpaceTypesTable[[#This Row],[Lighting Standard]]&amp;SpaceTypesTable[[#This Row],[Lighting Primary Space Type]]&amp;SpaceTypesTable[[#This Row],[Lighting Secondary Space Type]]</f>
        <v>ASHRAE 189.1-2009HospitalMedical Supply</v>
      </c>
      <c r="L105">
        <f>VLOOKUP(SpaceTypesTable[[#This Row],[LookupColumn]],InteriorLightingTable[],5,FALSE)</f>
        <v>1.26</v>
      </c>
      <c r="O105">
        <v>0</v>
      </c>
      <c r="P105">
        <v>0.7</v>
      </c>
      <c r="Q105">
        <v>0.2</v>
      </c>
      <c r="R105" t="s">
        <v>1362</v>
      </c>
      <c r="S105" t="s">
        <v>411</v>
      </c>
      <c r="T105" t="s">
        <v>240</v>
      </c>
      <c r="U105" t="s">
        <v>369</v>
      </c>
      <c r="V105" s="60" t="str">
        <f>SpaceTypesTable[[#This Row],[Ventilation Standard]]&amp;SpaceTypesTable[[#This Row],[Ventilation Primary Space Type]]&amp;SpaceTypesTable[[#This Row],[Ventilation Secondary Space Type]]</f>
        <v>GGHC v2.2Health CareClean Utility / Workroom</v>
      </c>
      <c r="W105">
        <f>VLOOKUP(SpaceTypesTable[[#This Row],[Lookup]],VentilationStandardsTable[],6,FALSE)</f>
        <v>0.3</v>
      </c>
      <c r="X105">
        <f>VLOOKUP(SpaceTypesTable[[#This Row],[Lookup]],VentilationStandardsTable[],5,FALSE)</f>
        <v>0</v>
      </c>
      <c r="Y105">
        <f>VLOOKUP(SpaceTypesTable[[#This Row],[Lookup]],VentilationStandardsTable[],7,FALSE)</f>
        <v>0</v>
      </c>
      <c r="Z105">
        <v>18.579999999999998</v>
      </c>
      <c r="AA105" t="s">
        <v>1397</v>
      </c>
      <c r="AB105" t="s">
        <v>1404</v>
      </c>
      <c r="AC105">
        <v>4.4600000000000001E-2</v>
      </c>
      <c r="AD105" t="s">
        <v>1422</v>
      </c>
      <c r="AF105" t="s">
        <v>440</v>
      </c>
      <c r="AG105" t="s">
        <v>440</v>
      </c>
      <c r="AH105" t="s">
        <v>440</v>
      </c>
      <c r="AJ105">
        <v>1.46</v>
      </c>
      <c r="AK105">
        <v>0</v>
      </c>
      <c r="AL105">
        <v>0.5</v>
      </c>
      <c r="AM105">
        <v>0</v>
      </c>
      <c r="AN105" t="s">
        <v>1351</v>
      </c>
      <c r="AO105" t="s">
        <v>1447</v>
      </c>
      <c r="AP105" t="s">
        <v>1461</v>
      </c>
      <c r="AS105" t="str">
        <f>IF(SpaceTypesTable[[#This Row],[Service Water Heating Peak Flow Rate (gal/h)]]=0,"",SpaceTypesTable[[#This Row],[Service Water Heating Peak Flow Rate (gal/h)]]/SpaceTypesTable[[#This Row],[Service Water Heating Area (ft^2)]])</f>
        <v/>
      </c>
      <c r="BC105" t="str">
        <f t="shared" si="9"/>
        <v/>
      </c>
    </row>
    <row r="106" spans="1:55">
      <c r="A106" t="s">
        <v>1554</v>
      </c>
      <c r="B106" t="s">
        <v>259</v>
      </c>
      <c r="C106" t="s">
        <v>262</v>
      </c>
      <c r="D106" t="s">
        <v>291</v>
      </c>
      <c r="E106" t="s">
        <v>461</v>
      </c>
      <c r="I106" t="str">
        <f>SpaceTypesTable[[#This Row],[Lighting Standard]]&amp;SpaceTypesTable[[#This Row],[Lighting Primary Space Type]]&amp;SpaceTypesTable[[#This Row],[Lighting Secondary Space Type]]</f>
        <v/>
      </c>
      <c r="L106">
        <v>1.3</v>
      </c>
      <c r="O106">
        <v>0</v>
      </c>
      <c r="P106">
        <v>0.7</v>
      </c>
      <c r="Q106">
        <v>0.2</v>
      </c>
      <c r="R106" t="s">
        <v>1362</v>
      </c>
      <c r="S106" t="s">
        <v>411</v>
      </c>
      <c r="T106" t="s">
        <v>240</v>
      </c>
      <c r="U106" t="s">
        <v>369</v>
      </c>
      <c r="V106" s="60" t="str">
        <f>SpaceTypesTable[[#This Row],[Ventilation Standard]]&amp;SpaceTypesTable[[#This Row],[Ventilation Primary Space Type]]&amp;SpaceTypesTable[[#This Row],[Ventilation Secondary Space Type]]</f>
        <v>GGHC v2.2Health CareClean Utility / Workroom</v>
      </c>
      <c r="W106">
        <f>VLOOKUP(SpaceTypesTable[[#This Row],[Lookup]],VentilationStandardsTable[],6,FALSE)</f>
        <v>0.3</v>
      </c>
      <c r="X106">
        <f>VLOOKUP(SpaceTypesTable[[#This Row],[Lookup]],VentilationStandardsTable[],5,FALSE)</f>
        <v>0</v>
      </c>
      <c r="Y106">
        <f>VLOOKUP(SpaceTypesTable[[#This Row],[Lookup]],VentilationStandardsTable[],7,FALSE)</f>
        <v>0</v>
      </c>
      <c r="Z106">
        <v>18.579999999999998</v>
      </c>
      <c r="AA106" t="s">
        <v>1397</v>
      </c>
      <c r="AB106" t="s">
        <v>1404</v>
      </c>
      <c r="AC106">
        <v>0.22320000000000001</v>
      </c>
      <c r="AD106" t="s">
        <v>1422</v>
      </c>
      <c r="AF106" t="s">
        <v>440</v>
      </c>
      <c r="AG106" t="s">
        <v>440</v>
      </c>
      <c r="AH106" t="s">
        <v>440</v>
      </c>
      <c r="AJ106">
        <v>2</v>
      </c>
      <c r="AK106">
        <v>0</v>
      </c>
      <c r="AL106">
        <v>0.5</v>
      </c>
      <c r="AM106">
        <v>0</v>
      </c>
      <c r="AN106" t="s">
        <v>1351</v>
      </c>
      <c r="AO106" t="s">
        <v>1447</v>
      </c>
      <c r="AP106" t="s">
        <v>1461</v>
      </c>
      <c r="AS106" t="str">
        <f>IF(SpaceTypesTable[[#This Row],[Service Water Heating Peak Flow Rate (gal/h)]]=0,"",SpaceTypesTable[[#This Row],[Service Water Heating Peak Flow Rate (gal/h)]]/SpaceTypesTable[[#This Row],[Service Water Heating Area (ft^2)]])</f>
        <v/>
      </c>
      <c r="BC106" t="str">
        <f t="shared" si="9"/>
        <v/>
      </c>
    </row>
    <row r="107" spans="1:55">
      <c r="A107" t="s">
        <v>1558</v>
      </c>
      <c r="B107" t="s">
        <v>259</v>
      </c>
      <c r="C107" t="s">
        <v>262</v>
      </c>
      <c r="D107" t="s">
        <v>291</v>
      </c>
      <c r="E107" t="s">
        <v>461</v>
      </c>
      <c r="F107" t="s">
        <v>218</v>
      </c>
      <c r="G107" t="s">
        <v>239</v>
      </c>
      <c r="H107" t="s">
        <v>254</v>
      </c>
      <c r="I107" t="str">
        <f>SpaceTypesTable[[#This Row],[Lighting Standard]]&amp;SpaceTypesTable[[#This Row],[Lighting Primary Space Type]]&amp;SpaceTypesTable[[#This Row],[Lighting Secondary Space Type]]</f>
        <v>ASHRAE 90.1-2007HospitalMedical Supply</v>
      </c>
      <c r="L107">
        <f>VLOOKUP(SpaceTypesTable[[#This Row],[LookupColumn]],InteriorLightingTable[],5,FALSE)</f>
        <v>1.4</v>
      </c>
      <c r="O107">
        <v>0</v>
      </c>
      <c r="P107">
        <v>0.7</v>
      </c>
      <c r="Q107">
        <v>0.2</v>
      </c>
      <c r="R107" t="s">
        <v>1362</v>
      </c>
      <c r="S107" t="s">
        <v>411</v>
      </c>
      <c r="T107" t="s">
        <v>240</v>
      </c>
      <c r="U107" t="s">
        <v>369</v>
      </c>
      <c r="V107" s="60" t="str">
        <f>SpaceTypesTable[[#This Row],[Ventilation Standard]]&amp;SpaceTypesTable[[#This Row],[Ventilation Primary Space Type]]&amp;SpaceTypesTable[[#This Row],[Ventilation Secondary Space Type]]</f>
        <v>GGHC v2.2Health CareClean Utility / Workroom</v>
      </c>
      <c r="W107">
        <f>VLOOKUP(SpaceTypesTable[[#This Row],[Lookup]],VentilationStandardsTable[],6,FALSE)</f>
        <v>0.3</v>
      </c>
      <c r="X107">
        <f>VLOOKUP(SpaceTypesTable[[#This Row],[Lookup]],VentilationStandardsTable[],5,FALSE)</f>
        <v>0</v>
      </c>
      <c r="Y107">
        <f>VLOOKUP(SpaceTypesTable[[#This Row],[Lookup]],VentilationStandardsTable[],7,FALSE)</f>
        <v>0</v>
      </c>
      <c r="Z107">
        <v>18.579999999999998</v>
      </c>
      <c r="AA107" t="s">
        <v>1397</v>
      </c>
      <c r="AB107" t="s">
        <v>1404</v>
      </c>
      <c r="AC107">
        <v>4.4600000000000001E-2</v>
      </c>
      <c r="AD107" t="s">
        <v>1422</v>
      </c>
      <c r="AF107" t="s">
        <v>440</v>
      </c>
      <c r="AG107" t="s">
        <v>440</v>
      </c>
      <c r="AH107" t="s">
        <v>440</v>
      </c>
      <c r="AJ107">
        <v>1.46</v>
      </c>
      <c r="AK107">
        <v>0</v>
      </c>
      <c r="AL107">
        <v>0.5</v>
      </c>
      <c r="AM107">
        <v>0</v>
      </c>
      <c r="AN107" t="s">
        <v>1351</v>
      </c>
      <c r="AO107" t="s">
        <v>1447</v>
      </c>
      <c r="AP107" t="s">
        <v>1461</v>
      </c>
      <c r="AS107" t="str">
        <f>IF(SpaceTypesTable[[#This Row],[Service Water Heating Peak Flow Rate (gal/h)]]=0,"",SpaceTypesTable[[#This Row],[Service Water Heating Peak Flow Rate (gal/h)]]/SpaceTypesTable[[#This Row],[Service Water Heating Area (ft^2)]])</f>
        <v/>
      </c>
      <c r="BC107" t="str">
        <f t="shared" si="9"/>
        <v/>
      </c>
    </row>
    <row r="108" spans="1:55">
      <c r="A108" t="s">
        <v>1619</v>
      </c>
      <c r="B108" t="s">
        <v>259</v>
      </c>
      <c r="C108" t="s">
        <v>262</v>
      </c>
      <c r="D108" t="s">
        <v>291</v>
      </c>
      <c r="E108" t="s">
        <v>461</v>
      </c>
      <c r="F108" t="s">
        <v>1601</v>
      </c>
      <c r="G108" t="s">
        <v>239</v>
      </c>
      <c r="H108" t="s">
        <v>254</v>
      </c>
      <c r="I108" t="str">
        <f>SpaceTypesTable[[#This Row],[Lighting Standard]]&amp;SpaceTypesTable[[#This Row],[Lighting Primary Space Type]]&amp;SpaceTypesTable[[#This Row],[Lighting Secondary Space Type]]</f>
        <v>ASHRAE 90.1-2010HospitalMedical Supply</v>
      </c>
      <c r="L108">
        <f>VLOOKUP(SpaceTypesTable[[#This Row],[LookupColumn]],InteriorLightingTable[],5,FALSE)</f>
        <v>1.27</v>
      </c>
      <c r="O108">
        <v>0</v>
      </c>
      <c r="P108">
        <v>0.7</v>
      </c>
      <c r="Q108">
        <v>0.2</v>
      </c>
      <c r="R108" t="s">
        <v>1362</v>
      </c>
      <c r="S108" t="s">
        <v>411</v>
      </c>
      <c r="T108" t="s">
        <v>240</v>
      </c>
      <c r="U108" t="s">
        <v>369</v>
      </c>
      <c r="V108" s="60" t="str">
        <f>SpaceTypesTable[[#This Row],[Ventilation Standard]]&amp;SpaceTypesTable[[#This Row],[Ventilation Primary Space Type]]&amp;SpaceTypesTable[[#This Row],[Ventilation Secondary Space Type]]</f>
        <v>GGHC v2.2Health CareClean Utility / Workroom</v>
      </c>
      <c r="W108">
        <f>VLOOKUP(SpaceTypesTable[[#This Row],[Lookup]],VentilationStandardsTable[],6,FALSE)</f>
        <v>0.3</v>
      </c>
      <c r="X108">
        <f>VLOOKUP(SpaceTypesTable[[#This Row],[Lookup]],VentilationStandardsTable[],5,FALSE)</f>
        <v>0</v>
      </c>
      <c r="Y108">
        <f>VLOOKUP(SpaceTypesTable[[#This Row],[Lookup]],VentilationStandardsTable[],7,FALSE)</f>
        <v>0</v>
      </c>
      <c r="Z108">
        <v>18.579999999999998</v>
      </c>
      <c r="AA108" t="s">
        <v>1397</v>
      </c>
      <c r="AB108" t="s">
        <v>1404</v>
      </c>
      <c r="AC108">
        <v>4.4600000000000001E-2</v>
      </c>
      <c r="AD108" t="s">
        <v>1422</v>
      </c>
      <c r="AF108" t="s">
        <v>440</v>
      </c>
      <c r="AG108" t="s">
        <v>440</v>
      </c>
      <c r="AH108" t="s">
        <v>440</v>
      </c>
      <c r="AJ108">
        <v>1.46</v>
      </c>
      <c r="AK108">
        <v>0</v>
      </c>
      <c r="AL108">
        <v>0.5</v>
      </c>
      <c r="AM108">
        <v>0</v>
      </c>
      <c r="AN108" t="s">
        <v>1351</v>
      </c>
      <c r="AO108" t="s">
        <v>1447</v>
      </c>
      <c r="AP108" t="s">
        <v>1461</v>
      </c>
      <c r="AS108" t="s">
        <v>440</v>
      </c>
      <c r="BC108" t="s">
        <v>440</v>
      </c>
    </row>
    <row r="109" spans="1:55">
      <c r="A109" t="s">
        <v>1558</v>
      </c>
      <c r="B109" t="s">
        <v>259</v>
      </c>
      <c r="C109" t="s">
        <v>222</v>
      </c>
      <c r="D109" t="s">
        <v>444</v>
      </c>
      <c r="E109" t="s">
        <v>462</v>
      </c>
      <c r="F109" t="s">
        <v>218</v>
      </c>
      <c r="G109" t="s">
        <v>350</v>
      </c>
      <c r="H109" t="s">
        <v>223</v>
      </c>
      <c r="I109" t="str">
        <f>SpaceTypesTable[[#This Row],[Lighting Standard]]&amp;SpaceTypesTable[[#This Row],[Lighting Primary Space Type]]&amp;SpaceTypesTable[[#This Row],[Lighting Secondary Space Type]]</f>
        <v>ASHRAE 90.1-2007Office-EnclosedGeneral</v>
      </c>
      <c r="L109">
        <f>VLOOKUP(SpaceTypesTable[[#This Row],[LookupColumn]],InteriorLightingTable[],5,FALSE)</f>
        <v>1.1000000000000001</v>
      </c>
      <c r="O109">
        <v>0.4</v>
      </c>
      <c r="P109">
        <v>0.4</v>
      </c>
      <c r="Q109">
        <v>0.2</v>
      </c>
      <c r="R109" t="s">
        <v>474</v>
      </c>
      <c r="S109" t="s">
        <v>109</v>
      </c>
      <c r="T109" t="s">
        <v>1289</v>
      </c>
      <c r="U109" t="s">
        <v>38</v>
      </c>
      <c r="V109" s="60" t="str">
        <f>SpaceTypesTable[[#This Row],[Ventilation Standard]]&amp;SpaceTypesTable[[#This Row],[Ventilation Primary Space Type]]&amp;SpaceTypesTable[[#This Row],[Ventilation Secondary Space Type]]</f>
        <v>ASHRAE 62.1-2004Office BuildingsOffice space</v>
      </c>
      <c r="W109">
        <f>VLOOKUP(SpaceTypesTable[[#This Row],[Lookup]],VentilationStandardsTable[],6,FALSE)</f>
        <v>0.06</v>
      </c>
      <c r="X109">
        <f>VLOOKUP(SpaceTypesTable[[#This Row],[Lookup]],VentilationStandardsTable[],5,FALSE)</f>
        <v>5</v>
      </c>
      <c r="Y109">
        <f>VLOOKUP(SpaceTypesTable[[#This Row],[Lookup]],VentilationStandardsTable[],7,FALSE)</f>
        <v>0</v>
      </c>
      <c r="Z109">
        <v>4.75</v>
      </c>
      <c r="AA109" t="s">
        <v>1399</v>
      </c>
      <c r="AB109" t="s">
        <v>1402</v>
      </c>
      <c r="AC109">
        <v>4.4600000000000001E-2</v>
      </c>
      <c r="AD109" t="s">
        <v>1419</v>
      </c>
      <c r="AJ109">
        <v>0.64</v>
      </c>
      <c r="AK109">
        <v>0</v>
      </c>
      <c r="AL109">
        <v>0.5</v>
      </c>
      <c r="AM109">
        <v>0</v>
      </c>
      <c r="AN109" t="s">
        <v>1477</v>
      </c>
      <c r="AO109" t="s">
        <v>1444</v>
      </c>
      <c r="AP109" t="s">
        <v>1458</v>
      </c>
    </row>
    <row r="110" spans="1:55">
      <c r="A110" s="3" t="s">
        <v>1555</v>
      </c>
      <c r="B110" t="s">
        <v>259</v>
      </c>
      <c r="C110" t="s">
        <v>222</v>
      </c>
      <c r="D110" t="s">
        <v>444</v>
      </c>
      <c r="E110" t="s">
        <v>462</v>
      </c>
      <c r="L110">
        <v>1.7270000000000001</v>
      </c>
      <c r="O110">
        <v>0.4</v>
      </c>
      <c r="P110">
        <v>0.4</v>
      </c>
      <c r="Q110">
        <v>0.2</v>
      </c>
      <c r="R110" t="s">
        <v>474</v>
      </c>
      <c r="S110" t="s">
        <v>108</v>
      </c>
      <c r="T110" t="s">
        <v>37</v>
      </c>
      <c r="U110" t="s">
        <v>435</v>
      </c>
      <c r="V110" s="60" t="str">
        <f>SpaceTypesTable[[#This Row],[Ventilation Standard]]&amp;SpaceTypesTable[[#This Row],[Ventilation Primary Space Type]]&amp;SpaceTypesTable[[#This Row],[Ventilation Secondary Space Type]]</f>
        <v>ASHRAE 62.1-1999OfficesOffice Space</v>
      </c>
      <c r="W110">
        <f>VLOOKUP(SpaceTypesTable[[#This Row],[Lookup]],VentilationStandardsTable[],6,FALSE)</f>
        <v>0</v>
      </c>
      <c r="X110">
        <f>VLOOKUP(SpaceTypesTable[[#This Row],[Lookup]],VentilationStandardsTable[],5,FALSE)</f>
        <v>20</v>
      </c>
      <c r="Y110">
        <f>VLOOKUP(SpaceTypesTable[[#This Row],[Lookup]],VentilationStandardsTable[],7,FALSE)</f>
        <v>0</v>
      </c>
      <c r="Z110">
        <v>4.75</v>
      </c>
      <c r="AA110" t="s">
        <v>476</v>
      </c>
      <c r="AB110" t="s">
        <v>475</v>
      </c>
      <c r="AC110">
        <v>0.22320000000000001</v>
      </c>
      <c r="AD110" t="s">
        <v>478</v>
      </c>
      <c r="AJ110">
        <v>0.87</v>
      </c>
      <c r="AK110">
        <v>0</v>
      </c>
      <c r="AL110">
        <v>0.5</v>
      </c>
      <c r="AM110">
        <v>0</v>
      </c>
      <c r="AN110" t="s">
        <v>479</v>
      </c>
      <c r="AO110" t="s">
        <v>1444</v>
      </c>
      <c r="AP110" t="s">
        <v>1458</v>
      </c>
    </row>
    <row r="111" spans="1:55">
      <c r="A111" s="3" t="s">
        <v>1557</v>
      </c>
      <c r="B111" t="s">
        <v>260</v>
      </c>
      <c r="C111" t="s">
        <v>222</v>
      </c>
      <c r="D111" t="s">
        <v>444</v>
      </c>
      <c r="E111" t="s">
        <v>462</v>
      </c>
      <c r="F111" t="s">
        <v>438</v>
      </c>
      <c r="G111" t="s">
        <v>350</v>
      </c>
      <c r="H111" t="s">
        <v>223</v>
      </c>
      <c r="I111" t="str">
        <f>SpaceTypesTable[[#This Row],[Lighting Standard]]&amp;SpaceTypesTable[[#This Row],[Lighting Primary Space Type]]&amp;SpaceTypesTable[[#This Row],[Lighting Secondary Space Type]]</f>
        <v>ASHRAE 189.1-2009Office-EnclosedGeneral</v>
      </c>
      <c r="L111">
        <f>VLOOKUP(SpaceTypesTable[[#This Row],[LookupColumn]],InteriorLightingTable[],5,FALSE)</f>
        <v>0.9900000000000001</v>
      </c>
      <c r="O111">
        <v>0.4</v>
      </c>
      <c r="P111">
        <v>0.4</v>
      </c>
      <c r="Q111">
        <v>0.2</v>
      </c>
      <c r="R111" t="s">
        <v>474</v>
      </c>
      <c r="S111" t="s">
        <v>108</v>
      </c>
      <c r="T111" t="s">
        <v>37</v>
      </c>
      <c r="U111" t="s">
        <v>435</v>
      </c>
      <c r="V111" s="60" t="str">
        <f>SpaceTypesTable[[#This Row],[Ventilation Standard]]&amp;SpaceTypesTable[[#This Row],[Ventilation Primary Space Type]]&amp;SpaceTypesTable[[#This Row],[Ventilation Secondary Space Type]]</f>
        <v>ASHRAE 62.1-1999OfficesOffice Space</v>
      </c>
      <c r="W111">
        <f>VLOOKUP(SpaceTypesTable[[#This Row],[Lookup]],VentilationStandardsTable[],6,FALSE)</f>
        <v>0</v>
      </c>
      <c r="X111">
        <f>VLOOKUP(SpaceTypesTable[[#This Row],[Lookup]],VentilationStandardsTable[],5,FALSE)</f>
        <v>20</v>
      </c>
      <c r="Y111">
        <f>VLOOKUP(SpaceTypesTable[[#This Row],[Lookup]],VentilationStandardsTable[],7,FALSE)</f>
        <v>0</v>
      </c>
      <c r="Z111">
        <v>4.75</v>
      </c>
      <c r="AA111" t="s">
        <v>476</v>
      </c>
      <c r="AB111" t="s">
        <v>475</v>
      </c>
      <c r="AC111">
        <v>5.9499999999999997E-2</v>
      </c>
      <c r="AD111" t="s">
        <v>478</v>
      </c>
      <c r="AJ111">
        <v>0.64</v>
      </c>
      <c r="AK111">
        <v>0</v>
      </c>
      <c r="AL111">
        <v>0.5</v>
      </c>
      <c r="AM111">
        <v>0</v>
      </c>
      <c r="AN111" t="s">
        <v>479</v>
      </c>
      <c r="AO111" t="s">
        <v>1444</v>
      </c>
      <c r="AP111" t="s">
        <v>1458</v>
      </c>
    </row>
    <row r="112" spans="1:55">
      <c r="A112" s="3" t="s">
        <v>1557</v>
      </c>
      <c r="B112" t="s">
        <v>261</v>
      </c>
      <c r="C112" t="s">
        <v>222</v>
      </c>
      <c r="D112" t="s">
        <v>444</v>
      </c>
      <c r="E112" t="s">
        <v>462</v>
      </c>
      <c r="F112" t="s">
        <v>438</v>
      </c>
      <c r="G112" t="s">
        <v>350</v>
      </c>
      <c r="H112" t="s">
        <v>223</v>
      </c>
      <c r="I112" t="str">
        <f>SpaceTypesTable[[#This Row],[Lighting Standard]]&amp;SpaceTypesTable[[#This Row],[Lighting Primary Space Type]]&amp;SpaceTypesTable[[#This Row],[Lighting Secondary Space Type]]</f>
        <v>ASHRAE 189.1-2009Office-EnclosedGeneral</v>
      </c>
      <c r="L112">
        <f>VLOOKUP(SpaceTypesTable[[#This Row],[LookupColumn]],InteriorLightingTable[],5,FALSE)</f>
        <v>0.9900000000000001</v>
      </c>
      <c r="O112">
        <v>0.4</v>
      </c>
      <c r="P112">
        <v>0.4</v>
      </c>
      <c r="Q112">
        <v>0.2</v>
      </c>
      <c r="R112" t="s">
        <v>474</v>
      </c>
      <c r="S112" t="s">
        <v>108</v>
      </c>
      <c r="T112" t="s">
        <v>37</v>
      </c>
      <c r="U112" t="s">
        <v>435</v>
      </c>
      <c r="V112" s="60" t="str">
        <f>SpaceTypesTable[[#This Row],[Ventilation Standard]]&amp;SpaceTypesTable[[#This Row],[Ventilation Primary Space Type]]&amp;SpaceTypesTable[[#This Row],[Ventilation Secondary Space Type]]</f>
        <v>ASHRAE 62.1-1999OfficesOffice Space</v>
      </c>
      <c r="W112">
        <f>VLOOKUP(SpaceTypesTable[[#This Row],[Lookup]],VentilationStandardsTable[],6,FALSE)</f>
        <v>0</v>
      </c>
      <c r="X112">
        <f>VLOOKUP(SpaceTypesTable[[#This Row],[Lookup]],VentilationStandardsTable[],5,FALSE)</f>
        <v>20</v>
      </c>
      <c r="Y112">
        <f>VLOOKUP(SpaceTypesTable[[#This Row],[Lookup]],VentilationStandardsTable[],7,FALSE)</f>
        <v>0</v>
      </c>
      <c r="Z112">
        <v>4.75</v>
      </c>
      <c r="AA112" t="s">
        <v>476</v>
      </c>
      <c r="AB112" t="s">
        <v>475</v>
      </c>
      <c r="AC112">
        <v>4.4600000000000001E-2</v>
      </c>
      <c r="AD112" t="s">
        <v>478</v>
      </c>
      <c r="AJ112">
        <v>0.64</v>
      </c>
      <c r="AK112">
        <v>0</v>
      </c>
      <c r="AL112">
        <v>0.5</v>
      </c>
      <c r="AM112">
        <v>0</v>
      </c>
      <c r="AN112" t="s">
        <v>479</v>
      </c>
      <c r="AO112" t="s">
        <v>1444</v>
      </c>
      <c r="AP112" t="s">
        <v>1458</v>
      </c>
    </row>
    <row r="113" spans="1:55">
      <c r="A113" t="s">
        <v>1556</v>
      </c>
      <c r="B113" t="s">
        <v>259</v>
      </c>
      <c r="C113" t="s">
        <v>222</v>
      </c>
      <c r="D113" t="s">
        <v>444</v>
      </c>
      <c r="E113" t="s">
        <v>462</v>
      </c>
      <c r="F113" t="s">
        <v>217</v>
      </c>
      <c r="G113" t="s">
        <v>350</v>
      </c>
      <c r="H113" t="s">
        <v>223</v>
      </c>
      <c r="I113" t="str">
        <f>SpaceTypesTable[[#This Row],[Lighting Standard]]&amp;SpaceTypesTable[[#This Row],[Lighting Primary Space Type]]&amp;SpaceTypesTable[[#This Row],[Lighting Secondary Space Type]]</f>
        <v>ASHRAE 90.1-2004Office-EnclosedGeneral</v>
      </c>
      <c r="L113">
        <f>VLOOKUP(SpaceTypesTable[[#This Row],[LookupColumn]],InteriorLightingTable[],5,FALSE)</f>
        <v>1.1000000000000001</v>
      </c>
      <c r="O113">
        <v>0.4</v>
      </c>
      <c r="P113">
        <v>0.4</v>
      </c>
      <c r="Q113">
        <v>0.2</v>
      </c>
      <c r="R113" t="s">
        <v>474</v>
      </c>
      <c r="S113" t="s">
        <v>108</v>
      </c>
      <c r="T113" t="s">
        <v>37</v>
      </c>
      <c r="U113" t="s">
        <v>435</v>
      </c>
      <c r="V113" s="60" t="str">
        <f>SpaceTypesTable[[#This Row],[Ventilation Standard]]&amp;SpaceTypesTable[[#This Row],[Ventilation Primary Space Type]]&amp;SpaceTypesTable[[#This Row],[Ventilation Secondary Space Type]]</f>
        <v>ASHRAE 62.1-1999OfficesOffice Space</v>
      </c>
      <c r="W113">
        <f>VLOOKUP(SpaceTypesTable[[#This Row],[Lookup]],VentilationStandardsTable[],6,FALSE)</f>
        <v>0</v>
      </c>
      <c r="X113">
        <f>VLOOKUP(SpaceTypesTable[[#This Row],[Lookup]],VentilationStandardsTable[],5,FALSE)</f>
        <v>20</v>
      </c>
      <c r="Y113">
        <f>VLOOKUP(SpaceTypesTable[[#This Row],[Lookup]],VentilationStandardsTable[],7,FALSE)</f>
        <v>0</v>
      </c>
      <c r="Z113">
        <v>4.75</v>
      </c>
      <c r="AA113" t="s">
        <v>476</v>
      </c>
      <c r="AB113" t="s">
        <v>475</v>
      </c>
      <c r="AC113">
        <v>5.9499999999999997E-2</v>
      </c>
      <c r="AD113" t="s">
        <v>478</v>
      </c>
      <c r="AJ113">
        <v>0.87</v>
      </c>
      <c r="AK113">
        <v>0</v>
      </c>
      <c r="AL113">
        <v>0.5</v>
      </c>
      <c r="AM113">
        <v>0</v>
      </c>
      <c r="AN113" t="s">
        <v>479</v>
      </c>
      <c r="AO113" t="s">
        <v>1444</v>
      </c>
      <c r="AP113" t="s">
        <v>1458</v>
      </c>
    </row>
    <row r="114" spans="1:55">
      <c r="A114" s="46" t="s">
        <v>1554</v>
      </c>
      <c r="B114" t="s">
        <v>259</v>
      </c>
      <c r="C114" t="s">
        <v>222</v>
      </c>
      <c r="D114" t="s">
        <v>444</v>
      </c>
      <c r="E114" t="s">
        <v>462</v>
      </c>
      <c r="L114">
        <v>2.09</v>
      </c>
      <c r="O114">
        <v>0.4</v>
      </c>
      <c r="P114">
        <v>0.4</v>
      </c>
      <c r="Q114">
        <v>0.2</v>
      </c>
      <c r="R114" t="s">
        <v>474</v>
      </c>
      <c r="S114" t="s">
        <v>108</v>
      </c>
      <c r="T114" t="s">
        <v>37</v>
      </c>
      <c r="U114" t="s">
        <v>435</v>
      </c>
      <c r="V114" s="60" t="str">
        <f>SpaceTypesTable[[#This Row],[Ventilation Standard]]&amp;SpaceTypesTable[[#This Row],[Ventilation Primary Space Type]]&amp;SpaceTypesTable[[#This Row],[Ventilation Secondary Space Type]]</f>
        <v>ASHRAE 62.1-1999OfficesOffice Space</v>
      </c>
      <c r="W114">
        <f>VLOOKUP(SpaceTypesTable[[#This Row],[Lookup]],VentilationStandardsTable[],6,FALSE)</f>
        <v>0</v>
      </c>
      <c r="X114">
        <f>VLOOKUP(SpaceTypesTable[[#This Row],[Lookup]],VentilationStandardsTable[],5,FALSE)</f>
        <v>20</v>
      </c>
      <c r="Y114">
        <f>VLOOKUP(SpaceTypesTable[[#This Row],[Lookup]],VentilationStandardsTable[],7,FALSE)</f>
        <v>0</v>
      </c>
      <c r="Z114">
        <v>4.75</v>
      </c>
      <c r="AA114" t="s">
        <v>476</v>
      </c>
      <c r="AB114" t="s">
        <v>475</v>
      </c>
      <c r="AC114">
        <v>0.22320000000000001</v>
      </c>
      <c r="AD114" t="s">
        <v>478</v>
      </c>
      <c r="AJ114">
        <v>0.87</v>
      </c>
      <c r="AK114">
        <v>0</v>
      </c>
      <c r="AL114">
        <v>0.5</v>
      </c>
      <c r="AM114">
        <v>0</v>
      </c>
      <c r="AN114" t="s">
        <v>479</v>
      </c>
      <c r="AO114" t="s">
        <v>1444</v>
      </c>
      <c r="AP114" t="s">
        <v>1458</v>
      </c>
    </row>
    <row r="115" spans="1:55">
      <c r="A115" t="s">
        <v>1619</v>
      </c>
      <c r="B115" t="s">
        <v>259</v>
      </c>
      <c r="C115" t="s">
        <v>222</v>
      </c>
      <c r="D115" t="s">
        <v>444</v>
      </c>
      <c r="E115" t="s">
        <v>462</v>
      </c>
      <c r="F115" t="s">
        <v>1601</v>
      </c>
      <c r="G115" t="s">
        <v>350</v>
      </c>
      <c r="H115" t="s">
        <v>223</v>
      </c>
      <c r="I115" t="str">
        <f>SpaceTypesTable[[#This Row],[Lighting Standard]]&amp;SpaceTypesTable[[#This Row],[Lighting Primary Space Type]]&amp;SpaceTypesTable[[#This Row],[Lighting Secondary Space Type]]</f>
        <v>ASHRAE 90.1-2010Office-EnclosedGeneral</v>
      </c>
      <c r="L115">
        <f>VLOOKUP(SpaceTypesTable[[#This Row],[LookupColumn]],InteriorLightingTable[],5,FALSE)</f>
        <v>1.1100000000000001</v>
      </c>
      <c r="O115">
        <v>0.4</v>
      </c>
      <c r="P115">
        <v>0.4</v>
      </c>
      <c r="Q115">
        <v>0.2</v>
      </c>
      <c r="R115" t="s">
        <v>474</v>
      </c>
      <c r="S115" t="s">
        <v>110</v>
      </c>
      <c r="T115" t="s">
        <v>1289</v>
      </c>
      <c r="U115" t="s">
        <v>38</v>
      </c>
      <c r="V115" s="60" t="str">
        <f>SpaceTypesTable[[#This Row],[Ventilation Standard]]&amp;SpaceTypesTable[[#This Row],[Ventilation Primary Space Type]]&amp;SpaceTypesTable[[#This Row],[Ventilation Secondary Space Type]]</f>
        <v>ASHRAE 62.1-2007Office BuildingsOffice space</v>
      </c>
      <c r="W115">
        <f>VLOOKUP(SpaceTypesTable[[#This Row],[Lookup]],VentilationStandardsTable[],6,FALSE)</f>
        <v>0.06</v>
      </c>
      <c r="X115">
        <f>VLOOKUP(SpaceTypesTable[[#This Row],[Lookup]],VentilationStandardsTable[],5,FALSE)</f>
        <v>5</v>
      </c>
      <c r="Y115">
        <f>VLOOKUP(SpaceTypesTable[[#This Row],[Lookup]],VentilationStandardsTable[],7,FALSE)</f>
        <v>0</v>
      </c>
      <c r="Z115">
        <v>4.75</v>
      </c>
      <c r="AA115" t="s">
        <v>1399</v>
      </c>
      <c r="AB115" t="s">
        <v>1402</v>
      </c>
      <c r="AC115">
        <v>4.4600000000000001E-2</v>
      </c>
      <c r="AD115" t="s">
        <v>1419</v>
      </c>
      <c r="AJ115">
        <v>0.64</v>
      </c>
      <c r="AK115">
        <v>0</v>
      </c>
      <c r="AL115">
        <v>0.5</v>
      </c>
      <c r="AM115">
        <v>0</v>
      </c>
      <c r="AN115" t="s">
        <v>1477</v>
      </c>
      <c r="AO115" t="s">
        <v>1444</v>
      </c>
      <c r="AP115" t="s">
        <v>1458</v>
      </c>
    </row>
    <row r="116" spans="1:55">
      <c r="A116" t="s">
        <v>1558</v>
      </c>
      <c r="B116" t="s">
        <v>259</v>
      </c>
      <c r="C116" t="s">
        <v>222</v>
      </c>
      <c r="D116" t="s">
        <v>274</v>
      </c>
      <c r="E116" t="s">
        <v>465</v>
      </c>
      <c r="F116" t="s">
        <v>218</v>
      </c>
      <c r="G116" t="s">
        <v>335</v>
      </c>
      <c r="H116" t="s">
        <v>223</v>
      </c>
      <c r="I116" t="str">
        <f>SpaceTypesTable[[#This Row],[Lighting Standard]]&amp;SpaceTypesTable[[#This Row],[Lighting Primary Space Type]]&amp;SpaceTypesTable[[#This Row],[Lighting Secondary Space Type]]</f>
        <v>ASHRAE 90.1-2007Conference/Meeting/MultipurposeGeneral</v>
      </c>
      <c r="L116">
        <f>VLOOKUP(SpaceTypesTable[[#This Row],[LookupColumn]],InteriorLightingTable[],5,FALSE)</f>
        <v>1.3</v>
      </c>
      <c r="O116">
        <v>0.4</v>
      </c>
      <c r="P116">
        <v>0.4</v>
      </c>
      <c r="Q116">
        <v>0.2</v>
      </c>
      <c r="R116" t="s">
        <v>474</v>
      </c>
      <c r="S116" t="s">
        <v>109</v>
      </c>
      <c r="T116" t="s">
        <v>223</v>
      </c>
      <c r="U116" t="s">
        <v>1297</v>
      </c>
      <c r="V116" s="60" t="str">
        <f>SpaceTypesTable[[#This Row],[Ventilation Standard]]&amp;SpaceTypesTable[[#This Row],[Ventilation Primary Space Type]]&amp;SpaceTypesTable[[#This Row],[Ventilation Secondary Space Type]]</f>
        <v>ASHRAE 62.1-2004GeneralConference/meeting</v>
      </c>
      <c r="W116">
        <f>VLOOKUP(SpaceTypesTable[[#This Row],[Lookup]],VentilationStandardsTable[],6,FALSE)</f>
        <v>0.06</v>
      </c>
      <c r="X116">
        <f>VLOOKUP(SpaceTypesTable[[#This Row],[Lookup]],VentilationStandardsTable[],5,FALSE)</f>
        <v>5</v>
      </c>
      <c r="Y116">
        <f>VLOOKUP(SpaceTypesTable[[#This Row],[Lookup]],VentilationStandardsTable[],7,FALSE)</f>
        <v>0</v>
      </c>
      <c r="Z116">
        <v>50</v>
      </c>
      <c r="AA116" t="s">
        <v>1399</v>
      </c>
      <c r="AB116" t="s">
        <v>1402</v>
      </c>
      <c r="AC116">
        <v>4.4600000000000001E-2</v>
      </c>
      <c r="AD116" t="s">
        <v>1419</v>
      </c>
      <c r="AJ116">
        <v>0.37</v>
      </c>
      <c r="AK116">
        <v>0</v>
      </c>
      <c r="AL116">
        <v>0.5</v>
      </c>
      <c r="AM116">
        <v>0</v>
      </c>
      <c r="AN116" t="s">
        <v>1477</v>
      </c>
      <c r="AO116" t="s">
        <v>1444</v>
      </c>
      <c r="AP116" t="s">
        <v>1458</v>
      </c>
    </row>
    <row r="117" spans="1:55">
      <c r="A117" s="3" t="s">
        <v>1555</v>
      </c>
      <c r="B117" t="s">
        <v>259</v>
      </c>
      <c r="C117" t="s">
        <v>222</v>
      </c>
      <c r="D117" t="s">
        <v>274</v>
      </c>
      <c r="E117" t="s">
        <v>465</v>
      </c>
      <c r="L117">
        <v>1.84</v>
      </c>
      <c r="O117">
        <v>0.4</v>
      </c>
      <c r="P117">
        <v>0.4</v>
      </c>
      <c r="Q117">
        <v>0.2</v>
      </c>
      <c r="R117" t="s">
        <v>474</v>
      </c>
      <c r="S117" t="s">
        <v>108</v>
      </c>
      <c r="T117" t="s">
        <v>37</v>
      </c>
      <c r="U117" t="s">
        <v>33</v>
      </c>
      <c r="V117" s="60" t="str">
        <f>SpaceTypesTable[[#This Row],[Ventilation Standard]]&amp;SpaceTypesTable[[#This Row],[Ventilation Primary Space Type]]&amp;SpaceTypesTable[[#This Row],[Ventilation Secondary Space Type]]</f>
        <v>ASHRAE 62.1-1999OfficesConference rooms</v>
      </c>
      <c r="W117">
        <f>VLOOKUP(SpaceTypesTable[[#This Row],[Lookup]],VentilationStandardsTable[],6,FALSE)</f>
        <v>0</v>
      </c>
      <c r="X117">
        <f>VLOOKUP(SpaceTypesTable[[#This Row],[Lookup]],VentilationStandardsTable[],5,FALSE)</f>
        <v>20</v>
      </c>
      <c r="Y117">
        <f>VLOOKUP(SpaceTypesTable[[#This Row],[Lookup]],VentilationStandardsTable[],7,FALSE)</f>
        <v>0</v>
      </c>
      <c r="Z117">
        <v>50</v>
      </c>
      <c r="AA117" t="s">
        <v>477</v>
      </c>
      <c r="AB117" t="s">
        <v>475</v>
      </c>
      <c r="AC117">
        <v>0.22320000000000001</v>
      </c>
      <c r="AD117" t="s">
        <v>478</v>
      </c>
      <c r="AJ117">
        <v>1</v>
      </c>
      <c r="AK117">
        <v>0</v>
      </c>
      <c r="AL117">
        <v>0.5</v>
      </c>
      <c r="AM117">
        <v>0</v>
      </c>
      <c r="AN117" t="s">
        <v>479</v>
      </c>
      <c r="AO117" t="s">
        <v>1444</v>
      </c>
      <c r="AP117" t="s">
        <v>1458</v>
      </c>
    </row>
    <row r="118" spans="1:55">
      <c r="A118" s="3" t="s">
        <v>1557</v>
      </c>
      <c r="B118" t="s">
        <v>260</v>
      </c>
      <c r="C118" t="s">
        <v>222</v>
      </c>
      <c r="D118" t="s">
        <v>274</v>
      </c>
      <c r="E118" t="s">
        <v>465</v>
      </c>
      <c r="F118" t="s">
        <v>438</v>
      </c>
      <c r="G118" t="s">
        <v>335</v>
      </c>
      <c r="H118" t="s">
        <v>223</v>
      </c>
      <c r="I118" t="str">
        <f>SpaceTypesTable[[#This Row],[Lighting Standard]]&amp;SpaceTypesTable[[#This Row],[Lighting Primary Space Type]]&amp;SpaceTypesTable[[#This Row],[Lighting Secondary Space Type]]</f>
        <v>ASHRAE 189.1-2009Conference/Meeting/MultipurposeGeneral</v>
      </c>
      <c r="L118">
        <f>VLOOKUP(SpaceTypesTable[[#This Row],[LookupColumn]],InteriorLightingTable[],5,FALSE)</f>
        <v>1.1700000000000002</v>
      </c>
      <c r="O118">
        <v>0.4</v>
      </c>
      <c r="P118">
        <v>0.4</v>
      </c>
      <c r="Q118">
        <v>0.2</v>
      </c>
      <c r="R118" t="s">
        <v>474</v>
      </c>
      <c r="S118" t="s">
        <v>108</v>
      </c>
      <c r="T118" t="s">
        <v>37</v>
      </c>
      <c r="U118" t="s">
        <v>33</v>
      </c>
      <c r="V118" s="60" t="str">
        <f>SpaceTypesTable[[#This Row],[Ventilation Standard]]&amp;SpaceTypesTable[[#This Row],[Ventilation Primary Space Type]]&amp;SpaceTypesTable[[#This Row],[Ventilation Secondary Space Type]]</f>
        <v>ASHRAE 62.1-1999OfficesConference rooms</v>
      </c>
      <c r="W118">
        <f>VLOOKUP(SpaceTypesTable[[#This Row],[Lookup]],VentilationStandardsTable[],6,FALSE)</f>
        <v>0</v>
      </c>
      <c r="X118">
        <f>VLOOKUP(SpaceTypesTable[[#This Row],[Lookup]],VentilationStandardsTable[],5,FALSE)</f>
        <v>20</v>
      </c>
      <c r="Y118">
        <f>VLOOKUP(SpaceTypesTable[[#This Row],[Lookup]],VentilationStandardsTable[],7,FALSE)</f>
        <v>0</v>
      </c>
      <c r="Z118">
        <v>50</v>
      </c>
      <c r="AA118" t="s">
        <v>477</v>
      </c>
      <c r="AB118" t="s">
        <v>475</v>
      </c>
      <c r="AC118">
        <v>5.9499999999999997E-2</v>
      </c>
      <c r="AD118" t="s">
        <v>478</v>
      </c>
      <c r="AJ118">
        <v>0.37</v>
      </c>
      <c r="AK118">
        <v>0</v>
      </c>
      <c r="AL118">
        <v>0.5</v>
      </c>
      <c r="AM118">
        <v>0</v>
      </c>
      <c r="AN118" t="s">
        <v>479</v>
      </c>
      <c r="AO118" t="s">
        <v>1444</v>
      </c>
      <c r="AP118" t="s">
        <v>1458</v>
      </c>
    </row>
    <row r="119" spans="1:55">
      <c r="A119" s="3" t="s">
        <v>1557</v>
      </c>
      <c r="B119" t="s">
        <v>261</v>
      </c>
      <c r="C119" t="s">
        <v>222</v>
      </c>
      <c r="D119" t="s">
        <v>274</v>
      </c>
      <c r="E119" t="s">
        <v>465</v>
      </c>
      <c r="F119" t="s">
        <v>438</v>
      </c>
      <c r="G119" t="s">
        <v>335</v>
      </c>
      <c r="H119" t="s">
        <v>223</v>
      </c>
      <c r="I119" t="str">
        <f>SpaceTypesTable[[#This Row],[Lighting Standard]]&amp;SpaceTypesTable[[#This Row],[Lighting Primary Space Type]]&amp;SpaceTypesTable[[#This Row],[Lighting Secondary Space Type]]</f>
        <v>ASHRAE 189.1-2009Conference/Meeting/MultipurposeGeneral</v>
      </c>
      <c r="L119">
        <f>VLOOKUP(SpaceTypesTable[[#This Row],[LookupColumn]],InteriorLightingTable[],5,FALSE)</f>
        <v>1.1700000000000002</v>
      </c>
      <c r="O119">
        <v>0.4</v>
      </c>
      <c r="P119">
        <v>0.4</v>
      </c>
      <c r="Q119">
        <v>0.2</v>
      </c>
      <c r="R119" t="s">
        <v>474</v>
      </c>
      <c r="S119" t="s">
        <v>108</v>
      </c>
      <c r="T119" t="s">
        <v>37</v>
      </c>
      <c r="U119" t="s">
        <v>33</v>
      </c>
      <c r="V119" s="60" t="str">
        <f>SpaceTypesTable[[#This Row],[Ventilation Standard]]&amp;SpaceTypesTable[[#This Row],[Ventilation Primary Space Type]]&amp;SpaceTypesTable[[#This Row],[Ventilation Secondary Space Type]]</f>
        <v>ASHRAE 62.1-1999OfficesConference rooms</v>
      </c>
      <c r="W119">
        <f>VLOOKUP(SpaceTypesTable[[#This Row],[Lookup]],VentilationStandardsTable[],6,FALSE)</f>
        <v>0</v>
      </c>
      <c r="X119">
        <f>VLOOKUP(SpaceTypesTable[[#This Row],[Lookup]],VentilationStandardsTable[],5,FALSE)</f>
        <v>20</v>
      </c>
      <c r="Y119">
        <f>VLOOKUP(SpaceTypesTable[[#This Row],[Lookup]],VentilationStandardsTable[],7,FALSE)</f>
        <v>0</v>
      </c>
      <c r="Z119">
        <v>50</v>
      </c>
      <c r="AA119" t="s">
        <v>477</v>
      </c>
      <c r="AB119" t="s">
        <v>475</v>
      </c>
      <c r="AC119">
        <v>4.4600000000000001E-2</v>
      </c>
      <c r="AD119" t="s">
        <v>478</v>
      </c>
      <c r="AJ119">
        <v>0.37</v>
      </c>
      <c r="AK119">
        <v>0</v>
      </c>
      <c r="AL119">
        <v>0.5</v>
      </c>
      <c r="AM119">
        <v>0</v>
      </c>
      <c r="AN119" t="s">
        <v>479</v>
      </c>
      <c r="AO119" t="s">
        <v>1444</v>
      </c>
      <c r="AP119" t="s">
        <v>1458</v>
      </c>
    </row>
    <row r="120" spans="1:55">
      <c r="A120" t="s">
        <v>1556</v>
      </c>
      <c r="B120" t="s">
        <v>259</v>
      </c>
      <c r="C120" s="60" t="s">
        <v>222</v>
      </c>
      <c r="D120" s="60" t="s">
        <v>274</v>
      </c>
      <c r="E120" t="s">
        <v>465</v>
      </c>
      <c r="F120" t="s">
        <v>217</v>
      </c>
      <c r="G120" t="s">
        <v>335</v>
      </c>
      <c r="H120" t="s">
        <v>223</v>
      </c>
      <c r="I120" t="str">
        <f>SpaceTypesTable[[#This Row],[Lighting Standard]]&amp;SpaceTypesTable[[#This Row],[Lighting Primary Space Type]]&amp;SpaceTypesTable[[#This Row],[Lighting Secondary Space Type]]</f>
        <v>ASHRAE 90.1-2004Conference/Meeting/MultipurposeGeneral</v>
      </c>
      <c r="L120">
        <f>VLOOKUP(SpaceTypesTable[[#This Row],[LookupColumn]],InteriorLightingTable[],5,FALSE)</f>
        <v>1.3</v>
      </c>
      <c r="O120">
        <v>0.4</v>
      </c>
      <c r="P120">
        <v>0.4</v>
      </c>
      <c r="Q120">
        <v>0.2</v>
      </c>
      <c r="R120" t="s">
        <v>474</v>
      </c>
      <c r="S120" t="s">
        <v>108</v>
      </c>
      <c r="T120" t="s">
        <v>37</v>
      </c>
      <c r="U120" t="s">
        <v>33</v>
      </c>
      <c r="V120" s="60" t="str">
        <f>SpaceTypesTable[[#This Row],[Ventilation Standard]]&amp;SpaceTypesTable[[#This Row],[Ventilation Primary Space Type]]&amp;SpaceTypesTable[[#This Row],[Ventilation Secondary Space Type]]</f>
        <v>ASHRAE 62.1-1999OfficesConference rooms</v>
      </c>
      <c r="W120">
        <f>VLOOKUP(SpaceTypesTable[[#This Row],[Lookup]],VentilationStandardsTable[],6,FALSE)</f>
        <v>0</v>
      </c>
      <c r="X120">
        <f>VLOOKUP(SpaceTypesTable[[#This Row],[Lookup]],VentilationStandardsTable[],5,FALSE)</f>
        <v>20</v>
      </c>
      <c r="Y120">
        <f>VLOOKUP(SpaceTypesTable[[#This Row],[Lookup]],VentilationStandardsTable[],7,FALSE)</f>
        <v>0</v>
      </c>
      <c r="Z120">
        <v>50</v>
      </c>
      <c r="AA120" t="s">
        <v>477</v>
      </c>
      <c r="AB120" t="s">
        <v>475</v>
      </c>
      <c r="AC120">
        <v>5.9499999999999997E-2</v>
      </c>
      <c r="AD120" t="s">
        <v>478</v>
      </c>
      <c r="AJ120">
        <v>1</v>
      </c>
      <c r="AK120">
        <v>0</v>
      </c>
      <c r="AL120">
        <v>0.5</v>
      </c>
      <c r="AM120">
        <v>0</v>
      </c>
      <c r="AN120" t="s">
        <v>479</v>
      </c>
      <c r="AO120" t="s">
        <v>1444</v>
      </c>
      <c r="AP120" t="s">
        <v>1458</v>
      </c>
    </row>
    <row r="121" spans="1:55">
      <c r="A121" s="46" t="s">
        <v>1554</v>
      </c>
      <c r="B121" t="s">
        <v>259</v>
      </c>
      <c r="C121" s="60" t="s">
        <v>222</v>
      </c>
      <c r="D121" s="60" t="s">
        <v>274</v>
      </c>
      <c r="E121" t="s">
        <v>465</v>
      </c>
      <c r="L121">
        <v>2.4700000000000002</v>
      </c>
      <c r="O121">
        <v>0.4</v>
      </c>
      <c r="P121">
        <v>0.4</v>
      </c>
      <c r="Q121">
        <v>0.2</v>
      </c>
      <c r="R121" t="s">
        <v>474</v>
      </c>
      <c r="S121" t="s">
        <v>108</v>
      </c>
      <c r="T121" t="s">
        <v>37</v>
      </c>
      <c r="U121" t="s">
        <v>33</v>
      </c>
      <c r="V121" s="60" t="str">
        <f>SpaceTypesTable[[#This Row],[Ventilation Standard]]&amp;SpaceTypesTable[[#This Row],[Ventilation Primary Space Type]]&amp;SpaceTypesTable[[#This Row],[Ventilation Secondary Space Type]]</f>
        <v>ASHRAE 62.1-1999OfficesConference rooms</v>
      </c>
      <c r="W121">
        <f>VLOOKUP(SpaceTypesTable[[#This Row],[Lookup]],VentilationStandardsTable[],6,FALSE)</f>
        <v>0</v>
      </c>
      <c r="X121">
        <f>VLOOKUP(SpaceTypesTable[[#This Row],[Lookup]],VentilationStandardsTable[],5,FALSE)</f>
        <v>20</v>
      </c>
      <c r="Y121">
        <f>VLOOKUP(SpaceTypesTable[[#This Row],[Lookup]],VentilationStandardsTable[],7,FALSE)</f>
        <v>0</v>
      </c>
      <c r="Z121">
        <v>50</v>
      </c>
      <c r="AA121" t="s">
        <v>477</v>
      </c>
      <c r="AB121" t="s">
        <v>475</v>
      </c>
      <c r="AC121">
        <v>0.22320000000000001</v>
      </c>
      <c r="AD121" t="s">
        <v>478</v>
      </c>
      <c r="AJ121">
        <v>1</v>
      </c>
      <c r="AK121">
        <v>0</v>
      </c>
      <c r="AL121">
        <v>0.5</v>
      </c>
      <c r="AM121">
        <v>0</v>
      </c>
      <c r="AN121" t="s">
        <v>479</v>
      </c>
      <c r="AO121" t="s">
        <v>1444</v>
      </c>
      <c r="AP121" t="s">
        <v>1458</v>
      </c>
    </row>
    <row r="122" spans="1:55">
      <c r="A122" t="s">
        <v>1558</v>
      </c>
      <c r="B122" t="s">
        <v>259</v>
      </c>
      <c r="C122" t="s">
        <v>262</v>
      </c>
      <c r="D122" t="s">
        <v>274</v>
      </c>
      <c r="E122" t="s">
        <v>465</v>
      </c>
      <c r="F122" t="s">
        <v>218</v>
      </c>
      <c r="G122" t="s">
        <v>335</v>
      </c>
      <c r="H122" t="s">
        <v>223</v>
      </c>
      <c r="I122" t="str">
        <f>SpaceTypesTable[[#This Row],[Lighting Standard]]&amp;SpaceTypesTable[[#This Row],[Lighting Primary Space Type]]&amp;SpaceTypesTable[[#This Row],[Lighting Secondary Space Type]]</f>
        <v>ASHRAE 90.1-2007Conference/Meeting/MultipurposeGeneral</v>
      </c>
      <c r="L122">
        <f>VLOOKUP(SpaceTypesTable[[#This Row],[LookupColumn]],InteriorLightingTable[],5,FALSE)</f>
        <v>1.3</v>
      </c>
      <c r="O122">
        <v>0</v>
      </c>
      <c r="P122">
        <v>0.7</v>
      </c>
      <c r="Q122">
        <v>0.2</v>
      </c>
      <c r="R122" t="s">
        <v>1362</v>
      </c>
      <c r="S122" t="s">
        <v>109</v>
      </c>
      <c r="T122" t="s">
        <v>223</v>
      </c>
      <c r="U122" t="s">
        <v>1297</v>
      </c>
      <c r="V122" s="60" t="str">
        <f>SpaceTypesTable[[#This Row],[Ventilation Standard]]&amp;SpaceTypesTable[[#This Row],[Ventilation Primary Space Type]]&amp;SpaceTypesTable[[#This Row],[Ventilation Secondary Space Type]]</f>
        <v>ASHRAE 62.1-2004GeneralConference/meeting</v>
      </c>
      <c r="W122">
        <f>VLOOKUP(SpaceTypesTable[[#This Row],[Lookup]],VentilationStandardsTable[],6,FALSE)</f>
        <v>0.06</v>
      </c>
      <c r="X122">
        <f>VLOOKUP(SpaceTypesTable[[#This Row],[Lookup]],VentilationStandardsTable[],5,FALSE)</f>
        <v>5</v>
      </c>
      <c r="Y122">
        <f>VLOOKUP(SpaceTypesTable[[#This Row],[Lookup]],VentilationStandardsTable[],7,FALSE)</f>
        <v>0</v>
      </c>
      <c r="Z122">
        <v>46.45</v>
      </c>
      <c r="AA122" t="s">
        <v>1397</v>
      </c>
      <c r="AB122" t="s">
        <v>1404</v>
      </c>
      <c r="AC122">
        <v>4.4600000000000001E-2</v>
      </c>
      <c r="AD122" t="s">
        <v>1422</v>
      </c>
      <c r="AF122" t="s">
        <v>440</v>
      </c>
      <c r="AG122" t="s">
        <v>440</v>
      </c>
      <c r="AH122" t="s">
        <v>440</v>
      </c>
      <c r="AJ122">
        <v>0.73</v>
      </c>
      <c r="AK122">
        <v>0</v>
      </c>
      <c r="AL122">
        <v>0.5</v>
      </c>
      <c r="AM122">
        <v>0</v>
      </c>
      <c r="AN122" t="s">
        <v>1351</v>
      </c>
      <c r="AO122" t="s">
        <v>1447</v>
      </c>
      <c r="AP122" t="s">
        <v>1461</v>
      </c>
      <c r="AS122" t="str">
        <f>IF(SpaceTypesTable[[#This Row],[Service Water Heating Peak Flow Rate (gal/h)]]=0,"",SpaceTypesTable[[#This Row],[Service Water Heating Peak Flow Rate (gal/h)]]/SpaceTypesTable[[#This Row],[Service Water Heating Area (ft^2)]])</f>
        <v/>
      </c>
      <c r="BC122" t="str">
        <f t="shared" ref="BC122:BC127" si="10">IF(ISBLANK(BB122),"",BB122/(AY122/AX122))</f>
        <v/>
      </c>
    </row>
    <row r="123" spans="1:55">
      <c r="A123" t="s">
        <v>1555</v>
      </c>
      <c r="B123" t="s">
        <v>259</v>
      </c>
      <c r="C123" t="s">
        <v>262</v>
      </c>
      <c r="D123" t="s">
        <v>274</v>
      </c>
      <c r="E123" t="s">
        <v>465</v>
      </c>
      <c r="I123" t="str">
        <f>SpaceTypesTable[[#This Row],[Lighting Standard]]&amp;SpaceTypesTable[[#This Row],[Lighting Primary Space Type]]&amp;SpaceTypesTable[[#This Row],[Lighting Secondary Space Type]]</f>
        <v/>
      </c>
      <c r="L123">
        <v>1.8</v>
      </c>
      <c r="O123">
        <v>0</v>
      </c>
      <c r="P123">
        <v>0.7</v>
      </c>
      <c r="Q123">
        <v>0.2</v>
      </c>
      <c r="R123" t="s">
        <v>1362</v>
      </c>
      <c r="S123" t="s">
        <v>108</v>
      </c>
      <c r="T123" t="s">
        <v>412</v>
      </c>
      <c r="U123" t="s">
        <v>33</v>
      </c>
      <c r="V123" s="60" t="str">
        <f>SpaceTypesTable[[#This Row],[Ventilation Standard]]&amp;SpaceTypesTable[[#This Row],[Ventilation Primary Space Type]]&amp;SpaceTypesTable[[#This Row],[Ventilation Secondary Space Type]]</f>
        <v>ASHRAE 62.1-1999Hotels, Motels, Resorts, DormitoriesConference rooms</v>
      </c>
      <c r="W123">
        <f>VLOOKUP(SpaceTypesTable[[#This Row],[Lookup]],VentilationStandardsTable[],6,FALSE)</f>
        <v>0</v>
      </c>
      <c r="X123">
        <f>VLOOKUP(SpaceTypesTable[[#This Row],[Lookup]],VentilationStandardsTable[],5,FALSE)</f>
        <v>20</v>
      </c>
      <c r="Y123">
        <f>VLOOKUP(SpaceTypesTable[[#This Row],[Lookup]],VentilationStandardsTable[],7,FALSE)</f>
        <v>0</v>
      </c>
      <c r="Z123">
        <v>46.45</v>
      </c>
      <c r="AA123" t="s">
        <v>1397</v>
      </c>
      <c r="AB123" t="s">
        <v>1404</v>
      </c>
      <c r="AC123">
        <v>0.22320000000000001</v>
      </c>
      <c r="AD123" t="s">
        <v>1422</v>
      </c>
      <c r="AF123" t="s">
        <v>440</v>
      </c>
      <c r="AG123" t="s">
        <v>440</v>
      </c>
      <c r="AH123" t="s">
        <v>440</v>
      </c>
      <c r="AJ123">
        <v>1</v>
      </c>
      <c r="AK123">
        <v>0</v>
      </c>
      <c r="AL123">
        <v>0.5</v>
      </c>
      <c r="AM123">
        <v>0</v>
      </c>
      <c r="AN123" t="s">
        <v>1351</v>
      </c>
      <c r="AO123" t="s">
        <v>1447</v>
      </c>
      <c r="AP123" t="s">
        <v>1461</v>
      </c>
      <c r="AS123" t="str">
        <f>IF(SpaceTypesTable[[#This Row],[Service Water Heating Peak Flow Rate (gal/h)]]=0,"",SpaceTypesTable[[#This Row],[Service Water Heating Peak Flow Rate (gal/h)]]/SpaceTypesTable[[#This Row],[Service Water Heating Area (ft^2)]])</f>
        <v/>
      </c>
      <c r="BC123" t="str">
        <f t="shared" si="10"/>
        <v/>
      </c>
    </row>
    <row r="124" spans="1:55">
      <c r="A124" t="s">
        <v>1556</v>
      </c>
      <c r="B124" t="s">
        <v>259</v>
      </c>
      <c r="C124" t="s">
        <v>262</v>
      </c>
      <c r="D124" s="16" t="s">
        <v>274</v>
      </c>
      <c r="E124" t="s">
        <v>465</v>
      </c>
      <c r="F124" t="s">
        <v>217</v>
      </c>
      <c r="G124" t="s">
        <v>335</v>
      </c>
      <c r="H124" t="s">
        <v>223</v>
      </c>
      <c r="I124" t="str">
        <f>SpaceTypesTable[[#This Row],[Lighting Standard]]&amp;SpaceTypesTable[[#This Row],[Lighting Primary Space Type]]&amp;SpaceTypesTable[[#This Row],[Lighting Secondary Space Type]]</f>
        <v>ASHRAE 90.1-2004Conference/Meeting/MultipurposeGeneral</v>
      </c>
      <c r="L124">
        <f>VLOOKUP(SpaceTypesTable[[#This Row],[LookupColumn]],InteriorLightingTable[],5,FALSE)</f>
        <v>1.3</v>
      </c>
      <c r="O124">
        <v>0</v>
      </c>
      <c r="P124">
        <v>0.7</v>
      </c>
      <c r="Q124">
        <v>0.2</v>
      </c>
      <c r="R124" t="s">
        <v>1362</v>
      </c>
      <c r="S124" t="s">
        <v>108</v>
      </c>
      <c r="T124" t="s">
        <v>412</v>
      </c>
      <c r="U124" t="s">
        <v>33</v>
      </c>
      <c r="V124" s="60" t="str">
        <f>SpaceTypesTable[[#This Row],[Ventilation Standard]]&amp;SpaceTypesTable[[#This Row],[Ventilation Primary Space Type]]&amp;SpaceTypesTable[[#This Row],[Ventilation Secondary Space Type]]</f>
        <v>ASHRAE 62.1-1999Hotels, Motels, Resorts, DormitoriesConference rooms</v>
      </c>
      <c r="W124">
        <f>VLOOKUP(SpaceTypesTable[[#This Row],[Lookup]],VentilationStandardsTable[],6,FALSE)</f>
        <v>0</v>
      </c>
      <c r="X124">
        <f>VLOOKUP(SpaceTypesTable[[#This Row],[Lookup]],VentilationStandardsTable[],5,FALSE)</f>
        <v>20</v>
      </c>
      <c r="Y124">
        <f>VLOOKUP(SpaceTypesTable[[#This Row],[Lookup]],VentilationStandardsTable[],7,FALSE)</f>
        <v>0</v>
      </c>
      <c r="Z124">
        <v>46.45</v>
      </c>
      <c r="AA124" t="s">
        <v>1397</v>
      </c>
      <c r="AB124" t="s">
        <v>1404</v>
      </c>
      <c r="AC124">
        <v>5.9499999999999997E-2</v>
      </c>
      <c r="AD124" t="s">
        <v>1422</v>
      </c>
      <c r="AF124" t="s">
        <v>440</v>
      </c>
      <c r="AG124" t="s">
        <v>440</v>
      </c>
      <c r="AH124" t="s">
        <v>440</v>
      </c>
      <c r="AJ124">
        <v>1</v>
      </c>
      <c r="AK124">
        <v>0</v>
      </c>
      <c r="AL124">
        <v>0.5</v>
      </c>
      <c r="AM124">
        <v>0</v>
      </c>
      <c r="AN124" t="s">
        <v>1351</v>
      </c>
      <c r="AO124" t="s">
        <v>1447</v>
      </c>
      <c r="AP124" t="s">
        <v>1461</v>
      </c>
      <c r="AS124" t="str">
        <f>IF(SpaceTypesTable[[#This Row],[Service Water Heating Peak Flow Rate (gal/h)]]=0,"",SpaceTypesTable[[#This Row],[Service Water Heating Peak Flow Rate (gal/h)]]/SpaceTypesTable[[#This Row],[Service Water Heating Area (ft^2)]])</f>
        <v/>
      </c>
      <c r="BC124" t="str">
        <f t="shared" si="10"/>
        <v/>
      </c>
    </row>
    <row r="125" spans="1:55">
      <c r="A125" t="s">
        <v>1557</v>
      </c>
      <c r="B125" t="s">
        <v>260</v>
      </c>
      <c r="C125" t="s">
        <v>262</v>
      </c>
      <c r="D125" t="s">
        <v>274</v>
      </c>
      <c r="E125" t="s">
        <v>465</v>
      </c>
      <c r="F125" t="s">
        <v>438</v>
      </c>
      <c r="G125" t="s">
        <v>335</v>
      </c>
      <c r="H125" t="s">
        <v>223</v>
      </c>
      <c r="I125" t="str">
        <f>SpaceTypesTable[[#This Row],[Lighting Standard]]&amp;SpaceTypesTable[[#This Row],[Lighting Primary Space Type]]&amp;SpaceTypesTable[[#This Row],[Lighting Secondary Space Type]]</f>
        <v>ASHRAE 189.1-2009Conference/Meeting/MultipurposeGeneral</v>
      </c>
      <c r="L125">
        <f>VLOOKUP(SpaceTypesTable[[#This Row],[LookupColumn]],InteriorLightingTable[],5,FALSE)</f>
        <v>1.1700000000000002</v>
      </c>
      <c r="O125">
        <v>0</v>
      </c>
      <c r="P125">
        <v>0.7</v>
      </c>
      <c r="Q125">
        <v>0.2</v>
      </c>
      <c r="R125" t="s">
        <v>1362</v>
      </c>
      <c r="S125" t="s">
        <v>108</v>
      </c>
      <c r="T125" t="s">
        <v>412</v>
      </c>
      <c r="U125" t="s">
        <v>33</v>
      </c>
      <c r="V125" s="60" t="str">
        <f>SpaceTypesTable[[#This Row],[Ventilation Standard]]&amp;SpaceTypesTable[[#This Row],[Ventilation Primary Space Type]]&amp;SpaceTypesTable[[#This Row],[Ventilation Secondary Space Type]]</f>
        <v>ASHRAE 62.1-1999Hotels, Motels, Resorts, DormitoriesConference rooms</v>
      </c>
      <c r="W125">
        <f>VLOOKUP(SpaceTypesTable[[#This Row],[Lookup]],VentilationStandardsTable[],6,FALSE)</f>
        <v>0</v>
      </c>
      <c r="X125">
        <f>VLOOKUP(SpaceTypesTable[[#This Row],[Lookup]],VentilationStandardsTable[],5,FALSE)</f>
        <v>20</v>
      </c>
      <c r="Y125">
        <f>VLOOKUP(SpaceTypesTable[[#This Row],[Lookup]],VentilationStandardsTable[],7,FALSE)</f>
        <v>0</v>
      </c>
      <c r="Z125">
        <v>46.45</v>
      </c>
      <c r="AA125" t="s">
        <v>1397</v>
      </c>
      <c r="AB125" t="s">
        <v>1404</v>
      </c>
      <c r="AC125">
        <v>5.9499999999999997E-2</v>
      </c>
      <c r="AD125" t="s">
        <v>1422</v>
      </c>
      <c r="AF125" t="s">
        <v>440</v>
      </c>
      <c r="AG125" t="s">
        <v>440</v>
      </c>
      <c r="AH125" t="s">
        <v>440</v>
      </c>
      <c r="AJ125">
        <v>0.73</v>
      </c>
      <c r="AK125">
        <v>0</v>
      </c>
      <c r="AL125">
        <v>0.5</v>
      </c>
      <c r="AM125">
        <v>0</v>
      </c>
      <c r="AN125" t="s">
        <v>1351</v>
      </c>
      <c r="AO125" t="s">
        <v>1447</v>
      </c>
      <c r="AP125" t="s">
        <v>1461</v>
      </c>
      <c r="AS125" t="str">
        <f>IF(SpaceTypesTable[[#This Row],[Service Water Heating Peak Flow Rate (gal/h)]]=0,"",SpaceTypesTable[[#This Row],[Service Water Heating Peak Flow Rate (gal/h)]]/SpaceTypesTable[[#This Row],[Service Water Heating Area (ft^2)]])</f>
        <v/>
      </c>
      <c r="BC125" t="str">
        <f t="shared" si="10"/>
        <v/>
      </c>
    </row>
    <row r="126" spans="1:55">
      <c r="A126" t="s">
        <v>1557</v>
      </c>
      <c r="B126" t="s">
        <v>261</v>
      </c>
      <c r="C126" t="s">
        <v>262</v>
      </c>
      <c r="D126" t="s">
        <v>274</v>
      </c>
      <c r="E126" t="s">
        <v>465</v>
      </c>
      <c r="F126" t="s">
        <v>438</v>
      </c>
      <c r="G126" t="s">
        <v>335</v>
      </c>
      <c r="H126" t="s">
        <v>223</v>
      </c>
      <c r="I126" t="str">
        <f>SpaceTypesTable[[#This Row],[Lighting Standard]]&amp;SpaceTypesTable[[#This Row],[Lighting Primary Space Type]]&amp;SpaceTypesTable[[#This Row],[Lighting Secondary Space Type]]</f>
        <v>ASHRAE 189.1-2009Conference/Meeting/MultipurposeGeneral</v>
      </c>
      <c r="L126">
        <f>VLOOKUP(SpaceTypesTable[[#This Row],[LookupColumn]],InteriorLightingTable[],5,FALSE)</f>
        <v>1.1700000000000002</v>
      </c>
      <c r="O126">
        <v>0</v>
      </c>
      <c r="P126">
        <v>0.7</v>
      </c>
      <c r="Q126">
        <v>0.2</v>
      </c>
      <c r="R126" t="s">
        <v>1362</v>
      </c>
      <c r="S126" t="s">
        <v>108</v>
      </c>
      <c r="T126" t="s">
        <v>412</v>
      </c>
      <c r="U126" t="s">
        <v>33</v>
      </c>
      <c r="V126" s="60" t="str">
        <f>SpaceTypesTable[[#This Row],[Ventilation Standard]]&amp;SpaceTypesTable[[#This Row],[Ventilation Primary Space Type]]&amp;SpaceTypesTable[[#This Row],[Ventilation Secondary Space Type]]</f>
        <v>ASHRAE 62.1-1999Hotels, Motels, Resorts, DormitoriesConference rooms</v>
      </c>
      <c r="W126">
        <f>VLOOKUP(SpaceTypesTable[[#This Row],[Lookup]],VentilationStandardsTable[],6,FALSE)</f>
        <v>0</v>
      </c>
      <c r="X126">
        <f>VLOOKUP(SpaceTypesTable[[#This Row],[Lookup]],VentilationStandardsTable[],5,FALSE)</f>
        <v>20</v>
      </c>
      <c r="Y126">
        <f>VLOOKUP(SpaceTypesTable[[#This Row],[Lookup]],VentilationStandardsTable[],7,FALSE)</f>
        <v>0</v>
      </c>
      <c r="Z126">
        <v>46.45</v>
      </c>
      <c r="AA126" t="s">
        <v>1397</v>
      </c>
      <c r="AB126" t="s">
        <v>1404</v>
      </c>
      <c r="AC126">
        <v>4.4600000000000001E-2</v>
      </c>
      <c r="AD126" t="s">
        <v>1422</v>
      </c>
      <c r="AF126" t="s">
        <v>440</v>
      </c>
      <c r="AG126" t="s">
        <v>440</v>
      </c>
      <c r="AH126" t="s">
        <v>440</v>
      </c>
      <c r="AJ126">
        <v>0.73</v>
      </c>
      <c r="AK126">
        <v>0</v>
      </c>
      <c r="AL126">
        <v>0.5</v>
      </c>
      <c r="AM126">
        <v>0</v>
      </c>
      <c r="AN126" t="s">
        <v>1351</v>
      </c>
      <c r="AO126" t="s">
        <v>1447</v>
      </c>
      <c r="AP126" t="s">
        <v>1461</v>
      </c>
      <c r="AS126" t="str">
        <f>IF(SpaceTypesTable[[#This Row],[Service Water Heating Peak Flow Rate (gal/h)]]=0,"",SpaceTypesTable[[#This Row],[Service Water Heating Peak Flow Rate (gal/h)]]/SpaceTypesTable[[#This Row],[Service Water Heating Area (ft^2)]])</f>
        <v/>
      </c>
      <c r="BC126" t="str">
        <f t="shared" si="10"/>
        <v/>
      </c>
    </row>
    <row r="127" spans="1:55">
      <c r="A127" t="s">
        <v>1554</v>
      </c>
      <c r="B127" t="s">
        <v>259</v>
      </c>
      <c r="C127" t="s">
        <v>262</v>
      </c>
      <c r="D127" t="s">
        <v>274</v>
      </c>
      <c r="E127" t="s">
        <v>465</v>
      </c>
      <c r="I127" t="str">
        <f>SpaceTypesTable[[#This Row],[Lighting Standard]]&amp;SpaceTypesTable[[#This Row],[Lighting Primary Space Type]]&amp;SpaceTypesTable[[#This Row],[Lighting Secondary Space Type]]</f>
        <v/>
      </c>
      <c r="L127">
        <v>1.8</v>
      </c>
      <c r="O127">
        <v>0</v>
      </c>
      <c r="P127">
        <v>0.7</v>
      </c>
      <c r="Q127">
        <v>0.2</v>
      </c>
      <c r="R127" t="s">
        <v>1362</v>
      </c>
      <c r="S127" t="s">
        <v>108</v>
      </c>
      <c r="T127" t="s">
        <v>412</v>
      </c>
      <c r="U127" t="s">
        <v>33</v>
      </c>
      <c r="V127" s="60" t="str">
        <f>SpaceTypesTable[[#This Row],[Ventilation Standard]]&amp;SpaceTypesTable[[#This Row],[Ventilation Primary Space Type]]&amp;SpaceTypesTable[[#This Row],[Ventilation Secondary Space Type]]</f>
        <v>ASHRAE 62.1-1999Hotels, Motels, Resorts, DormitoriesConference rooms</v>
      </c>
      <c r="W127">
        <f>VLOOKUP(SpaceTypesTable[[#This Row],[Lookup]],VentilationStandardsTable[],6,FALSE)</f>
        <v>0</v>
      </c>
      <c r="X127">
        <f>VLOOKUP(SpaceTypesTable[[#This Row],[Lookup]],VentilationStandardsTable[],5,FALSE)</f>
        <v>20</v>
      </c>
      <c r="Y127">
        <f>VLOOKUP(SpaceTypesTable[[#This Row],[Lookup]],VentilationStandardsTable[],7,FALSE)</f>
        <v>0</v>
      </c>
      <c r="Z127">
        <v>46.45</v>
      </c>
      <c r="AA127" t="s">
        <v>1397</v>
      </c>
      <c r="AB127" t="s">
        <v>1404</v>
      </c>
      <c r="AC127">
        <v>0.22320000000000001</v>
      </c>
      <c r="AD127" t="s">
        <v>1422</v>
      </c>
      <c r="AF127" t="s">
        <v>440</v>
      </c>
      <c r="AG127" t="s">
        <v>440</v>
      </c>
      <c r="AH127" t="s">
        <v>440</v>
      </c>
      <c r="AJ127">
        <v>1</v>
      </c>
      <c r="AK127">
        <v>0</v>
      </c>
      <c r="AL127">
        <v>0.5</v>
      </c>
      <c r="AM127">
        <v>0</v>
      </c>
      <c r="AN127" t="s">
        <v>1351</v>
      </c>
      <c r="AO127" t="s">
        <v>1447</v>
      </c>
      <c r="AP127" t="s">
        <v>1461</v>
      </c>
      <c r="AS127" t="str">
        <f>IF(SpaceTypesTable[[#This Row],[Service Water Heating Peak Flow Rate (gal/h)]]=0,"",SpaceTypesTable[[#This Row],[Service Water Heating Peak Flow Rate (gal/h)]]/SpaceTypesTable[[#This Row],[Service Water Heating Area (ft^2)]])</f>
        <v/>
      </c>
      <c r="BC127" t="str">
        <f t="shared" si="10"/>
        <v/>
      </c>
    </row>
    <row r="128" spans="1:55">
      <c r="A128" t="s">
        <v>1619</v>
      </c>
      <c r="B128" t="s">
        <v>259</v>
      </c>
      <c r="C128" t="s">
        <v>222</v>
      </c>
      <c r="D128" t="s">
        <v>274</v>
      </c>
      <c r="E128" t="s">
        <v>465</v>
      </c>
      <c r="F128" t="s">
        <v>1601</v>
      </c>
      <c r="G128" t="s">
        <v>335</v>
      </c>
      <c r="H128" t="s">
        <v>223</v>
      </c>
      <c r="I128" t="str">
        <f>SpaceTypesTable[[#This Row],[Lighting Standard]]&amp;SpaceTypesTable[[#This Row],[Lighting Primary Space Type]]&amp;SpaceTypesTable[[#This Row],[Lighting Secondary Space Type]]</f>
        <v>ASHRAE 90.1-2010Conference/Meeting/MultipurposeGeneral</v>
      </c>
      <c r="L128">
        <f>VLOOKUP(SpaceTypesTable[[#This Row],[LookupColumn]],InteriorLightingTable[],5,FALSE)</f>
        <v>1.23</v>
      </c>
      <c r="O128">
        <v>0.4</v>
      </c>
      <c r="P128">
        <v>0.4</v>
      </c>
      <c r="Q128">
        <v>0.2</v>
      </c>
      <c r="R128" t="s">
        <v>474</v>
      </c>
      <c r="S128" t="s">
        <v>110</v>
      </c>
      <c r="T128" t="s">
        <v>223</v>
      </c>
      <c r="U128" t="s">
        <v>1297</v>
      </c>
      <c r="V128" s="60" t="str">
        <f>SpaceTypesTable[[#This Row],[Ventilation Standard]]&amp;SpaceTypesTable[[#This Row],[Ventilation Primary Space Type]]&amp;SpaceTypesTable[[#This Row],[Ventilation Secondary Space Type]]</f>
        <v>ASHRAE 62.1-2007GeneralConference/meeting</v>
      </c>
      <c r="W128">
        <f>VLOOKUP(SpaceTypesTable[[#This Row],[Lookup]],VentilationStandardsTable[],6,FALSE)</f>
        <v>0.06</v>
      </c>
      <c r="X128">
        <f>VLOOKUP(SpaceTypesTable[[#This Row],[Lookup]],VentilationStandardsTable[],5,FALSE)</f>
        <v>5</v>
      </c>
      <c r="Y128">
        <f>VLOOKUP(SpaceTypesTable[[#This Row],[Lookup]],VentilationStandardsTable[],7,FALSE)</f>
        <v>0</v>
      </c>
      <c r="Z128">
        <v>50</v>
      </c>
      <c r="AA128" t="s">
        <v>1399</v>
      </c>
      <c r="AB128" t="s">
        <v>1402</v>
      </c>
      <c r="AC128">
        <v>4.4600000000000001E-2</v>
      </c>
      <c r="AD128" t="s">
        <v>1419</v>
      </c>
      <c r="AJ128">
        <v>0.37</v>
      </c>
      <c r="AK128">
        <v>0</v>
      </c>
      <c r="AL128">
        <v>0.5</v>
      </c>
      <c r="AM128">
        <v>0</v>
      </c>
      <c r="AN128" t="s">
        <v>1477</v>
      </c>
      <c r="AO128" t="s">
        <v>1444</v>
      </c>
      <c r="AP128" t="s">
        <v>1458</v>
      </c>
    </row>
    <row r="129" spans="1:55">
      <c r="A129" t="s">
        <v>1619</v>
      </c>
      <c r="B129" t="s">
        <v>259</v>
      </c>
      <c r="C129" t="s">
        <v>262</v>
      </c>
      <c r="D129" t="s">
        <v>274</v>
      </c>
      <c r="E129" t="s">
        <v>465</v>
      </c>
      <c r="F129" t="s">
        <v>1601</v>
      </c>
      <c r="G129" t="s">
        <v>335</v>
      </c>
      <c r="H129" t="s">
        <v>223</v>
      </c>
      <c r="I129" t="str">
        <f>SpaceTypesTable[[#This Row],[Lighting Standard]]&amp;SpaceTypesTable[[#This Row],[Lighting Primary Space Type]]&amp;SpaceTypesTable[[#This Row],[Lighting Secondary Space Type]]</f>
        <v>ASHRAE 90.1-2010Conference/Meeting/MultipurposeGeneral</v>
      </c>
      <c r="L129">
        <f>VLOOKUP(SpaceTypesTable[[#This Row],[LookupColumn]],InteriorLightingTable[],5,FALSE)</f>
        <v>1.23</v>
      </c>
      <c r="O129">
        <v>0</v>
      </c>
      <c r="P129">
        <v>0.7</v>
      </c>
      <c r="Q129">
        <v>0.2</v>
      </c>
      <c r="R129" t="s">
        <v>1362</v>
      </c>
      <c r="S129" t="s">
        <v>110</v>
      </c>
      <c r="T129" t="s">
        <v>223</v>
      </c>
      <c r="U129" t="s">
        <v>1297</v>
      </c>
      <c r="V129" s="60" t="str">
        <f>SpaceTypesTable[[#This Row],[Ventilation Standard]]&amp;SpaceTypesTable[[#This Row],[Ventilation Primary Space Type]]&amp;SpaceTypesTable[[#This Row],[Ventilation Secondary Space Type]]</f>
        <v>ASHRAE 62.1-2007GeneralConference/meeting</v>
      </c>
      <c r="W129">
        <f>VLOOKUP(SpaceTypesTable[[#This Row],[Lookup]],VentilationStandardsTable[],6,FALSE)</f>
        <v>0.06</v>
      </c>
      <c r="X129">
        <f>VLOOKUP(SpaceTypesTable[[#This Row],[Lookup]],VentilationStandardsTable[],5,FALSE)</f>
        <v>5</v>
      </c>
      <c r="Y129">
        <f>VLOOKUP(SpaceTypesTable[[#This Row],[Lookup]],VentilationStandardsTable[],7,FALSE)</f>
        <v>0</v>
      </c>
      <c r="Z129">
        <v>46.45</v>
      </c>
      <c r="AA129" t="s">
        <v>1397</v>
      </c>
      <c r="AB129" t="s">
        <v>1404</v>
      </c>
      <c r="AC129">
        <v>4.4600000000000001E-2</v>
      </c>
      <c r="AD129" t="s">
        <v>1422</v>
      </c>
      <c r="AF129" t="s">
        <v>440</v>
      </c>
      <c r="AG129" t="s">
        <v>440</v>
      </c>
      <c r="AH129" t="s">
        <v>440</v>
      </c>
      <c r="AJ129">
        <v>0.73</v>
      </c>
      <c r="AK129">
        <v>0</v>
      </c>
      <c r="AL129">
        <v>0.5</v>
      </c>
      <c r="AM129">
        <v>0</v>
      </c>
      <c r="AN129" t="s">
        <v>1351</v>
      </c>
      <c r="AO129" t="s">
        <v>1447</v>
      </c>
      <c r="AP129" t="s">
        <v>1461</v>
      </c>
      <c r="AS129" t="s">
        <v>440</v>
      </c>
      <c r="BC129" t="s">
        <v>440</v>
      </c>
    </row>
    <row r="130" spans="1:55">
      <c r="A130" s="39" t="s">
        <v>1555</v>
      </c>
      <c r="B130" s="39" t="s">
        <v>259</v>
      </c>
      <c r="C130" s="39" t="s">
        <v>239</v>
      </c>
      <c r="D130" s="39" t="s">
        <v>273</v>
      </c>
      <c r="E130" t="s">
        <v>457</v>
      </c>
      <c r="I130" t="str">
        <f>SpaceTypesTable[[#This Row],[Lighting Standard]]&amp;SpaceTypesTable[[#This Row],[Lighting Primary Space Type]]&amp;SpaceTypesTable[[#This Row],[Lighting Secondary Space Type]]</f>
        <v/>
      </c>
      <c r="L130">
        <v>1.36</v>
      </c>
      <c r="O130">
        <v>0</v>
      </c>
      <c r="P130">
        <v>0.7</v>
      </c>
      <c r="Q130">
        <v>0.2</v>
      </c>
      <c r="R130" t="s">
        <v>1354</v>
      </c>
      <c r="S130" t="s">
        <v>108</v>
      </c>
      <c r="T130" t="s">
        <v>41</v>
      </c>
      <c r="U130" t="s">
        <v>42</v>
      </c>
      <c r="V130" s="60" t="str">
        <f>SpaceTypesTable[[#This Row],[Ventilation Standard]]&amp;SpaceTypesTable[[#This Row],[Ventilation Primary Space Type]]&amp;SpaceTypesTable[[#This Row],[Ventilation Secondary Space Type]]</f>
        <v>ASHRAE 62.1-1999Public SpacesCorridors and utilities</v>
      </c>
      <c r="W130">
        <f>VLOOKUP(SpaceTypesTable[[#This Row],[Lookup]],VentilationStandardsTable[],6,FALSE)</f>
        <v>0.05</v>
      </c>
      <c r="X130">
        <f>VLOOKUP(SpaceTypesTable[[#This Row],[Lookup]],VentilationStandardsTable[],5,FALSE)</f>
        <v>0</v>
      </c>
      <c r="Y130">
        <f>VLOOKUP(SpaceTypesTable[[#This Row],[Lookup]],VentilationStandardsTable[],7,FALSE)</f>
        <v>0</v>
      </c>
      <c r="Z130">
        <v>1</v>
      </c>
      <c r="AA130" t="s">
        <v>1412</v>
      </c>
      <c r="AB130" t="s">
        <v>1411</v>
      </c>
      <c r="AC130">
        <v>0.22320000000000001</v>
      </c>
      <c r="AD130" t="s">
        <v>1416</v>
      </c>
      <c r="AF130" t="s">
        <v>440</v>
      </c>
      <c r="AG130" t="s">
        <v>440</v>
      </c>
      <c r="AH130" t="s">
        <v>440</v>
      </c>
      <c r="AJ130">
        <v>0</v>
      </c>
      <c r="AK130">
        <v>0</v>
      </c>
      <c r="AL130">
        <v>0.5</v>
      </c>
      <c r="AM130">
        <v>0</v>
      </c>
      <c r="AN130" t="s">
        <v>1441</v>
      </c>
      <c r="AO130" t="s">
        <v>1474</v>
      </c>
      <c r="AP130" t="s">
        <v>1475</v>
      </c>
      <c r="AS130" t="str">
        <f>IF(SpaceTypesTable[[#This Row],[Service Water Heating Peak Flow Rate (gal/h)]]=0,"",SpaceTypesTable[[#This Row],[Service Water Heating Peak Flow Rate (gal/h)]]/SpaceTypesTable[[#This Row],[Service Water Heating Area (ft^2)]])</f>
        <v/>
      </c>
      <c r="BC130" t="str">
        <f t="shared" ref="BC130:BC147" si="11">IF(ISBLANK(BB130),"",BB130/(AY130/AX130))</f>
        <v/>
      </c>
    </row>
    <row r="131" spans="1:55">
      <c r="A131" s="39" t="s">
        <v>1556</v>
      </c>
      <c r="B131" s="39" t="s">
        <v>259</v>
      </c>
      <c r="C131" s="39" t="s">
        <v>239</v>
      </c>
      <c r="D131" s="39" t="s">
        <v>273</v>
      </c>
      <c r="E131" t="s">
        <v>457</v>
      </c>
      <c r="F131" t="s">
        <v>217</v>
      </c>
      <c r="G131" t="s">
        <v>340</v>
      </c>
      <c r="H131" t="s">
        <v>336</v>
      </c>
      <c r="I131" t="str">
        <f>SpaceTypesTable[[#This Row],[Lighting Standard]]&amp;SpaceTypesTable[[#This Row],[Lighting Primary Space Type]]&amp;SpaceTypesTable[[#This Row],[Lighting Secondary Space Type]]</f>
        <v>ASHRAE 90.1-2004Corridor/TransitionFor Hospital</v>
      </c>
      <c r="L131">
        <f>VLOOKUP(SpaceTypesTable[[#This Row],[LookupColumn]],InteriorLightingTable[],5,FALSE)</f>
        <v>1</v>
      </c>
      <c r="O131">
        <v>0</v>
      </c>
      <c r="P131">
        <v>0.7</v>
      </c>
      <c r="Q131">
        <v>0.2</v>
      </c>
      <c r="R131" t="s">
        <v>1354</v>
      </c>
      <c r="S131" t="s">
        <v>108</v>
      </c>
      <c r="T131" t="s">
        <v>41</v>
      </c>
      <c r="U131" t="s">
        <v>42</v>
      </c>
      <c r="V131" s="60" t="str">
        <f>SpaceTypesTable[[#This Row],[Ventilation Standard]]&amp;SpaceTypesTable[[#This Row],[Ventilation Primary Space Type]]&amp;SpaceTypesTable[[#This Row],[Ventilation Secondary Space Type]]</f>
        <v>ASHRAE 62.1-1999Public SpacesCorridors and utilities</v>
      </c>
      <c r="W131">
        <f>VLOOKUP(SpaceTypesTable[[#This Row],[Lookup]],VentilationStandardsTable[],6,FALSE)</f>
        <v>0.05</v>
      </c>
      <c r="X131">
        <f>VLOOKUP(SpaceTypesTable[[#This Row],[Lookup]],VentilationStandardsTable[],5,FALSE)</f>
        <v>0</v>
      </c>
      <c r="Y131">
        <f>VLOOKUP(SpaceTypesTable[[#This Row],[Lookup]],VentilationStandardsTable[],7,FALSE)</f>
        <v>0</v>
      </c>
      <c r="Z131">
        <v>1</v>
      </c>
      <c r="AA131" t="s">
        <v>1412</v>
      </c>
      <c r="AB131" t="s">
        <v>1411</v>
      </c>
      <c r="AC131">
        <v>5.9499999999999997E-2</v>
      </c>
      <c r="AD131" t="s">
        <v>1416</v>
      </c>
      <c r="AF131" t="s">
        <v>440</v>
      </c>
      <c r="AG131" t="s">
        <v>440</v>
      </c>
      <c r="AH131" t="s">
        <v>440</v>
      </c>
      <c r="AJ131">
        <v>0</v>
      </c>
      <c r="AK131">
        <v>0</v>
      </c>
      <c r="AL131">
        <v>0.5</v>
      </c>
      <c r="AM131">
        <v>0</v>
      </c>
      <c r="AN131" t="s">
        <v>1441</v>
      </c>
      <c r="AO131" t="s">
        <v>1474</v>
      </c>
      <c r="AP131" t="s">
        <v>1475</v>
      </c>
      <c r="AS131" t="str">
        <f>IF(SpaceTypesTable[[#This Row],[Service Water Heating Peak Flow Rate (gal/h)]]=0,"",SpaceTypesTable[[#This Row],[Service Water Heating Peak Flow Rate (gal/h)]]/SpaceTypesTable[[#This Row],[Service Water Heating Area (ft^2)]])</f>
        <v/>
      </c>
      <c r="BC131" t="str">
        <f t="shared" si="11"/>
        <v/>
      </c>
    </row>
    <row r="132" spans="1:55">
      <c r="A132" s="39" t="s">
        <v>1557</v>
      </c>
      <c r="B132" s="39" t="s">
        <v>260</v>
      </c>
      <c r="C132" s="39" t="s">
        <v>239</v>
      </c>
      <c r="D132" s="39" t="s">
        <v>273</v>
      </c>
      <c r="E132" t="s">
        <v>457</v>
      </c>
      <c r="F132" t="s">
        <v>438</v>
      </c>
      <c r="G132" t="s">
        <v>340</v>
      </c>
      <c r="H132" t="s">
        <v>336</v>
      </c>
      <c r="I132" t="str">
        <f>SpaceTypesTable[[#This Row],[Lighting Standard]]&amp;SpaceTypesTable[[#This Row],[Lighting Primary Space Type]]&amp;SpaceTypesTable[[#This Row],[Lighting Secondary Space Type]]</f>
        <v>ASHRAE 189.1-2009Corridor/TransitionFor Hospital</v>
      </c>
      <c r="L132">
        <f>VLOOKUP(SpaceTypesTable[[#This Row],[LookupColumn]],InteriorLightingTable[],5,FALSE)</f>
        <v>0.9</v>
      </c>
      <c r="O132">
        <v>0</v>
      </c>
      <c r="P132">
        <v>0.7</v>
      </c>
      <c r="Q132">
        <v>0.2</v>
      </c>
      <c r="R132" t="s">
        <v>1354</v>
      </c>
      <c r="S132" t="s">
        <v>108</v>
      </c>
      <c r="T132" t="s">
        <v>41</v>
      </c>
      <c r="U132" t="s">
        <v>42</v>
      </c>
      <c r="V132" s="60" t="str">
        <f>SpaceTypesTable[[#This Row],[Ventilation Standard]]&amp;SpaceTypesTable[[#This Row],[Ventilation Primary Space Type]]&amp;SpaceTypesTable[[#This Row],[Ventilation Secondary Space Type]]</f>
        <v>ASHRAE 62.1-1999Public SpacesCorridors and utilities</v>
      </c>
      <c r="W132">
        <f>VLOOKUP(SpaceTypesTable[[#This Row],[Lookup]],VentilationStandardsTable[],6,FALSE)</f>
        <v>0.05</v>
      </c>
      <c r="X132">
        <f>VLOOKUP(SpaceTypesTable[[#This Row],[Lookup]],VentilationStandardsTable[],5,FALSE)</f>
        <v>0</v>
      </c>
      <c r="Y132">
        <f>VLOOKUP(SpaceTypesTable[[#This Row],[Lookup]],VentilationStandardsTable[],7,FALSE)</f>
        <v>0</v>
      </c>
      <c r="Z132">
        <v>1</v>
      </c>
      <c r="AA132" t="s">
        <v>1412</v>
      </c>
      <c r="AB132" t="s">
        <v>1411</v>
      </c>
      <c r="AC132">
        <v>5.9499999999999997E-2</v>
      </c>
      <c r="AD132" t="s">
        <v>1416</v>
      </c>
      <c r="AF132" t="s">
        <v>440</v>
      </c>
      <c r="AG132" t="s">
        <v>440</v>
      </c>
      <c r="AH132" t="s">
        <v>440</v>
      </c>
      <c r="AJ132">
        <v>0</v>
      </c>
      <c r="AK132">
        <v>0</v>
      </c>
      <c r="AL132">
        <v>0.5</v>
      </c>
      <c r="AM132">
        <v>0</v>
      </c>
      <c r="AN132" t="s">
        <v>1441</v>
      </c>
      <c r="AO132" t="s">
        <v>1474</v>
      </c>
      <c r="AP132" t="s">
        <v>1475</v>
      </c>
      <c r="AS132" t="str">
        <f>IF(SpaceTypesTable[[#This Row],[Service Water Heating Peak Flow Rate (gal/h)]]=0,"",SpaceTypesTable[[#This Row],[Service Water Heating Peak Flow Rate (gal/h)]]/SpaceTypesTable[[#This Row],[Service Water Heating Area (ft^2)]])</f>
        <v/>
      </c>
      <c r="BC132" t="str">
        <f t="shared" si="11"/>
        <v/>
      </c>
    </row>
    <row r="133" spans="1:55">
      <c r="A133" s="39" t="s">
        <v>1557</v>
      </c>
      <c r="B133" s="39" t="s">
        <v>261</v>
      </c>
      <c r="C133" s="39" t="s">
        <v>239</v>
      </c>
      <c r="D133" s="39" t="s">
        <v>273</v>
      </c>
      <c r="E133" t="s">
        <v>457</v>
      </c>
      <c r="F133" t="s">
        <v>438</v>
      </c>
      <c r="G133" t="s">
        <v>340</v>
      </c>
      <c r="H133" t="s">
        <v>336</v>
      </c>
      <c r="I133" t="str">
        <f>SpaceTypesTable[[#This Row],[Lighting Standard]]&amp;SpaceTypesTable[[#This Row],[Lighting Primary Space Type]]&amp;SpaceTypesTable[[#This Row],[Lighting Secondary Space Type]]</f>
        <v>ASHRAE 189.1-2009Corridor/TransitionFor Hospital</v>
      </c>
      <c r="L133">
        <f>VLOOKUP(SpaceTypesTable[[#This Row],[LookupColumn]],InteriorLightingTable[],5,FALSE)</f>
        <v>0.9</v>
      </c>
      <c r="O133">
        <v>0</v>
      </c>
      <c r="P133">
        <v>0.7</v>
      </c>
      <c r="Q133">
        <v>0.2</v>
      </c>
      <c r="R133" t="s">
        <v>1354</v>
      </c>
      <c r="S133" t="s">
        <v>108</v>
      </c>
      <c r="T133" t="s">
        <v>41</v>
      </c>
      <c r="U133" t="s">
        <v>42</v>
      </c>
      <c r="V133" s="60" t="str">
        <f>SpaceTypesTable[[#This Row],[Ventilation Standard]]&amp;SpaceTypesTable[[#This Row],[Ventilation Primary Space Type]]&amp;SpaceTypesTable[[#This Row],[Ventilation Secondary Space Type]]</f>
        <v>ASHRAE 62.1-1999Public SpacesCorridors and utilities</v>
      </c>
      <c r="W133">
        <f>VLOOKUP(SpaceTypesTable[[#This Row],[Lookup]],VentilationStandardsTable[],6,FALSE)</f>
        <v>0.05</v>
      </c>
      <c r="X133">
        <f>VLOOKUP(SpaceTypesTable[[#This Row],[Lookup]],VentilationStandardsTable[],5,FALSE)</f>
        <v>0</v>
      </c>
      <c r="Y133">
        <f>VLOOKUP(SpaceTypesTable[[#This Row],[Lookup]],VentilationStandardsTable[],7,FALSE)</f>
        <v>0</v>
      </c>
      <c r="Z133">
        <v>1</v>
      </c>
      <c r="AA133" t="s">
        <v>1412</v>
      </c>
      <c r="AB133" t="s">
        <v>1411</v>
      </c>
      <c r="AC133">
        <v>4.4600000000000001E-2</v>
      </c>
      <c r="AD133" t="s">
        <v>1416</v>
      </c>
      <c r="AF133" t="s">
        <v>440</v>
      </c>
      <c r="AG133" t="s">
        <v>440</v>
      </c>
      <c r="AH133" t="s">
        <v>440</v>
      </c>
      <c r="AJ133">
        <v>0</v>
      </c>
      <c r="AK133">
        <v>0</v>
      </c>
      <c r="AL133">
        <v>0.5</v>
      </c>
      <c r="AM133">
        <v>0</v>
      </c>
      <c r="AN133" t="s">
        <v>1441</v>
      </c>
      <c r="AO133" t="s">
        <v>1474</v>
      </c>
      <c r="AP133" t="s">
        <v>1475</v>
      </c>
      <c r="AS133" t="str">
        <f>IF(SpaceTypesTable[[#This Row],[Service Water Heating Peak Flow Rate (gal/h)]]=0,"",SpaceTypesTable[[#This Row],[Service Water Heating Peak Flow Rate (gal/h)]]/SpaceTypesTable[[#This Row],[Service Water Heating Area (ft^2)]])</f>
        <v/>
      </c>
      <c r="BC133" t="str">
        <f t="shared" si="11"/>
        <v/>
      </c>
    </row>
    <row r="134" spans="1:55">
      <c r="A134" s="39" t="s">
        <v>1554</v>
      </c>
      <c r="B134" s="39" t="s">
        <v>259</v>
      </c>
      <c r="C134" s="39" t="s">
        <v>239</v>
      </c>
      <c r="D134" s="39" t="s">
        <v>273</v>
      </c>
      <c r="E134" t="s">
        <v>457</v>
      </c>
      <c r="I134" t="str">
        <f>SpaceTypesTable[[#This Row],[Lighting Standard]]&amp;SpaceTypesTable[[#This Row],[Lighting Primary Space Type]]&amp;SpaceTypesTable[[#This Row],[Lighting Secondary Space Type]]</f>
        <v/>
      </c>
      <c r="L134">
        <v>1.3200000000000003</v>
      </c>
      <c r="O134">
        <v>0</v>
      </c>
      <c r="P134">
        <v>0.7</v>
      </c>
      <c r="Q134">
        <v>0.2</v>
      </c>
      <c r="R134" t="s">
        <v>1354</v>
      </c>
      <c r="S134" t="s">
        <v>108</v>
      </c>
      <c r="T134" t="s">
        <v>41</v>
      </c>
      <c r="U134" t="s">
        <v>42</v>
      </c>
      <c r="V134" s="60" t="str">
        <f>SpaceTypesTable[[#This Row],[Ventilation Standard]]&amp;SpaceTypesTable[[#This Row],[Ventilation Primary Space Type]]&amp;SpaceTypesTable[[#This Row],[Ventilation Secondary Space Type]]</f>
        <v>ASHRAE 62.1-1999Public SpacesCorridors and utilities</v>
      </c>
      <c r="W134">
        <f>VLOOKUP(SpaceTypesTable[[#This Row],[Lookup]],VentilationStandardsTable[],6,FALSE)</f>
        <v>0.05</v>
      </c>
      <c r="X134">
        <f>VLOOKUP(SpaceTypesTable[[#This Row],[Lookup]],VentilationStandardsTable[],5,FALSE)</f>
        <v>0</v>
      </c>
      <c r="Y134">
        <f>VLOOKUP(SpaceTypesTable[[#This Row],[Lookup]],VentilationStandardsTable[],7,FALSE)</f>
        <v>0</v>
      </c>
      <c r="Z134">
        <v>1</v>
      </c>
      <c r="AA134" t="s">
        <v>1412</v>
      </c>
      <c r="AB134" t="s">
        <v>1411</v>
      </c>
      <c r="AC134">
        <v>0.22320000000000001</v>
      </c>
      <c r="AD134" t="s">
        <v>1416</v>
      </c>
      <c r="AF134" t="s">
        <v>440</v>
      </c>
      <c r="AG134" t="s">
        <v>440</v>
      </c>
      <c r="AH134" t="s">
        <v>440</v>
      </c>
      <c r="AJ134">
        <v>0</v>
      </c>
      <c r="AK134">
        <v>0</v>
      </c>
      <c r="AL134">
        <v>0.5</v>
      </c>
      <c r="AM134">
        <v>0</v>
      </c>
      <c r="AN134" t="s">
        <v>1441</v>
      </c>
      <c r="AO134" t="s">
        <v>1474</v>
      </c>
      <c r="AP134" t="s">
        <v>1475</v>
      </c>
      <c r="AS134" t="str">
        <f>IF(SpaceTypesTable[[#This Row],[Service Water Heating Peak Flow Rate (gal/h)]]=0,"",SpaceTypesTable[[#This Row],[Service Water Heating Peak Flow Rate (gal/h)]]/SpaceTypesTable[[#This Row],[Service Water Heating Area (ft^2)]])</f>
        <v/>
      </c>
      <c r="BC134" t="str">
        <f t="shared" si="11"/>
        <v/>
      </c>
    </row>
    <row r="135" spans="1:55">
      <c r="A135" t="s">
        <v>1558</v>
      </c>
      <c r="B135" t="s">
        <v>259</v>
      </c>
      <c r="C135" s="39" t="s">
        <v>239</v>
      </c>
      <c r="D135" s="39" t="s">
        <v>273</v>
      </c>
      <c r="E135" t="s">
        <v>457</v>
      </c>
      <c r="F135" t="s">
        <v>218</v>
      </c>
      <c r="G135" t="s">
        <v>340</v>
      </c>
      <c r="H135" t="s">
        <v>336</v>
      </c>
      <c r="I135" t="str">
        <f>SpaceTypesTable[[#This Row],[Lighting Standard]]&amp;SpaceTypesTable[[#This Row],[Lighting Primary Space Type]]&amp;SpaceTypesTable[[#This Row],[Lighting Secondary Space Type]]</f>
        <v>ASHRAE 90.1-2007Corridor/TransitionFor Hospital</v>
      </c>
      <c r="L135">
        <f>VLOOKUP(SpaceTypesTable[[#This Row],[LookupColumn]],InteriorLightingTable[],5,FALSE)</f>
        <v>1</v>
      </c>
      <c r="O135">
        <v>0</v>
      </c>
      <c r="P135">
        <v>0.7</v>
      </c>
      <c r="Q135">
        <v>0.2</v>
      </c>
      <c r="R135" t="s">
        <v>1354</v>
      </c>
      <c r="S135" t="s">
        <v>109</v>
      </c>
      <c r="T135" t="s">
        <v>223</v>
      </c>
      <c r="U135" t="s">
        <v>96</v>
      </c>
      <c r="V135" s="60" t="str">
        <f>SpaceTypesTable[[#This Row],[Ventilation Standard]]&amp;SpaceTypesTable[[#This Row],[Ventilation Primary Space Type]]&amp;SpaceTypesTable[[#This Row],[Ventilation Secondary Space Type]]</f>
        <v>ASHRAE 62.1-2004GeneralCorridors</v>
      </c>
      <c r="W135">
        <f>VLOOKUP(SpaceTypesTable[[#This Row],[Lookup]],VentilationStandardsTable[],6,FALSE)</f>
        <v>0.06</v>
      </c>
      <c r="X135">
        <f>VLOOKUP(SpaceTypesTable[[#This Row],[Lookup]],VentilationStandardsTable[],5,FALSE)</f>
        <v>0</v>
      </c>
      <c r="Y135">
        <f>VLOOKUP(SpaceTypesTable[[#This Row],[Lookup]],VentilationStandardsTable[],7,FALSE)</f>
        <v>0</v>
      </c>
      <c r="Z135">
        <v>1</v>
      </c>
      <c r="AA135" t="s">
        <v>1412</v>
      </c>
      <c r="AB135" t="s">
        <v>1411</v>
      </c>
      <c r="AC135">
        <v>4.4600000000000001E-2</v>
      </c>
      <c r="AD135" t="s">
        <v>1416</v>
      </c>
      <c r="AF135" t="s">
        <v>440</v>
      </c>
      <c r="AG135" t="s">
        <v>440</v>
      </c>
      <c r="AH135" t="s">
        <v>440</v>
      </c>
      <c r="AJ135">
        <v>0</v>
      </c>
      <c r="AK135">
        <v>0</v>
      </c>
      <c r="AL135">
        <v>0.5</v>
      </c>
      <c r="AM135">
        <v>0</v>
      </c>
      <c r="AN135" t="s">
        <v>1441</v>
      </c>
      <c r="AO135" t="s">
        <v>1474</v>
      </c>
      <c r="AP135" t="s">
        <v>1475</v>
      </c>
      <c r="AS135" t="str">
        <f>IF(SpaceTypesTable[[#This Row],[Service Water Heating Peak Flow Rate (gal/h)]]=0,"",SpaceTypesTable[[#This Row],[Service Water Heating Peak Flow Rate (gal/h)]]/SpaceTypesTable[[#This Row],[Service Water Heating Area (ft^2)]])</f>
        <v/>
      </c>
      <c r="BC135" t="str">
        <f t="shared" si="11"/>
        <v/>
      </c>
    </row>
    <row r="136" spans="1:55">
      <c r="A136" t="s">
        <v>1555</v>
      </c>
      <c r="B136" t="s">
        <v>259</v>
      </c>
      <c r="C136" t="s">
        <v>267</v>
      </c>
      <c r="D136" t="s">
        <v>273</v>
      </c>
      <c r="E136" t="s">
        <v>457</v>
      </c>
      <c r="I136" t="str">
        <f>SpaceTypesTable[[#This Row],[Lighting Standard]]&amp;SpaceTypesTable[[#This Row],[Lighting Primary Space Type]]&amp;SpaceTypesTable[[#This Row],[Lighting Secondary Space Type]]</f>
        <v/>
      </c>
      <c r="L136">
        <v>1.22</v>
      </c>
      <c r="O136">
        <v>0</v>
      </c>
      <c r="P136">
        <v>0.7</v>
      </c>
      <c r="Q136">
        <v>0.2</v>
      </c>
      <c r="R136" t="s">
        <v>1355</v>
      </c>
      <c r="S136" t="s">
        <v>108</v>
      </c>
      <c r="T136" t="s">
        <v>41</v>
      </c>
      <c r="U136" t="s">
        <v>42</v>
      </c>
      <c r="V136" s="60" t="str">
        <f>SpaceTypesTable[[#This Row],[Ventilation Standard]]&amp;SpaceTypesTable[[#This Row],[Ventilation Primary Space Type]]&amp;SpaceTypesTable[[#This Row],[Ventilation Secondary Space Type]]</f>
        <v>ASHRAE 62.1-1999Public SpacesCorridors and utilities</v>
      </c>
      <c r="W136">
        <f>VLOOKUP(SpaceTypesTable[[#This Row],[Lookup]],VentilationStandardsTable[],6,FALSE)</f>
        <v>0.05</v>
      </c>
      <c r="X136">
        <f>VLOOKUP(SpaceTypesTable[[#This Row],[Lookup]],VentilationStandardsTable[],5,FALSE)</f>
        <v>0</v>
      </c>
      <c r="Y136">
        <f>VLOOKUP(SpaceTypesTable[[#This Row],[Lookup]],VentilationStandardsTable[],7,FALSE)</f>
        <v>0</v>
      </c>
      <c r="Z136">
        <v>1</v>
      </c>
      <c r="AA136" t="s">
        <v>1407</v>
      </c>
      <c r="AB136" t="s">
        <v>1408</v>
      </c>
      <c r="AC136">
        <v>0.22320000000000001</v>
      </c>
      <c r="AD136" t="s">
        <v>1417</v>
      </c>
      <c r="AF136" t="s">
        <v>440</v>
      </c>
      <c r="AG136" t="s">
        <v>440</v>
      </c>
      <c r="AH136" t="s">
        <v>440</v>
      </c>
      <c r="AJ136">
        <v>0</v>
      </c>
      <c r="AK136">
        <v>0</v>
      </c>
      <c r="AL136">
        <v>0.5</v>
      </c>
      <c r="AM136">
        <v>0</v>
      </c>
      <c r="AN136" t="s">
        <v>1476</v>
      </c>
      <c r="AO136" t="s">
        <v>1544</v>
      </c>
      <c r="AP136" t="s">
        <v>1553</v>
      </c>
      <c r="AS136" t="str">
        <f>IF(SpaceTypesTable[[#This Row],[Service Water Heating Peak Flow Rate (gal/h)]]=0,"",SpaceTypesTable[[#This Row],[Service Water Heating Peak Flow Rate (gal/h)]]/SpaceTypesTable[[#This Row],[Service Water Heating Area (ft^2)]])</f>
        <v/>
      </c>
      <c r="BC136" t="str">
        <f t="shared" si="11"/>
        <v/>
      </c>
    </row>
    <row r="137" spans="1:55">
      <c r="A137" t="s">
        <v>1556</v>
      </c>
      <c r="B137" t="s">
        <v>259</v>
      </c>
      <c r="C137" t="s">
        <v>267</v>
      </c>
      <c r="D137" t="s">
        <v>273</v>
      </c>
      <c r="E137" t="s">
        <v>457</v>
      </c>
      <c r="F137" t="s">
        <v>217</v>
      </c>
      <c r="G137" t="s">
        <v>340</v>
      </c>
      <c r="H137" t="s">
        <v>223</v>
      </c>
      <c r="I137" t="str">
        <f>SpaceTypesTable[[#This Row],[Lighting Standard]]&amp;SpaceTypesTable[[#This Row],[Lighting Primary Space Type]]&amp;SpaceTypesTable[[#This Row],[Lighting Secondary Space Type]]</f>
        <v>ASHRAE 90.1-2004Corridor/TransitionGeneral</v>
      </c>
      <c r="L137">
        <f>VLOOKUP(SpaceTypesTable[[#This Row],[LookupColumn]],InteriorLightingTable[],5,FALSE)</f>
        <v>0.5</v>
      </c>
      <c r="O137">
        <v>0</v>
      </c>
      <c r="P137">
        <v>0.7</v>
      </c>
      <c r="Q137">
        <v>0.2</v>
      </c>
      <c r="R137" t="s">
        <v>1355</v>
      </c>
      <c r="S137" t="s">
        <v>108</v>
      </c>
      <c r="T137" t="s">
        <v>41</v>
      </c>
      <c r="U137" t="s">
        <v>42</v>
      </c>
      <c r="V137" s="60" t="str">
        <f>SpaceTypesTable[[#This Row],[Ventilation Standard]]&amp;SpaceTypesTable[[#This Row],[Ventilation Primary Space Type]]&amp;SpaceTypesTable[[#This Row],[Ventilation Secondary Space Type]]</f>
        <v>ASHRAE 62.1-1999Public SpacesCorridors and utilities</v>
      </c>
      <c r="W137">
        <f>VLOOKUP(SpaceTypesTable[[#This Row],[Lookup]],VentilationStandardsTable[],6,FALSE)</f>
        <v>0.05</v>
      </c>
      <c r="X137">
        <f>VLOOKUP(SpaceTypesTable[[#This Row],[Lookup]],VentilationStandardsTable[],5,FALSE)</f>
        <v>0</v>
      </c>
      <c r="Y137">
        <f>VLOOKUP(SpaceTypesTable[[#This Row],[Lookup]],VentilationStandardsTable[],7,FALSE)</f>
        <v>0</v>
      </c>
      <c r="Z137">
        <v>1</v>
      </c>
      <c r="AA137" t="s">
        <v>1407</v>
      </c>
      <c r="AB137" t="s">
        <v>1408</v>
      </c>
      <c r="AC137">
        <v>5.9499999999999997E-2</v>
      </c>
      <c r="AD137" t="s">
        <v>1417</v>
      </c>
      <c r="AF137" t="s">
        <v>440</v>
      </c>
      <c r="AG137" t="s">
        <v>440</v>
      </c>
      <c r="AH137" t="s">
        <v>440</v>
      </c>
      <c r="AJ137">
        <v>0</v>
      </c>
      <c r="AK137">
        <v>0</v>
      </c>
      <c r="AL137">
        <v>0.5</v>
      </c>
      <c r="AM137">
        <v>0</v>
      </c>
      <c r="AN137" t="s">
        <v>1476</v>
      </c>
      <c r="AO137" t="s">
        <v>1544</v>
      </c>
      <c r="AP137" t="s">
        <v>1553</v>
      </c>
      <c r="AS137" t="str">
        <f>IF(SpaceTypesTable[[#This Row],[Service Water Heating Peak Flow Rate (gal/h)]]=0,"",SpaceTypesTable[[#This Row],[Service Water Heating Peak Flow Rate (gal/h)]]/SpaceTypesTable[[#This Row],[Service Water Heating Area (ft^2)]])</f>
        <v/>
      </c>
      <c r="BC137" t="str">
        <f t="shared" si="11"/>
        <v/>
      </c>
    </row>
    <row r="138" spans="1:55">
      <c r="A138" t="s">
        <v>1557</v>
      </c>
      <c r="B138" t="s">
        <v>260</v>
      </c>
      <c r="C138" t="s">
        <v>267</v>
      </c>
      <c r="D138" t="s">
        <v>273</v>
      </c>
      <c r="E138" t="s">
        <v>457</v>
      </c>
      <c r="F138" t="s">
        <v>438</v>
      </c>
      <c r="G138" t="s">
        <v>340</v>
      </c>
      <c r="H138" t="s">
        <v>223</v>
      </c>
      <c r="I138" t="str">
        <f>SpaceTypesTable[[#This Row],[Lighting Standard]]&amp;SpaceTypesTable[[#This Row],[Lighting Primary Space Type]]&amp;SpaceTypesTable[[#This Row],[Lighting Secondary Space Type]]</f>
        <v>ASHRAE 189.1-2009Corridor/TransitionGeneral</v>
      </c>
      <c r="L138">
        <f>VLOOKUP(SpaceTypesTable[[#This Row],[LookupColumn]],InteriorLightingTable[],5,FALSE)</f>
        <v>0.45</v>
      </c>
      <c r="O138">
        <v>0</v>
      </c>
      <c r="P138">
        <v>0.7</v>
      </c>
      <c r="Q138">
        <v>0.2</v>
      </c>
      <c r="R138" t="s">
        <v>1355</v>
      </c>
      <c r="S138" t="s">
        <v>108</v>
      </c>
      <c r="T138" t="s">
        <v>41</v>
      </c>
      <c r="U138" t="s">
        <v>42</v>
      </c>
      <c r="V138" s="60" t="str">
        <f>SpaceTypesTable[[#This Row],[Ventilation Standard]]&amp;SpaceTypesTable[[#This Row],[Ventilation Primary Space Type]]&amp;SpaceTypesTable[[#This Row],[Ventilation Secondary Space Type]]</f>
        <v>ASHRAE 62.1-1999Public SpacesCorridors and utilities</v>
      </c>
      <c r="W138">
        <f>VLOOKUP(SpaceTypesTable[[#This Row],[Lookup]],VentilationStandardsTable[],6,FALSE)</f>
        <v>0.05</v>
      </c>
      <c r="X138">
        <f>VLOOKUP(SpaceTypesTable[[#This Row],[Lookup]],VentilationStandardsTable[],5,FALSE)</f>
        <v>0</v>
      </c>
      <c r="Y138">
        <f>VLOOKUP(SpaceTypesTable[[#This Row],[Lookup]],VentilationStandardsTable[],7,FALSE)</f>
        <v>0</v>
      </c>
      <c r="Z138">
        <v>1</v>
      </c>
      <c r="AA138" t="s">
        <v>1407</v>
      </c>
      <c r="AB138" t="s">
        <v>1408</v>
      </c>
      <c r="AC138">
        <v>5.9499999999999997E-2</v>
      </c>
      <c r="AD138" t="s">
        <v>1417</v>
      </c>
      <c r="AF138" t="s">
        <v>440</v>
      </c>
      <c r="AG138" t="s">
        <v>440</v>
      </c>
      <c r="AH138" t="s">
        <v>440</v>
      </c>
      <c r="AJ138">
        <v>0</v>
      </c>
      <c r="AK138">
        <v>0</v>
      </c>
      <c r="AL138">
        <v>0.5</v>
      </c>
      <c r="AM138">
        <v>0</v>
      </c>
      <c r="AN138" t="s">
        <v>1476</v>
      </c>
      <c r="AO138" t="s">
        <v>1544</v>
      </c>
      <c r="AP138" t="s">
        <v>1553</v>
      </c>
      <c r="AS138" t="str">
        <f>IF(SpaceTypesTable[[#This Row],[Service Water Heating Peak Flow Rate (gal/h)]]=0,"",SpaceTypesTable[[#This Row],[Service Water Heating Peak Flow Rate (gal/h)]]/SpaceTypesTable[[#This Row],[Service Water Heating Area (ft^2)]])</f>
        <v/>
      </c>
      <c r="BC138" t="str">
        <f t="shared" si="11"/>
        <v/>
      </c>
    </row>
    <row r="139" spans="1:55">
      <c r="A139" t="s">
        <v>1557</v>
      </c>
      <c r="B139" t="s">
        <v>261</v>
      </c>
      <c r="C139" t="s">
        <v>267</v>
      </c>
      <c r="D139" t="s">
        <v>273</v>
      </c>
      <c r="E139" t="s">
        <v>457</v>
      </c>
      <c r="F139" t="s">
        <v>438</v>
      </c>
      <c r="G139" t="s">
        <v>340</v>
      </c>
      <c r="H139" t="s">
        <v>223</v>
      </c>
      <c r="I139" t="str">
        <f>SpaceTypesTable[[#This Row],[Lighting Standard]]&amp;SpaceTypesTable[[#This Row],[Lighting Primary Space Type]]&amp;SpaceTypesTable[[#This Row],[Lighting Secondary Space Type]]</f>
        <v>ASHRAE 189.1-2009Corridor/TransitionGeneral</v>
      </c>
      <c r="L139">
        <f>VLOOKUP(SpaceTypesTable[[#This Row],[LookupColumn]],InteriorLightingTable[],5,FALSE)</f>
        <v>0.45</v>
      </c>
      <c r="O139">
        <v>0</v>
      </c>
      <c r="P139">
        <v>0.7</v>
      </c>
      <c r="Q139">
        <v>0.2</v>
      </c>
      <c r="R139" t="s">
        <v>1355</v>
      </c>
      <c r="S139" t="s">
        <v>108</v>
      </c>
      <c r="T139" t="s">
        <v>41</v>
      </c>
      <c r="U139" t="s">
        <v>42</v>
      </c>
      <c r="V139" s="60" t="str">
        <f>SpaceTypesTable[[#This Row],[Ventilation Standard]]&amp;SpaceTypesTable[[#This Row],[Ventilation Primary Space Type]]&amp;SpaceTypesTable[[#This Row],[Ventilation Secondary Space Type]]</f>
        <v>ASHRAE 62.1-1999Public SpacesCorridors and utilities</v>
      </c>
      <c r="W139">
        <f>VLOOKUP(SpaceTypesTable[[#This Row],[Lookup]],VentilationStandardsTable[],6,FALSE)</f>
        <v>0.05</v>
      </c>
      <c r="X139">
        <f>VLOOKUP(SpaceTypesTable[[#This Row],[Lookup]],VentilationStandardsTable[],5,FALSE)</f>
        <v>0</v>
      </c>
      <c r="Y139">
        <f>VLOOKUP(SpaceTypesTable[[#This Row],[Lookup]],VentilationStandardsTable[],7,FALSE)</f>
        <v>0</v>
      </c>
      <c r="Z139">
        <v>1</v>
      </c>
      <c r="AA139" t="s">
        <v>1407</v>
      </c>
      <c r="AB139" t="s">
        <v>1408</v>
      </c>
      <c r="AC139">
        <v>4.4600000000000001E-2</v>
      </c>
      <c r="AD139" t="s">
        <v>1417</v>
      </c>
      <c r="AF139" t="s">
        <v>440</v>
      </c>
      <c r="AG139" t="s">
        <v>440</v>
      </c>
      <c r="AH139" t="s">
        <v>440</v>
      </c>
      <c r="AJ139">
        <v>0</v>
      </c>
      <c r="AK139">
        <v>0</v>
      </c>
      <c r="AL139">
        <v>0.5</v>
      </c>
      <c r="AM139">
        <v>0</v>
      </c>
      <c r="AN139" t="s">
        <v>1476</v>
      </c>
      <c r="AO139" t="s">
        <v>1544</v>
      </c>
      <c r="AP139" t="s">
        <v>1553</v>
      </c>
      <c r="AS139" t="str">
        <f>IF(SpaceTypesTable[[#This Row],[Service Water Heating Peak Flow Rate (gal/h)]]=0,"",SpaceTypesTable[[#This Row],[Service Water Heating Peak Flow Rate (gal/h)]]/SpaceTypesTable[[#This Row],[Service Water Heating Area (ft^2)]])</f>
        <v/>
      </c>
      <c r="BC139" t="str">
        <f t="shared" si="11"/>
        <v/>
      </c>
    </row>
    <row r="140" spans="1:55">
      <c r="A140" t="s">
        <v>1554</v>
      </c>
      <c r="B140" t="s">
        <v>259</v>
      </c>
      <c r="C140" t="s">
        <v>267</v>
      </c>
      <c r="D140" t="s">
        <v>273</v>
      </c>
      <c r="E140" t="s">
        <v>457</v>
      </c>
      <c r="I140" t="str">
        <f>SpaceTypesTable[[#This Row],[Lighting Standard]]&amp;SpaceTypesTable[[#This Row],[Lighting Primary Space Type]]&amp;SpaceTypesTable[[#This Row],[Lighting Secondary Space Type]]</f>
        <v/>
      </c>
      <c r="L140">
        <v>0.6</v>
      </c>
      <c r="O140">
        <v>0</v>
      </c>
      <c r="P140">
        <v>0.7</v>
      </c>
      <c r="Q140">
        <v>0.2</v>
      </c>
      <c r="R140" t="s">
        <v>1355</v>
      </c>
      <c r="S140" t="s">
        <v>108</v>
      </c>
      <c r="T140" t="s">
        <v>41</v>
      </c>
      <c r="U140" t="s">
        <v>42</v>
      </c>
      <c r="V140" s="60" t="str">
        <f>SpaceTypesTable[[#This Row],[Ventilation Standard]]&amp;SpaceTypesTable[[#This Row],[Ventilation Primary Space Type]]&amp;SpaceTypesTable[[#This Row],[Ventilation Secondary Space Type]]</f>
        <v>ASHRAE 62.1-1999Public SpacesCorridors and utilities</v>
      </c>
      <c r="W140">
        <f>VLOOKUP(SpaceTypesTable[[#This Row],[Lookup]],VentilationStandardsTable[],6,FALSE)</f>
        <v>0.05</v>
      </c>
      <c r="X140">
        <f>VLOOKUP(SpaceTypesTable[[#This Row],[Lookup]],VentilationStandardsTable[],5,FALSE)</f>
        <v>0</v>
      </c>
      <c r="Y140">
        <f>VLOOKUP(SpaceTypesTable[[#This Row],[Lookup]],VentilationStandardsTable[],7,FALSE)</f>
        <v>0</v>
      </c>
      <c r="Z140">
        <v>1</v>
      </c>
      <c r="AA140" t="s">
        <v>1407</v>
      </c>
      <c r="AB140" t="s">
        <v>1408</v>
      </c>
      <c r="AC140">
        <v>0.22320000000000001</v>
      </c>
      <c r="AD140" t="s">
        <v>1417</v>
      </c>
      <c r="AF140" t="s">
        <v>440</v>
      </c>
      <c r="AG140" t="s">
        <v>440</v>
      </c>
      <c r="AH140" t="s">
        <v>440</v>
      </c>
      <c r="AJ140">
        <v>0</v>
      </c>
      <c r="AK140">
        <v>0</v>
      </c>
      <c r="AL140">
        <v>0.5</v>
      </c>
      <c r="AM140">
        <v>0</v>
      </c>
      <c r="AN140" t="s">
        <v>1476</v>
      </c>
      <c r="AO140" t="s">
        <v>1544</v>
      </c>
      <c r="AP140" t="s">
        <v>1553</v>
      </c>
      <c r="AS140" t="str">
        <f>IF(SpaceTypesTable[[#This Row],[Service Water Heating Peak Flow Rate (gal/h)]]=0,"",SpaceTypesTable[[#This Row],[Service Water Heating Peak Flow Rate (gal/h)]]/SpaceTypesTable[[#This Row],[Service Water Heating Area (ft^2)]])</f>
        <v/>
      </c>
      <c r="BC140" t="str">
        <f t="shared" si="11"/>
        <v/>
      </c>
    </row>
    <row r="141" spans="1:55">
      <c r="A141" t="s">
        <v>1558</v>
      </c>
      <c r="B141" t="s">
        <v>259</v>
      </c>
      <c r="C141" t="s">
        <v>267</v>
      </c>
      <c r="D141" t="s">
        <v>273</v>
      </c>
      <c r="E141" t="s">
        <v>457</v>
      </c>
      <c r="F141" t="s">
        <v>218</v>
      </c>
      <c r="G141" t="s">
        <v>340</v>
      </c>
      <c r="H141" t="s">
        <v>223</v>
      </c>
      <c r="I141" t="str">
        <f>SpaceTypesTable[[#This Row],[Lighting Standard]]&amp;SpaceTypesTable[[#This Row],[Lighting Primary Space Type]]&amp;SpaceTypesTable[[#This Row],[Lighting Secondary Space Type]]</f>
        <v>ASHRAE 90.1-2007Corridor/TransitionGeneral</v>
      </c>
      <c r="L141">
        <f>VLOOKUP(SpaceTypesTable[[#This Row],[LookupColumn]],InteriorLightingTable[],5,FALSE)</f>
        <v>0.5</v>
      </c>
      <c r="O141">
        <v>0</v>
      </c>
      <c r="P141">
        <v>0.7</v>
      </c>
      <c r="Q141">
        <v>0.2</v>
      </c>
      <c r="R141" t="s">
        <v>1355</v>
      </c>
      <c r="S141" t="s">
        <v>109</v>
      </c>
      <c r="T141" t="s">
        <v>223</v>
      </c>
      <c r="U141" t="s">
        <v>96</v>
      </c>
      <c r="V141" s="60" t="str">
        <f>SpaceTypesTable[[#This Row],[Ventilation Standard]]&amp;SpaceTypesTable[[#This Row],[Ventilation Primary Space Type]]&amp;SpaceTypesTable[[#This Row],[Ventilation Secondary Space Type]]</f>
        <v>ASHRAE 62.1-2004GeneralCorridors</v>
      </c>
      <c r="W141">
        <f>VLOOKUP(SpaceTypesTable[[#This Row],[Lookup]],VentilationStandardsTable[],6,FALSE)</f>
        <v>0.06</v>
      </c>
      <c r="X141">
        <f>VLOOKUP(SpaceTypesTable[[#This Row],[Lookup]],VentilationStandardsTable[],5,FALSE)</f>
        <v>0</v>
      </c>
      <c r="Y141">
        <f>VLOOKUP(SpaceTypesTable[[#This Row],[Lookup]],VentilationStandardsTable[],7,FALSE)</f>
        <v>0</v>
      </c>
      <c r="Z141">
        <v>1</v>
      </c>
      <c r="AA141" t="s">
        <v>1407</v>
      </c>
      <c r="AB141" t="s">
        <v>1408</v>
      </c>
      <c r="AC141">
        <v>4.4600000000000001E-2</v>
      </c>
      <c r="AD141" t="s">
        <v>1417</v>
      </c>
      <c r="AF141" t="s">
        <v>440</v>
      </c>
      <c r="AG141" t="s">
        <v>440</v>
      </c>
      <c r="AH141" t="s">
        <v>440</v>
      </c>
      <c r="AJ141">
        <v>0</v>
      </c>
      <c r="AK141">
        <v>0</v>
      </c>
      <c r="AL141">
        <v>0.5</v>
      </c>
      <c r="AM141">
        <v>0</v>
      </c>
      <c r="AN141" t="s">
        <v>1476</v>
      </c>
      <c r="AO141" t="s">
        <v>1544</v>
      </c>
      <c r="AP141" t="s">
        <v>1553</v>
      </c>
      <c r="AS141" t="str">
        <f>IF(SpaceTypesTable[[#This Row],[Service Water Heating Peak Flow Rate (gal/h)]]=0,"",SpaceTypesTable[[#This Row],[Service Water Heating Peak Flow Rate (gal/h)]]/SpaceTypesTable[[#This Row],[Service Water Heating Area (ft^2)]])</f>
        <v/>
      </c>
      <c r="BC141" t="str">
        <f t="shared" si="11"/>
        <v/>
      </c>
    </row>
    <row r="142" spans="1:55">
      <c r="A142" t="s">
        <v>1558</v>
      </c>
      <c r="B142" t="s">
        <v>259</v>
      </c>
      <c r="C142" t="s">
        <v>1352</v>
      </c>
      <c r="D142" t="s">
        <v>273</v>
      </c>
      <c r="E142" t="s">
        <v>457</v>
      </c>
      <c r="F142" t="s">
        <v>218</v>
      </c>
      <c r="G142" t="s">
        <v>340</v>
      </c>
      <c r="H142" t="s">
        <v>223</v>
      </c>
      <c r="I142" t="str">
        <f>SpaceTypesTable[[#This Row],[Lighting Standard]]&amp;SpaceTypesTable[[#This Row],[Lighting Primary Space Type]]&amp;SpaceTypesTable[[#This Row],[Lighting Secondary Space Type]]</f>
        <v>ASHRAE 90.1-2007Corridor/TransitionGeneral</v>
      </c>
      <c r="L142">
        <f>VLOOKUP(SpaceTypesTable[[#This Row],[LookupColumn]],InteriorLightingTable[],5,FALSE)</f>
        <v>0.5</v>
      </c>
      <c r="O142">
        <v>0</v>
      </c>
      <c r="P142">
        <v>0.7</v>
      </c>
      <c r="Q142">
        <v>0.2</v>
      </c>
      <c r="R142" t="s">
        <v>1357</v>
      </c>
      <c r="S142" t="s">
        <v>109</v>
      </c>
      <c r="T142" t="s">
        <v>223</v>
      </c>
      <c r="U142" t="s">
        <v>96</v>
      </c>
      <c r="V142" s="60" t="str">
        <f>SpaceTypesTable[[#This Row],[Ventilation Standard]]&amp;SpaceTypesTable[[#This Row],[Ventilation Primary Space Type]]&amp;SpaceTypesTable[[#This Row],[Ventilation Secondary Space Type]]</f>
        <v>ASHRAE 62.1-2004GeneralCorridors</v>
      </c>
      <c r="W142">
        <f>VLOOKUP(SpaceTypesTable[[#This Row],[Lookup]],VentilationStandardsTable[],6,FALSE)</f>
        <v>0.06</v>
      </c>
      <c r="X142">
        <f>VLOOKUP(SpaceTypesTable[[#This Row],[Lookup]],VentilationStandardsTable[],5,FALSE)</f>
        <v>0</v>
      </c>
      <c r="Y142">
        <f>VLOOKUP(SpaceTypesTable[[#This Row],[Lookup]],VentilationStandardsTable[],7,FALSE)</f>
        <v>0</v>
      </c>
      <c r="Z142">
        <v>0</v>
      </c>
      <c r="AC142">
        <v>4.4600000000000001E-2</v>
      </c>
      <c r="AD142" t="s">
        <v>1418</v>
      </c>
      <c r="AF142" t="s">
        <v>440</v>
      </c>
      <c r="AG142" t="s">
        <v>440</v>
      </c>
      <c r="AH142" t="s">
        <v>440</v>
      </c>
      <c r="AJ142">
        <v>0</v>
      </c>
      <c r="AK142">
        <v>0</v>
      </c>
      <c r="AL142">
        <v>0.5</v>
      </c>
      <c r="AM142">
        <v>0</v>
      </c>
      <c r="AO142" t="s">
        <v>2653</v>
      </c>
      <c r="AP142" t="s">
        <v>2654</v>
      </c>
      <c r="AS142" t="str">
        <f>IF(SpaceTypesTable[[#This Row],[Service Water Heating Peak Flow Rate (gal/h)]]=0,"",SpaceTypesTable[[#This Row],[Service Water Heating Peak Flow Rate (gal/h)]]/SpaceTypesTable[[#This Row],[Service Water Heating Area (ft^2)]])</f>
        <v/>
      </c>
      <c r="BC142" t="str">
        <f t="shared" si="11"/>
        <v/>
      </c>
    </row>
    <row r="143" spans="1:55">
      <c r="A143" t="s">
        <v>1555</v>
      </c>
      <c r="B143" t="s">
        <v>259</v>
      </c>
      <c r="C143" t="s">
        <v>1352</v>
      </c>
      <c r="D143" t="s">
        <v>273</v>
      </c>
      <c r="E143" t="s">
        <v>457</v>
      </c>
      <c r="I143" t="str">
        <f>SpaceTypesTable[[#This Row],[Lighting Standard]]&amp;SpaceTypesTable[[#This Row],[Lighting Primary Space Type]]&amp;SpaceTypesTable[[#This Row],[Lighting Secondary Space Type]]</f>
        <v/>
      </c>
      <c r="L143">
        <v>0.92</v>
      </c>
      <c r="O143">
        <v>0</v>
      </c>
      <c r="P143">
        <v>0.7</v>
      </c>
      <c r="Q143">
        <v>0.2</v>
      </c>
      <c r="R143" t="s">
        <v>1357</v>
      </c>
      <c r="S143" t="s">
        <v>108</v>
      </c>
      <c r="T143" t="s">
        <v>41</v>
      </c>
      <c r="U143" t="s">
        <v>42</v>
      </c>
      <c r="V143" s="60" t="str">
        <f>SpaceTypesTable[[#This Row],[Ventilation Standard]]&amp;SpaceTypesTable[[#This Row],[Ventilation Primary Space Type]]&amp;SpaceTypesTable[[#This Row],[Ventilation Secondary Space Type]]</f>
        <v>ASHRAE 62.1-1999Public SpacesCorridors and utilities</v>
      </c>
      <c r="W143">
        <f>VLOOKUP(SpaceTypesTable[[#This Row],[Lookup]],VentilationStandardsTable[],6,FALSE)</f>
        <v>0.05</v>
      </c>
      <c r="X143">
        <f>VLOOKUP(SpaceTypesTable[[#This Row],[Lookup]],VentilationStandardsTable[],5,FALSE)</f>
        <v>0</v>
      </c>
      <c r="Y143">
        <f>VLOOKUP(SpaceTypesTable[[#This Row],[Lookup]],VentilationStandardsTable[],7,FALSE)</f>
        <v>0</v>
      </c>
      <c r="Z143">
        <v>0</v>
      </c>
      <c r="AC143">
        <v>0.22320000000000001</v>
      </c>
      <c r="AD143" t="s">
        <v>1418</v>
      </c>
      <c r="AF143" t="s">
        <v>440</v>
      </c>
      <c r="AG143" t="s">
        <v>440</v>
      </c>
      <c r="AH143" t="s">
        <v>440</v>
      </c>
      <c r="AJ143">
        <v>0</v>
      </c>
      <c r="AK143">
        <v>0</v>
      </c>
      <c r="AL143">
        <v>0.5</v>
      </c>
      <c r="AM143">
        <v>0</v>
      </c>
      <c r="AO143" s="60" t="s">
        <v>2653</v>
      </c>
      <c r="AP143" s="60" t="s">
        <v>2654</v>
      </c>
      <c r="AS143" t="str">
        <f>IF(SpaceTypesTable[[#This Row],[Service Water Heating Peak Flow Rate (gal/h)]]=0,"",SpaceTypesTable[[#This Row],[Service Water Heating Peak Flow Rate (gal/h)]]/SpaceTypesTable[[#This Row],[Service Water Heating Area (ft^2)]])</f>
        <v/>
      </c>
      <c r="BC143" t="str">
        <f t="shared" si="11"/>
        <v/>
      </c>
    </row>
    <row r="144" spans="1:55">
      <c r="A144" t="s">
        <v>1556</v>
      </c>
      <c r="B144" t="s">
        <v>259</v>
      </c>
      <c r="C144" t="s">
        <v>1352</v>
      </c>
      <c r="D144" t="s">
        <v>273</v>
      </c>
      <c r="E144" t="s">
        <v>457</v>
      </c>
      <c r="F144" t="s">
        <v>217</v>
      </c>
      <c r="G144" t="s">
        <v>340</v>
      </c>
      <c r="H144" t="s">
        <v>223</v>
      </c>
      <c r="I144" t="str">
        <f>SpaceTypesTable[[#This Row],[Lighting Standard]]&amp;SpaceTypesTable[[#This Row],[Lighting Primary Space Type]]&amp;SpaceTypesTable[[#This Row],[Lighting Secondary Space Type]]</f>
        <v>ASHRAE 90.1-2004Corridor/TransitionGeneral</v>
      </c>
      <c r="L144">
        <f>VLOOKUP(SpaceTypesTable[[#This Row],[LookupColumn]],InteriorLightingTable[],5,FALSE)</f>
        <v>0.5</v>
      </c>
      <c r="O144">
        <v>0</v>
      </c>
      <c r="P144">
        <v>0.7</v>
      </c>
      <c r="Q144">
        <v>0.2</v>
      </c>
      <c r="R144" t="s">
        <v>1357</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0</v>
      </c>
      <c r="AC144">
        <v>5.9499999999999997E-2</v>
      </c>
      <c r="AD144" t="s">
        <v>1418</v>
      </c>
      <c r="AF144" t="s">
        <v>440</v>
      </c>
      <c r="AG144" t="s">
        <v>440</v>
      </c>
      <c r="AH144" t="s">
        <v>440</v>
      </c>
      <c r="AJ144">
        <v>0</v>
      </c>
      <c r="AK144">
        <v>0</v>
      </c>
      <c r="AL144">
        <v>0.5</v>
      </c>
      <c r="AM144">
        <v>0</v>
      </c>
      <c r="AO144" s="60" t="s">
        <v>2653</v>
      </c>
      <c r="AP144" s="60" t="s">
        <v>2654</v>
      </c>
      <c r="AS144" t="str">
        <f>IF(SpaceTypesTable[[#This Row],[Service Water Heating Peak Flow Rate (gal/h)]]=0,"",SpaceTypesTable[[#This Row],[Service Water Heating Peak Flow Rate (gal/h)]]/SpaceTypesTable[[#This Row],[Service Water Heating Area (ft^2)]])</f>
        <v/>
      </c>
      <c r="BC144" t="str">
        <f t="shared" si="11"/>
        <v/>
      </c>
    </row>
    <row r="145" spans="1:55">
      <c r="A145" t="s">
        <v>1557</v>
      </c>
      <c r="B145" t="s">
        <v>260</v>
      </c>
      <c r="C145" t="s">
        <v>1352</v>
      </c>
      <c r="D145" t="s">
        <v>273</v>
      </c>
      <c r="E145" t="s">
        <v>457</v>
      </c>
      <c r="F145" t="s">
        <v>438</v>
      </c>
      <c r="G145" t="s">
        <v>340</v>
      </c>
      <c r="H145" t="s">
        <v>223</v>
      </c>
      <c r="I145" t="str">
        <f>SpaceTypesTable[[#This Row],[Lighting Standard]]&amp;SpaceTypesTable[[#This Row],[Lighting Primary Space Type]]&amp;SpaceTypesTable[[#This Row],[Lighting Secondary Space Type]]</f>
        <v>ASHRAE 189.1-2009Corridor/TransitionGeneral</v>
      </c>
      <c r="L145">
        <f>VLOOKUP(SpaceTypesTable[[#This Row],[LookupColumn]],InteriorLightingTable[],5,FALSE)</f>
        <v>0.45</v>
      </c>
      <c r="O145">
        <v>0</v>
      </c>
      <c r="P145">
        <v>0.7</v>
      </c>
      <c r="Q145">
        <v>0.2</v>
      </c>
      <c r="R145" t="s">
        <v>1357</v>
      </c>
      <c r="S145" t="s">
        <v>108</v>
      </c>
      <c r="T145" t="s">
        <v>41</v>
      </c>
      <c r="U145" t="s">
        <v>42</v>
      </c>
      <c r="V145" s="60" t="str">
        <f>SpaceTypesTable[[#This Row],[Ventilation Standard]]&amp;SpaceTypesTable[[#This Row],[Ventilation Primary Space Type]]&amp;SpaceTypesTable[[#This Row],[Ventilation Secondary Space Type]]</f>
        <v>ASHRAE 62.1-1999Public SpacesCorridors and utilities</v>
      </c>
      <c r="W145">
        <f>VLOOKUP(SpaceTypesTable[[#This Row],[Lookup]],VentilationStandardsTable[],6,FALSE)</f>
        <v>0.05</v>
      </c>
      <c r="X145">
        <f>VLOOKUP(SpaceTypesTable[[#This Row],[Lookup]],VentilationStandardsTable[],5,FALSE)</f>
        <v>0</v>
      </c>
      <c r="Y145">
        <f>VLOOKUP(SpaceTypesTable[[#This Row],[Lookup]],VentilationStandardsTable[],7,FALSE)</f>
        <v>0</v>
      </c>
      <c r="Z145">
        <v>0</v>
      </c>
      <c r="AC145">
        <v>5.9499999999999997E-2</v>
      </c>
      <c r="AD145" t="s">
        <v>1418</v>
      </c>
      <c r="AF145" t="s">
        <v>440</v>
      </c>
      <c r="AG145" t="s">
        <v>440</v>
      </c>
      <c r="AH145" t="s">
        <v>440</v>
      </c>
      <c r="AJ145">
        <v>0</v>
      </c>
      <c r="AK145">
        <v>0</v>
      </c>
      <c r="AL145">
        <v>0.5</v>
      </c>
      <c r="AM145">
        <v>0</v>
      </c>
      <c r="AO145" s="60" t="s">
        <v>2653</v>
      </c>
      <c r="AP145" s="60" t="s">
        <v>2654</v>
      </c>
      <c r="AS145" t="str">
        <f>IF(SpaceTypesTable[[#This Row],[Service Water Heating Peak Flow Rate (gal/h)]]=0,"",SpaceTypesTable[[#This Row],[Service Water Heating Peak Flow Rate (gal/h)]]/SpaceTypesTable[[#This Row],[Service Water Heating Area (ft^2)]])</f>
        <v/>
      </c>
      <c r="BC145" t="str">
        <f t="shared" si="11"/>
        <v/>
      </c>
    </row>
    <row r="146" spans="1:55">
      <c r="A146" t="s">
        <v>1557</v>
      </c>
      <c r="B146" t="s">
        <v>261</v>
      </c>
      <c r="C146" t="s">
        <v>1352</v>
      </c>
      <c r="D146" t="s">
        <v>273</v>
      </c>
      <c r="E146" t="s">
        <v>457</v>
      </c>
      <c r="F146" t="s">
        <v>438</v>
      </c>
      <c r="G146" t="s">
        <v>340</v>
      </c>
      <c r="H146" t="s">
        <v>223</v>
      </c>
      <c r="I146" t="str">
        <f>SpaceTypesTable[[#This Row],[Lighting Standard]]&amp;SpaceTypesTable[[#This Row],[Lighting Primary Space Type]]&amp;SpaceTypesTable[[#This Row],[Lighting Secondary Space Type]]</f>
        <v>ASHRAE 189.1-2009Corridor/TransitionGeneral</v>
      </c>
      <c r="L146">
        <f>VLOOKUP(SpaceTypesTable[[#This Row],[LookupColumn]],InteriorLightingTable[],5,FALSE)</f>
        <v>0.45</v>
      </c>
      <c r="O146">
        <v>0</v>
      </c>
      <c r="P146">
        <v>0.7</v>
      </c>
      <c r="Q146">
        <v>0.2</v>
      </c>
      <c r="R146" t="s">
        <v>1357</v>
      </c>
      <c r="S146" t="s">
        <v>108</v>
      </c>
      <c r="T146" t="s">
        <v>41</v>
      </c>
      <c r="U146" t="s">
        <v>42</v>
      </c>
      <c r="V146" s="60" t="str">
        <f>SpaceTypesTable[[#This Row],[Ventilation Standard]]&amp;SpaceTypesTable[[#This Row],[Ventilation Primary Space Type]]&amp;SpaceTypesTable[[#This Row],[Ventilation Secondary Space Type]]</f>
        <v>ASHRAE 62.1-1999Public SpacesCorridors and utilities</v>
      </c>
      <c r="W146">
        <f>VLOOKUP(SpaceTypesTable[[#This Row],[Lookup]],VentilationStandardsTable[],6,FALSE)</f>
        <v>0.05</v>
      </c>
      <c r="X146">
        <f>VLOOKUP(SpaceTypesTable[[#This Row],[Lookup]],VentilationStandardsTable[],5,FALSE)</f>
        <v>0</v>
      </c>
      <c r="Y146">
        <f>VLOOKUP(SpaceTypesTable[[#This Row],[Lookup]],VentilationStandardsTable[],7,FALSE)</f>
        <v>0</v>
      </c>
      <c r="Z146">
        <v>0</v>
      </c>
      <c r="AC146">
        <v>4.4600000000000001E-2</v>
      </c>
      <c r="AD146" t="s">
        <v>1418</v>
      </c>
      <c r="AF146" t="s">
        <v>440</v>
      </c>
      <c r="AG146" t="s">
        <v>440</v>
      </c>
      <c r="AH146" t="s">
        <v>440</v>
      </c>
      <c r="AJ146">
        <v>0</v>
      </c>
      <c r="AK146">
        <v>0</v>
      </c>
      <c r="AL146">
        <v>0.5</v>
      </c>
      <c r="AM146">
        <v>0</v>
      </c>
      <c r="AO146" s="60" t="s">
        <v>2653</v>
      </c>
      <c r="AP146" s="60" t="s">
        <v>2654</v>
      </c>
      <c r="AS146" t="str">
        <f>IF(SpaceTypesTable[[#This Row],[Service Water Heating Peak Flow Rate (gal/h)]]=0,"",SpaceTypesTable[[#This Row],[Service Water Heating Peak Flow Rate (gal/h)]]/SpaceTypesTable[[#This Row],[Service Water Heating Area (ft^2)]])</f>
        <v/>
      </c>
      <c r="BC146" t="str">
        <f t="shared" si="11"/>
        <v/>
      </c>
    </row>
    <row r="147" spans="1:55">
      <c r="A147" t="s">
        <v>1554</v>
      </c>
      <c r="B147" t="s">
        <v>259</v>
      </c>
      <c r="C147" t="s">
        <v>1352</v>
      </c>
      <c r="D147" t="s">
        <v>273</v>
      </c>
      <c r="E147" t="s">
        <v>457</v>
      </c>
      <c r="I147" t="str">
        <f>SpaceTypesTable[[#This Row],[Lighting Standard]]&amp;SpaceTypesTable[[#This Row],[Lighting Primary Space Type]]&amp;SpaceTypesTable[[#This Row],[Lighting Secondary Space Type]]</f>
        <v/>
      </c>
      <c r="L147">
        <v>0.92</v>
      </c>
      <c r="O147">
        <v>0</v>
      </c>
      <c r="P147">
        <v>0.7</v>
      </c>
      <c r="Q147">
        <v>0.2</v>
      </c>
      <c r="R147" t="s">
        <v>1357</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0</v>
      </c>
      <c r="AC147">
        <v>0.22320000000000001</v>
      </c>
      <c r="AD147" t="s">
        <v>1418</v>
      </c>
      <c r="AF147" t="s">
        <v>440</v>
      </c>
      <c r="AG147" t="s">
        <v>440</v>
      </c>
      <c r="AH147" t="s">
        <v>440</v>
      </c>
      <c r="AJ147">
        <v>0</v>
      </c>
      <c r="AK147">
        <v>0</v>
      </c>
      <c r="AL147">
        <v>0.5</v>
      </c>
      <c r="AM147">
        <v>0</v>
      </c>
      <c r="AO147" s="60" t="s">
        <v>2653</v>
      </c>
      <c r="AP147" s="60" t="s">
        <v>2654</v>
      </c>
      <c r="AS147" t="str">
        <f>IF(SpaceTypesTable[[#This Row],[Service Water Heating Peak Flow Rate (gal/h)]]=0,"",SpaceTypesTable[[#This Row],[Service Water Heating Peak Flow Rate (gal/h)]]/SpaceTypesTable[[#This Row],[Service Water Heating Area (ft^2)]])</f>
        <v/>
      </c>
      <c r="BC147" t="str">
        <f t="shared" si="11"/>
        <v/>
      </c>
    </row>
    <row r="148" spans="1:55">
      <c r="A148" t="s">
        <v>1558</v>
      </c>
      <c r="B148" t="s">
        <v>259</v>
      </c>
      <c r="C148" t="s">
        <v>222</v>
      </c>
      <c r="D148" t="s">
        <v>273</v>
      </c>
      <c r="E148" t="s">
        <v>457</v>
      </c>
      <c r="F148" t="s">
        <v>218</v>
      </c>
      <c r="G148" t="s">
        <v>340</v>
      </c>
      <c r="H148" t="s">
        <v>223</v>
      </c>
      <c r="I148" t="str">
        <f>SpaceTypesTable[[#This Row],[Lighting Standard]]&amp;SpaceTypesTable[[#This Row],[Lighting Primary Space Type]]&amp;SpaceTypesTable[[#This Row],[Lighting Secondary Space Type]]</f>
        <v>ASHRAE 90.1-2007Corridor/TransitionGeneral</v>
      </c>
      <c r="L148">
        <f>VLOOKUP(SpaceTypesTable[[#This Row],[LookupColumn]],InteriorLightingTable[],5,FALSE)</f>
        <v>0.5</v>
      </c>
      <c r="O148">
        <v>0.4</v>
      </c>
      <c r="P148">
        <v>0.4</v>
      </c>
      <c r="Q148">
        <v>0.2</v>
      </c>
      <c r="R148" t="s">
        <v>474</v>
      </c>
      <c r="S148" t="s">
        <v>109</v>
      </c>
      <c r="T148" t="s">
        <v>223</v>
      </c>
      <c r="U148" t="s">
        <v>96</v>
      </c>
      <c r="V148" s="60" t="str">
        <f>SpaceTypesTable[[#This Row],[Ventilation Standard]]&amp;SpaceTypesTable[[#This Row],[Ventilation Primary Space Type]]&amp;SpaceTypesTable[[#This Row],[Ventilation Secondary Space Type]]</f>
        <v>ASHRAE 62.1-2004GeneralCorridors</v>
      </c>
      <c r="W148">
        <f>VLOOKUP(SpaceTypesTable[[#This Row],[Lookup]],VentilationStandardsTable[],6,FALSE)</f>
        <v>0.06</v>
      </c>
      <c r="X148">
        <f>VLOOKUP(SpaceTypesTable[[#This Row],[Lookup]],VentilationStandardsTable[],5,FALSE)</f>
        <v>0</v>
      </c>
      <c r="Y148">
        <f>VLOOKUP(SpaceTypesTable[[#This Row],[Lookup]],VentilationStandardsTable[],7,FALSE)</f>
        <v>0</v>
      </c>
      <c r="Z148">
        <v>1</v>
      </c>
      <c r="AA148" t="s">
        <v>1399</v>
      </c>
      <c r="AB148" t="s">
        <v>1402</v>
      </c>
      <c r="AC148">
        <v>4.4600000000000001E-2</v>
      </c>
      <c r="AD148" t="s">
        <v>1419</v>
      </c>
      <c r="AJ148">
        <v>0.16</v>
      </c>
      <c r="AK148">
        <v>0</v>
      </c>
      <c r="AL148">
        <v>0.5</v>
      </c>
      <c r="AM148">
        <v>0</v>
      </c>
      <c r="AN148" t="s">
        <v>1477</v>
      </c>
      <c r="AO148" t="s">
        <v>1444</v>
      </c>
      <c r="AP148" t="s">
        <v>1458</v>
      </c>
    </row>
    <row r="149" spans="1:55">
      <c r="A149" s="3" t="s">
        <v>1555</v>
      </c>
      <c r="B149" t="s">
        <v>259</v>
      </c>
      <c r="C149" t="s">
        <v>222</v>
      </c>
      <c r="D149" t="s">
        <v>273</v>
      </c>
      <c r="E149" t="s">
        <v>457</v>
      </c>
      <c r="L149">
        <v>0.78500000000000003</v>
      </c>
      <c r="O149">
        <v>0.4</v>
      </c>
      <c r="P149">
        <v>0.4</v>
      </c>
      <c r="Q149">
        <v>0.2</v>
      </c>
      <c r="R149" t="s">
        <v>474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476</v>
      </c>
      <c r="AB149" t="s">
        <v>475</v>
      </c>
      <c r="AC149">
        <v>0.22320000000000001</v>
      </c>
      <c r="AD149" t="s">
        <v>478</v>
      </c>
      <c r="AJ149">
        <v>0.28999999999999998</v>
      </c>
      <c r="AK149">
        <v>0</v>
      </c>
      <c r="AL149">
        <v>0.5</v>
      </c>
      <c r="AM149">
        <v>0</v>
      </c>
      <c r="AN149" t="s">
        <v>479</v>
      </c>
      <c r="AO149" t="s">
        <v>1444</v>
      </c>
      <c r="AP149" t="s">
        <v>1458</v>
      </c>
    </row>
    <row r="150" spans="1:55">
      <c r="A150" s="3" t="s">
        <v>1557</v>
      </c>
      <c r="B150" t="s">
        <v>260</v>
      </c>
      <c r="C150" t="s">
        <v>222</v>
      </c>
      <c r="D150" t="s">
        <v>273</v>
      </c>
      <c r="E150" t="s">
        <v>457</v>
      </c>
      <c r="F150" t="s">
        <v>438</v>
      </c>
      <c r="G150" t="s">
        <v>340</v>
      </c>
      <c r="H150" t="s">
        <v>223</v>
      </c>
      <c r="I150" t="str">
        <f>SpaceTypesTable[[#This Row],[Lighting Standard]]&amp;SpaceTypesTable[[#This Row],[Lighting Primary Space Type]]&amp;SpaceTypesTable[[#This Row],[Lighting Secondary Space Type]]</f>
        <v>ASHRAE 189.1-2009Corridor/TransitionGeneral</v>
      </c>
      <c r="L150">
        <f>VLOOKUP(SpaceTypesTable[[#This Row],[LookupColumn]],InteriorLightingTable[],5,FALSE)</f>
        <v>0.45</v>
      </c>
      <c r="O150">
        <v>0.4</v>
      </c>
      <c r="P150">
        <v>0.4</v>
      </c>
      <c r="Q150">
        <v>0.2</v>
      </c>
      <c r="R150" t="s">
        <v>474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476</v>
      </c>
      <c r="AB150" t="s">
        <v>475</v>
      </c>
      <c r="AC150">
        <v>5.9499999999999997E-2</v>
      </c>
      <c r="AD150" t="s">
        <v>478</v>
      </c>
      <c r="AJ150">
        <v>0.16</v>
      </c>
      <c r="AK150">
        <v>0</v>
      </c>
      <c r="AL150">
        <v>0.5</v>
      </c>
      <c r="AM150">
        <v>0</v>
      </c>
      <c r="AN150" t="s">
        <v>479</v>
      </c>
      <c r="AO150" t="s">
        <v>1444</v>
      </c>
      <c r="AP150" t="s">
        <v>1458</v>
      </c>
    </row>
    <row r="151" spans="1:55">
      <c r="A151" s="3" t="s">
        <v>1557</v>
      </c>
      <c r="B151" t="s">
        <v>261</v>
      </c>
      <c r="C151" t="s">
        <v>222</v>
      </c>
      <c r="D151" t="s">
        <v>273</v>
      </c>
      <c r="E151" t="s">
        <v>457</v>
      </c>
      <c r="F151" t="s">
        <v>438</v>
      </c>
      <c r="G151" t="s">
        <v>340</v>
      </c>
      <c r="H151" t="s">
        <v>223</v>
      </c>
      <c r="I151" t="str">
        <f>SpaceTypesTable[[#This Row],[Lighting Standard]]&amp;SpaceTypesTable[[#This Row],[Lighting Primary Space Type]]&amp;SpaceTypesTable[[#This Row],[Lighting Secondary Space Type]]</f>
        <v>ASHRAE 189.1-2009Corridor/TransitionGeneral</v>
      </c>
      <c r="L151">
        <f>VLOOKUP(SpaceTypesTable[[#This Row],[LookupColumn]],InteriorLightingTable[],5,FALSE)</f>
        <v>0.45</v>
      </c>
      <c r="O151">
        <v>0.4</v>
      </c>
      <c r="P151">
        <v>0.4</v>
      </c>
      <c r="Q151">
        <v>0.2</v>
      </c>
      <c r="R151" t="s">
        <v>474</v>
      </c>
      <c r="S151" t="s">
        <v>108</v>
      </c>
      <c r="T151" t="s">
        <v>41</v>
      </c>
      <c r="U151" t="s">
        <v>42</v>
      </c>
      <c r="V151" s="60" t="str">
        <f>SpaceTypesTable[[#This Row],[Ventilation Standard]]&amp;SpaceTypesTable[[#This Row],[Ventilation Primary Space Type]]&amp;SpaceTypesTable[[#This Row],[Ventilation Secondary Space Type]]</f>
        <v>ASHRAE 62.1-1999Public SpacesCorridors and utilities</v>
      </c>
      <c r="W151">
        <f>VLOOKUP(SpaceTypesTable[[#This Row],[Lookup]],VentilationStandardsTable[],6,FALSE)</f>
        <v>0.05</v>
      </c>
      <c r="X151">
        <f>VLOOKUP(SpaceTypesTable[[#This Row],[Lookup]],VentilationStandardsTable[],5,FALSE)</f>
        <v>0</v>
      </c>
      <c r="Y151">
        <f>VLOOKUP(SpaceTypesTable[[#This Row],[Lookup]],VentilationStandardsTable[],7,FALSE)</f>
        <v>0</v>
      </c>
      <c r="Z151">
        <v>1</v>
      </c>
      <c r="AA151" t="s">
        <v>476</v>
      </c>
      <c r="AB151" t="s">
        <v>475</v>
      </c>
      <c r="AC151">
        <v>4.4600000000000001E-2</v>
      </c>
      <c r="AD151" t="s">
        <v>478</v>
      </c>
      <c r="AJ151">
        <v>0.16</v>
      </c>
      <c r="AK151">
        <v>0</v>
      </c>
      <c r="AL151">
        <v>0.5</v>
      </c>
      <c r="AM151">
        <v>0</v>
      </c>
      <c r="AN151" t="s">
        <v>479</v>
      </c>
      <c r="AO151" t="s">
        <v>1444</v>
      </c>
      <c r="AP151" t="s">
        <v>1458</v>
      </c>
    </row>
    <row r="152" spans="1:55">
      <c r="A152" t="s">
        <v>1556</v>
      </c>
      <c r="B152" t="s">
        <v>259</v>
      </c>
      <c r="C152" t="s">
        <v>222</v>
      </c>
      <c r="D152" t="s">
        <v>273</v>
      </c>
      <c r="E152" t="s">
        <v>457</v>
      </c>
      <c r="F152" t="s">
        <v>217</v>
      </c>
      <c r="G152" t="s">
        <v>340</v>
      </c>
      <c r="H152" t="s">
        <v>223</v>
      </c>
      <c r="I152" t="str">
        <f>SpaceTypesTable[[#This Row],[Lighting Standard]]&amp;SpaceTypesTable[[#This Row],[Lighting Primary Space Type]]&amp;SpaceTypesTable[[#This Row],[Lighting Secondary Space Type]]</f>
        <v>ASHRAE 90.1-2004Corridor/TransitionGeneral</v>
      </c>
      <c r="L152">
        <f>VLOOKUP(SpaceTypesTable[[#This Row],[LookupColumn]],InteriorLightingTable[],5,FALSE)</f>
        <v>0.5</v>
      </c>
      <c r="O152">
        <v>0.4</v>
      </c>
      <c r="P152">
        <v>0.4</v>
      </c>
      <c r="Q152">
        <v>0.2</v>
      </c>
      <c r="R152" t="s">
        <v>474</v>
      </c>
      <c r="S152" t="s">
        <v>108</v>
      </c>
      <c r="T152" t="s">
        <v>41</v>
      </c>
      <c r="U152" t="s">
        <v>42</v>
      </c>
      <c r="V152" s="60" t="str">
        <f>SpaceTypesTable[[#This Row],[Ventilation Standard]]&amp;SpaceTypesTable[[#This Row],[Ventilation Primary Space Type]]&amp;SpaceTypesTable[[#This Row],[Ventilation Secondary Space Type]]</f>
        <v>ASHRAE 62.1-1999Public SpacesCorridors and utilities</v>
      </c>
      <c r="W152">
        <f>VLOOKUP(SpaceTypesTable[[#This Row],[Lookup]],VentilationStandardsTable[],6,FALSE)</f>
        <v>0.05</v>
      </c>
      <c r="X152">
        <f>VLOOKUP(SpaceTypesTable[[#This Row],[Lookup]],VentilationStandardsTable[],5,FALSE)</f>
        <v>0</v>
      </c>
      <c r="Y152">
        <f>VLOOKUP(SpaceTypesTable[[#This Row],[Lookup]],VentilationStandardsTable[],7,FALSE)</f>
        <v>0</v>
      </c>
      <c r="Z152">
        <v>1</v>
      </c>
      <c r="AA152" t="s">
        <v>476</v>
      </c>
      <c r="AB152" t="s">
        <v>475</v>
      </c>
      <c r="AC152">
        <v>5.9499999999999997E-2</v>
      </c>
      <c r="AD152" t="s">
        <v>478</v>
      </c>
      <c r="AJ152">
        <v>0.28999999999999998</v>
      </c>
      <c r="AK152">
        <v>0</v>
      </c>
      <c r="AL152">
        <v>0.5</v>
      </c>
      <c r="AM152">
        <v>0</v>
      </c>
      <c r="AN152" t="s">
        <v>479</v>
      </c>
      <c r="AO152" t="s">
        <v>1444</v>
      </c>
      <c r="AP152" t="s">
        <v>1458</v>
      </c>
    </row>
    <row r="153" spans="1:55">
      <c r="A153" s="46" t="s">
        <v>1554</v>
      </c>
      <c r="B153" t="s">
        <v>259</v>
      </c>
      <c r="C153" t="s">
        <v>222</v>
      </c>
      <c r="D153" t="s">
        <v>273</v>
      </c>
      <c r="E153" t="s">
        <v>457</v>
      </c>
      <c r="L153">
        <v>0.95</v>
      </c>
      <c r="O153">
        <v>0.4</v>
      </c>
      <c r="P153">
        <v>0.4</v>
      </c>
      <c r="Q153">
        <v>0.2</v>
      </c>
      <c r="R153" t="s">
        <v>474</v>
      </c>
      <c r="S153" t="s">
        <v>108</v>
      </c>
      <c r="T153" t="s">
        <v>41</v>
      </c>
      <c r="U153" t="s">
        <v>42</v>
      </c>
      <c r="V153" s="60" t="str">
        <f>SpaceTypesTable[[#This Row],[Ventilation Standard]]&amp;SpaceTypesTable[[#This Row],[Ventilation Primary Space Type]]&amp;SpaceTypesTable[[#This Row],[Ventilation Secondary Space Type]]</f>
        <v>ASHRAE 62.1-1999Public SpacesCorridors and utilities</v>
      </c>
      <c r="W153">
        <f>VLOOKUP(SpaceTypesTable[[#This Row],[Lookup]],VentilationStandardsTable[],6,FALSE)</f>
        <v>0.05</v>
      </c>
      <c r="X153">
        <f>VLOOKUP(SpaceTypesTable[[#This Row],[Lookup]],VentilationStandardsTable[],5,FALSE)</f>
        <v>0</v>
      </c>
      <c r="Y153">
        <f>VLOOKUP(SpaceTypesTable[[#This Row],[Lookup]],VentilationStandardsTable[],7,FALSE)</f>
        <v>0</v>
      </c>
      <c r="Z153">
        <v>1</v>
      </c>
      <c r="AA153" t="s">
        <v>476</v>
      </c>
      <c r="AB153" t="s">
        <v>475</v>
      </c>
      <c r="AC153">
        <v>0.22320000000000001</v>
      </c>
      <c r="AD153" t="s">
        <v>478</v>
      </c>
      <c r="AJ153">
        <v>0.28999999999999998</v>
      </c>
      <c r="AK153">
        <v>0</v>
      </c>
      <c r="AL153">
        <v>0.5</v>
      </c>
      <c r="AM153">
        <v>0</v>
      </c>
      <c r="AN153" t="s">
        <v>479</v>
      </c>
      <c r="AO153" t="s">
        <v>1444</v>
      </c>
      <c r="AP153" t="s">
        <v>1458</v>
      </c>
    </row>
    <row r="154" spans="1:55">
      <c r="A154" t="s">
        <v>1558</v>
      </c>
      <c r="B154" t="s">
        <v>259</v>
      </c>
      <c r="C154" t="s">
        <v>265</v>
      </c>
      <c r="D154" t="s">
        <v>273</v>
      </c>
      <c r="E154" t="s">
        <v>457</v>
      </c>
      <c r="F154" t="s">
        <v>218</v>
      </c>
      <c r="G154" t="s">
        <v>340</v>
      </c>
      <c r="H154" t="s">
        <v>223</v>
      </c>
      <c r="I154" t="str">
        <f>SpaceTypesTable[[#This Row],[Lighting Standard]]&amp;SpaceTypesTable[[#This Row],[Lighting Primary Space Type]]&amp;SpaceTypesTable[[#This Row],[Lighting Secondary Space Type]]</f>
        <v>ASHRAE 90.1-2007Corridor/TransitionGeneral</v>
      </c>
      <c r="L154">
        <f>VLOOKUP(SpaceTypesTable[[#This Row],[LookupColumn]],InteriorLightingTable[],5,FALSE)</f>
        <v>0.5</v>
      </c>
      <c r="O154">
        <v>0</v>
      </c>
      <c r="P154">
        <v>0.37</v>
      </c>
      <c r="Q154">
        <v>0.2</v>
      </c>
      <c r="R154" t="s">
        <v>1363</v>
      </c>
      <c r="S154" t="s">
        <v>109</v>
      </c>
      <c r="T154" t="s">
        <v>223</v>
      </c>
      <c r="U154" t="s">
        <v>96</v>
      </c>
      <c r="V154" s="60" t="str">
        <f>SpaceTypesTable[[#This Row],[Ventilation Standard]]&amp;SpaceTypesTable[[#This Row],[Ventilation Primary Space Type]]&amp;SpaceTypesTable[[#This Row],[Ventilation Secondary Space Type]]</f>
        <v>ASHRAE 62.1-2004GeneralCorridors</v>
      </c>
      <c r="W154">
        <f>VLOOKUP(SpaceTypesTable[[#This Row],[Lookup]],VentilationStandardsTable[],6,FALSE)</f>
        <v>0.06</v>
      </c>
      <c r="X154">
        <f>VLOOKUP(SpaceTypesTable[[#This Row],[Lookup]],VentilationStandardsTable[],5,FALSE)</f>
        <v>0</v>
      </c>
      <c r="Y154">
        <f>VLOOKUP(SpaceTypesTable[[#This Row],[Lookup]],VentilationStandardsTable[],7,FALSE)</f>
        <v>0</v>
      </c>
      <c r="Z154">
        <v>9.2899999999999991</v>
      </c>
      <c r="AA154" t="s">
        <v>1394</v>
      </c>
      <c r="AB154" t="s">
        <v>1514</v>
      </c>
      <c r="AC154">
        <v>4.4600000000000001E-2</v>
      </c>
      <c r="AD154" t="s">
        <v>1423</v>
      </c>
      <c r="AF154" t="s">
        <v>440</v>
      </c>
      <c r="AG154" t="s">
        <v>440</v>
      </c>
      <c r="AH154" t="s">
        <v>440</v>
      </c>
      <c r="AJ154">
        <v>0.27</v>
      </c>
      <c r="AK154">
        <v>0</v>
      </c>
      <c r="AL154">
        <v>0.5</v>
      </c>
      <c r="AM154">
        <v>0</v>
      </c>
      <c r="AN154" t="s">
        <v>1480</v>
      </c>
      <c r="AO154" t="s">
        <v>1499</v>
      </c>
      <c r="AP154" t="s">
        <v>1524</v>
      </c>
      <c r="AS154" t="str">
        <f>IF(SpaceTypesTable[[#This Row],[Service Water Heating Peak Flow Rate (gal/h)]]=0,"",SpaceTypesTable[[#This Row],[Service Water Heating Peak Flow Rate (gal/h)]]/SpaceTypesTable[[#This Row],[Service Water Heating Area (ft^2)]])</f>
        <v/>
      </c>
      <c r="BC154" t="str">
        <f t="shared" ref="BC154:BC171" si="12">IF(ISBLANK(BB154),"",BB154/(AY154/AX154))</f>
        <v/>
      </c>
    </row>
    <row r="155" spans="1:55">
      <c r="A155" t="s">
        <v>1555</v>
      </c>
      <c r="B155" t="s">
        <v>259</v>
      </c>
      <c r="C155" t="s">
        <v>265</v>
      </c>
      <c r="D155" t="s">
        <v>273</v>
      </c>
      <c r="E155" t="s">
        <v>457</v>
      </c>
      <c r="I155" t="str">
        <f>SpaceTypesTable[[#This Row],[Lighting Standard]]&amp;SpaceTypesTable[[#This Row],[Lighting Primary Space Type]]&amp;SpaceTypesTable[[#This Row],[Lighting Secondary Space Type]]</f>
        <v/>
      </c>
      <c r="L155">
        <v>0.9</v>
      </c>
      <c r="O155">
        <v>0</v>
      </c>
      <c r="P155">
        <v>0.37</v>
      </c>
      <c r="Q155">
        <v>0.2</v>
      </c>
      <c r="R155" t="s">
        <v>1363</v>
      </c>
      <c r="S155" t="s">
        <v>108</v>
      </c>
      <c r="T155" t="s">
        <v>89</v>
      </c>
      <c r="U155" t="s">
        <v>96</v>
      </c>
      <c r="V155" s="60" t="str">
        <f>SpaceTypesTable[[#This Row],[Ventilation Standard]]&amp;SpaceTypesTable[[#This Row],[Ventilation Primary Space Type]]&amp;SpaceTypesTable[[#This Row],[Ventilation Secondary Space Type]]</f>
        <v>ASHRAE 62.1-1999EducationCorridors</v>
      </c>
      <c r="W155">
        <f>VLOOKUP(SpaceTypesTable[[#This Row],[Lookup]],VentilationStandardsTable[],6,FALSE)</f>
        <v>0.1</v>
      </c>
      <c r="X155">
        <f>VLOOKUP(SpaceTypesTable[[#This Row],[Lookup]],VentilationStandardsTable[],5,FALSE)</f>
        <v>0</v>
      </c>
      <c r="Y155">
        <f>VLOOKUP(SpaceTypesTable[[#This Row],[Lookup]],VentilationStandardsTable[],7,FALSE)</f>
        <v>0</v>
      </c>
      <c r="Z155">
        <v>9.2899999999999991</v>
      </c>
      <c r="AA155" t="s">
        <v>1394</v>
      </c>
      <c r="AB155" t="s">
        <v>1514</v>
      </c>
      <c r="AC155">
        <v>0.22320000000000001</v>
      </c>
      <c r="AD155" t="s">
        <v>1423</v>
      </c>
      <c r="AF155" t="s">
        <v>440</v>
      </c>
      <c r="AG155" t="s">
        <v>440</v>
      </c>
      <c r="AH155" t="s">
        <v>440</v>
      </c>
      <c r="AJ155">
        <v>0.37</v>
      </c>
      <c r="AK155">
        <v>0</v>
      </c>
      <c r="AL155">
        <v>0.5</v>
      </c>
      <c r="AM155">
        <v>0</v>
      </c>
      <c r="AN155" t="s">
        <v>1480</v>
      </c>
      <c r="AO155" t="s">
        <v>1499</v>
      </c>
      <c r="AP155" t="s">
        <v>1524</v>
      </c>
      <c r="AS155" t="str">
        <f>IF(SpaceTypesTable[[#This Row],[Service Water Heating Peak Flow Rate (gal/h)]]=0,"",SpaceTypesTable[[#This Row],[Service Water Heating Peak Flow Rate (gal/h)]]/SpaceTypesTable[[#This Row],[Service Water Heating Area (ft^2)]])</f>
        <v/>
      </c>
      <c r="BC155" t="str">
        <f t="shared" si="12"/>
        <v/>
      </c>
    </row>
    <row r="156" spans="1:55">
      <c r="A156" t="s">
        <v>1556</v>
      </c>
      <c r="B156" t="s">
        <v>259</v>
      </c>
      <c r="C156" t="s">
        <v>265</v>
      </c>
      <c r="D156" t="s">
        <v>273</v>
      </c>
      <c r="E156" t="s">
        <v>457</v>
      </c>
      <c r="F156" t="s">
        <v>217</v>
      </c>
      <c r="G156" t="s">
        <v>340</v>
      </c>
      <c r="H156" t="s">
        <v>223</v>
      </c>
      <c r="I156" t="str">
        <f>SpaceTypesTable[[#This Row],[Lighting Standard]]&amp;SpaceTypesTable[[#This Row],[Lighting Primary Space Type]]&amp;SpaceTypesTable[[#This Row],[Lighting Secondary Space Type]]</f>
        <v>ASHRAE 90.1-2004Corridor/TransitionGeneral</v>
      </c>
      <c r="L156">
        <f>VLOOKUP(SpaceTypesTable[[#This Row],[LookupColumn]],InteriorLightingTable[],5,FALSE)</f>
        <v>0.5</v>
      </c>
      <c r="O156">
        <v>0</v>
      </c>
      <c r="P156">
        <v>0.37</v>
      </c>
      <c r="Q156">
        <v>0.2</v>
      </c>
      <c r="R156" t="s">
        <v>1363</v>
      </c>
      <c r="S156" t="s">
        <v>108</v>
      </c>
      <c r="T156" t="s">
        <v>89</v>
      </c>
      <c r="U156" t="s">
        <v>96</v>
      </c>
      <c r="V156" s="60" t="str">
        <f>SpaceTypesTable[[#This Row],[Ventilation Standard]]&amp;SpaceTypesTable[[#This Row],[Ventilation Primary Space Type]]&amp;SpaceTypesTable[[#This Row],[Ventilation Secondary Space Type]]</f>
        <v>ASHRAE 62.1-1999EducationCorridors</v>
      </c>
      <c r="W156">
        <f>VLOOKUP(SpaceTypesTable[[#This Row],[Lookup]],VentilationStandardsTable[],6,FALSE)</f>
        <v>0.1</v>
      </c>
      <c r="X156">
        <f>VLOOKUP(SpaceTypesTable[[#This Row],[Lookup]],VentilationStandardsTable[],5,FALSE)</f>
        <v>0</v>
      </c>
      <c r="Y156">
        <f>VLOOKUP(SpaceTypesTable[[#This Row],[Lookup]],VentilationStandardsTable[],7,FALSE)</f>
        <v>0</v>
      </c>
      <c r="Z156">
        <v>9.2899999999999991</v>
      </c>
      <c r="AA156" t="s">
        <v>1394</v>
      </c>
      <c r="AB156" t="s">
        <v>1514</v>
      </c>
      <c r="AC156">
        <v>5.9499999999999997E-2</v>
      </c>
      <c r="AD156" t="s">
        <v>1423</v>
      </c>
      <c r="AF156" t="s">
        <v>440</v>
      </c>
      <c r="AG156" t="s">
        <v>440</v>
      </c>
      <c r="AH156" t="s">
        <v>440</v>
      </c>
      <c r="AJ156">
        <v>0.37</v>
      </c>
      <c r="AK156">
        <v>0</v>
      </c>
      <c r="AL156">
        <v>0.5</v>
      </c>
      <c r="AM156">
        <v>0</v>
      </c>
      <c r="AN156" t="s">
        <v>1480</v>
      </c>
      <c r="AO156" t="s">
        <v>1499</v>
      </c>
      <c r="AP156" t="s">
        <v>1524</v>
      </c>
      <c r="AS156" t="str">
        <f>IF(SpaceTypesTable[[#This Row],[Service Water Heating Peak Flow Rate (gal/h)]]=0,"",SpaceTypesTable[[#This Row],[Service Water Heating Peak Flow Rate (gal/h)]]/SpaceTypesTable[[#This Row],[Service Water Heating Area (ft^2)]])</f>
        <v/>
      </c>
      <c r="BC156" t="str">
        <f t="shared" si="12"/>
        <v/>
      </c>
    </row>
    <row r="157" spans="1:55">
      <c r="A157" t="s">
        <v>1557</v>
      </c>
      <c r="B157" t="s">
        <v>260</v>
      </c>
      <c r="C157" t="s">
        <v>265</v>
      </c>
      <c r="D157" t="s">
        <v>273</v>
      </c>
      <c r="E157" t="s">
        <v>457</v>
      </c>
      <c r="F157" t="s">
        <v>438</v>
      </c>
      <c r="G157" t="s">
        <v>340</v>
      </c>
      <c r="H157" t="s">
        <v>223</v>
      </c>
      <c r="I157" t="str">
        <f>SpaceTypesTable[[#This Row],[Lighting Standard]]&amp;SpaceTypesTable[[#This Row],[Lighting Primary Space Type]]&amp;SpaceTypesTable[[#This Row],[Lighting Secondary Space Type]]</f>
        <v>ASHRAE 189.1-2009Corridor/TransitionGeneral</v>
      </c>
      <c r="L157">
        <f>VLOOKUP(SpaceTypesTable[[#This Row],[LookupColumn]],InteriorLightingTable[],5,FALSE)</f>
        <v>0.45</v>
      </c>
      <c r="O157">
        <v>0</v>
      </c>
      <c r="P157">
        <v>0.37</v>
      </c>
      <c r="Q157">
        <v>0.2</v>
      </c>
      <c r="R157" t="s">
        <v>1363</v>
      </c>
      <c r="S157" t="s">
        <v>108</v>
      </c>
      <c r="T157" t="s">
        <v>89</v>
      </c>
      <c r="U157" t="s">
        <v>96</v>
      </c>
      <c r="V157" s="60" t="str">
        <f>SpaceTypesTable[[#This Row],[Ventilation Standard]]&amp;SpaceTypesTable[[#This Row],[Ventilation Primary Space Type]]&amp;SpaceTypesTable[[#This Row],[Ventilation Secondary Space Type]]</f>
        <v>ASHRAE 62.1-1999EducationCorridors</v>
      </c>
      <c r="W157">
        <f>VLOOKUP(SpaceTypesTable[[#This Row],[Lookup]],VentilationStandardsTable[],6,FALSE)</f>
        <v>0.1</v>
      </c>
      <c r="X157">
        <f>VLOOKUP(SpaceTypesTable[[#This Row],[Lookup]],VentilationStandardsTable[],5,FALSE)</f>
        <v>0</v>
      </c>
      <c r="Y157">
        <f>VLOOKUP(SpaceTypesTable[[#This Row],[Lookup]],VentilationStandardsTable[],7,FALSE)</f>
        <v>0</v>
      </c>
      <c r="Z157">
        <v>9.2899999999999991</v>
      </c>
      <c r="AA157" t="s">
        <v>1394</v>
      </c>
      <c r="AB157" t="s">
        <v>1514</v>
      </c>
      <c r="AC157">
        <v>5.9499999999999997E-2</v>
      </c>
      <c r="AD157" t="s">
        <v>1423</v>
      </c>
      <c r="AF157" t="s">
        <v>440</v>
      </c>
      <c r="AG157" t="s">
        <v>440</v>
      </c>
      <c r="AH157" t="s">
        <v>440</v>
      </c>
      <c r="AJ157">
        <v>0.27</v>
      </c>
      <c r="AK157">
        <v>0</v>
      </c>
      <c r="AL157">
        <v>0.5</v>
      </c>
      <c r="AM157">
        <v>0</v>
      </c>
      <c r="AN157" t="s">
        <v>1480</v>
      </c>
      <c r="AO157" t="s">
        <v>1499</v>
      </c>
      <c r="AP157" t="s">
        <v>1524</v>
      </c>
      <c r="AS157" t="str">
        <f>IF(SpaceTypesTable[[#This Row],[Service Water Heating Peak Flow Rate (gal/h)]]=0,"",SpaceTypesTable[[#This Row],[Service Water Heating Peak Flow Rate (gal/h)]]/SpaceTypesTable[[#This Row],[Service Water Heating Area (ft^2)]])</f>
        <v/>
      </c>
      <c r="BC157" t="str">
        <f t="shared" si="12"/>
        <v/>
      </c>
    </row>
    <row r="158" spans="1:55">
      <c r="A158" t="s">
        <v>1557</v>
      </c>
      <c r="B158" t="s">
        <v>261</v>
      </c>
      <c r="C158" t="s">
        <v>265</v>
      </c>
      <c r="D158" t="s">
        <v>273</v>
      </c>
      <c r="E158" t="s">
        <v>457</v>
      </c>
      <c r="F158" t="s">
        <v>438</v>
      </c>
      <c r="G158" t="s">
        <v>340</v>
      </c>
      <c r="H158" t="s">
        <v>223</v>
      </c>
      <c r="I158" t="str">
        <f>SpaceTypesTable[[#This Row],[Lighting Standard]]&amp;SpaceTypesTable[[#This Row],[Lighting Primary Space Type]]&amp;SpaceTypesTable[[#This Row],[Lighting Secondary Space Type]]</f>
        <v>ASHRAE 189.1-2009Corridor/TransitionGeneral</v>
      </c>
      <c r="L158">
        <f>VLOOKUP(SpaceTypesTable[[#This Row],[LookupColumn]],InteriorLightingTable[],5,FALSE)</f>
        <v>0.45</v>
      </c>
      <c r="O158">
        <v>0</v>
      </c>
      <c r="P158">
        <v>0.37</v>
      </c>
      <c r="Q158">
        <v>0.2</v>
      </c>
      <c r="R158" t="s">
        <v>1363</v>
      </c>
      <c r="S158" t="s">
        <v>108</v>
      </c>
      <c r="T158" t="s">
        <v>89</v>
      </c>
      <c r="U158" t="s">
        <v>96</v>
      </c>
      <c r="V158" s="60" t="str">
        <f>SpaceTypesTable[[#This Row],[Ventilation Standard]]&amp;SpaceTypesTable[[#This Row],[Ventilation Primary Space Type]]&amp;SpaceTypesTable[[#This Row],[Ventilation Secondary Space Type]]</f>
        <v>ASHRAE 62.1-1999EducationCorridors</v>
      </c>
      <c r="W158">
        <f>VLOOKUP(SpaceTypesTable[[#This Row],[Lookup]],VentilationStandardsTable[],6,FALSE)</f>
        <v>0.1</v>
      </c>
      <c r="X158">
        <f>VLOOKUP(SpaceTypesTable[[#This Row],[Lookup]],VentilationStandardsTable[],5,FALSE)</f>
        <v>0</v>
      </c>
      <c r="Y158">
        <f>VLOOKUP(SpaceTypesTable[[#This Row],[Lookup]],VentilationStandardsTable[],7,FALSE)</f>
        <v>0</v>
      </c>
      <c r="Z158">
        <v>9.2899999999999991</v>
      </c>
      <c r="AA158" t="s">
        <v>1394</v>
      </c>
      <c r="AB158" t="s">
        <v>1514</v>
      </c>
      <c r="AC158">
        <v>4.4600000000000001E-2</v>
      </c>
      <c r="AD158" t="s">
        <v>1423</v>
      </c>
      <c r="AF158" t="s">
        <v>440</v>
      </c>
      <c r="AG158" t="s">
        <v>440</v>
      </c>
      <c r="AH158" t="s">
        <v>440</v>
      </c>
      <c r="AJ158">
        <v>0.27</v>
      </c>
      <c r="AK158">
        <v>0</v>
      </c>
      <c r="AL158">
        <v>0.5</v>
      </c>
      <c r="AM158">
        <v>0</v>
      </c>
      <c r="AN158" t="s">
        <v>1480</v>
      </c>
      <c r="AO158" t="s">
        <v>1499</v>
      </c>
      <c r="AP158" t="s">
        <v>1524</v>
      </c>
      <c r="AS158" t="str">
        <f>IF(SpaceTypesTable[[#This Row],[Service Water Heating Peak Flow Rate (gal/h)]]=0,"",SpaceTypesTable[[#This Row],[Service Water Heating Peak Flow Rate (gal/h)]]/SpaceTypesTable[[#This Row],[Service Water Heating Area (ft^2)]])</f>
        <v/>
      </c>
      <c r="BC158" t="str">
        <f t="shared" si="12"/>
        <v/>
      </c>
    </row>
    <row r="159" spans="1:55">
      <c r="A159" t="s">
        <v>1554</v>
      </c>
      <c r="B159" t="s">
        <v>259</v>
      </c>
      <c r="C159" t="s">
        <v>265</v>
      </c>
      <c r="D159" t="s">
        <v>273</v>
      </c>
      <c r="E159" t="s">
        <v>457</v>
      </c>
      <c r="I159" t="str">
        <f>SpaceTypesTable[[#This Row],[Lighting Standard]]&amp;SpaceTypesTable[[#This Row],[Lighting Primary Space Type]]&amp;SpaceTypesTable[[#This Row],[Lighting Secondary Space Type]]</f>
        <v/>
      </c>
      <c r="L159">
        <v>0.7</v>
      </c>
      <c r="O159">
        <v>0</v>
      </c>
      <c r="P159">
        <v>0.37</v>
      </c>
      <c r="Q159">
        <v>0.2</v>
      </c>
      <c r="R159" t="s">
        <v>1363</v>
      </c>
      <c r="S159" t="s">
        <v>108</v>
      </c>
      <c r="T159" t="s">
        <v>89</v>
      </c>
      <c r="U159" t="s">
        <v>96</v>
      </c>
      <c r="V159" s="60" t="str">
        <f>SpaceTypesTable[[#This Row],[Ventilation Standard]]&amp;SpaceTypesTable[[#This Row],[Ventilation Primary Space Type]]&amp;SpaceTypesTable[[#This Row],[Ventilation Secondary Space Type]]</f>
        <v>ASHRAE 62.1-1999EducationCorridors</v>
      </c>
      <c r="W159">
        <f>VLOOKUP(SpaceTypesTable[[#This Row],[Lookup]],VentilationStandardsTable[],6,FALSE)</f>
        <v>0.1</v>
      </c>
      <c r="X159">
        <f>VLOOKUP(SpaceTypesTable[[#This Row],[Lookup]],VentilationStandardsTable[],5,FALSE)</f>
        <v>0</v>
      </c>
      <c r="Y159">
        <f>VLOOKUP(SpaceTypesTable[[#This Row],[Lookup]],VentilationStandardsTable[],7,FALSE)</f>
        <v>0</v>
      </c>
      <c r="Z159">
        <v>9.2899999999999991</v>
      </c>
      <c r="AA159" t="s">
        <v>1394</v>
      </c>
      <c r="AB159" t="s">
        <v>1514</v>
      </c>
      <c r="AC159">
        <v>0.22320000000000001</v>
      </c>
      <c r="AD159" t="s">
        <v>1423</v>
      </c>
      <c r="AF159" t="s">
        <v>440</v>
      </c>
      <c r="AG159" t="s">
        <v>440</v>
      </c>
      <c r="AH159" t="s">
        <v>440</v>
      </c>
      <c r="AJ159">
        <v>0.37</v>
      </c>
      <c r="AK159">
        <v>0</v>
      </c>
      <c r="AL159">
        <v>0.5</v>
      </c>
      <c r="AM159">
        <v>0</v>
      </c>
      <c r="AN159" t="s">
        <v>1480</v>
      </c>
      <c r="AO159" t="s">
        <v>1499</v>
      </c>
      <c r="AP159" t="s">
        <v>1524</v>
      </c>
      <c r="AS159" t="str">
        <f>IF(SpaceTypesTable[[#This Row],[Service Water Heating Peak Flow Rate (gal/h)]]=0,"",SpaceTypesTable[[#This Row],[Service Water Heating Peak Flow Rate (gal/h)]]/SpaceTypesTable[[#This Row],[Service Water Heating Area (ft^2)]])</f>
        <v/>
      </c>
      <c r="BC159" t="str">
        <f t="shared" si="12"/>
        <v/>
      </c>
    </row>
    <row r="160" spans="1:55">
      <c r="A160" t="s">
        <v>1558</v>
      </c>
      <c r="B160" t="s">
        <v>259</v>
      </c>
      <c r="C160" t="s">
        <v>268</v>
      </c>
      <c r="D160" t="s">
        <v>273</v>
      </c>
      <c r="E160" t="s">
        <v>457</v>
      </c>
      <c r="F160" t="s">
        <v>218</v>
      </c>
      <c r="G160" t="s">
        <v>340</v>
      </c>
      <c r="H160" t="s">
        <v>223</v>
      </c>
      <c r="I160" t="str">
        <f>SpaceTypesTable[[#This Row],[Lighting Standard]]&amp;SpaceTypesTable[[#This Row],[Lighting Primary Space Type]]&amp;SpaceTypesTable[[#This Row],[Lighting Secondary Space Type]]</f>
        <v>ASHRAE 90.1-2007Corridor/TransitionGeneral</v>
      </c>
      <c r="L160">
        <f>VLOOKUP(SpaceTypesTable[[#This Row],[LookupColumn]],InteriorLightingTable[],5,FALSE)</f>
        <v>0.5</v>
      </c>
      <c r="O160">
        <v>0</v>
      </c>
      <c r="P160">
        <v>0.37</v>
      </c>
      <c r="Q160">
        <v>0.2</v>
      </c>
      <c r="R160" t="s">
        <v>1366</v>
      </c>
      <c r="S160" t="s">
        <v>109</v>
      </c>
      <c r="T160" t="s">
        <v>223</v>
      </c>
      <c r="U160" t="s">
        <v>96</v>
      </c>
      <c r="V160" s="60" t="str">
        <f>SpaceTypesTable[[#This Row],[Ventilation Standard]]&amp;SpaceTypesTable[[#This Row],[Ventilation Primary Space Type]]&amp;SpaceTypesTable[[#This Row],[Ventilation Secondary Space Type]]</f>
        <v>ASHRAE 62.1-2004GeneralCorridors</v>
      </c>
      <c r="W160">
        <f>VLOOKUP(SpaceTypesTable[[#This Row],[Lookup]],VentilationStandardsTable[],6,FALSE)</f>
        <v>0.06</v>
      </c>
      <c r="X160">
        <f>VLOOKUP(SpaceTypesTable[[#This Row],[Lookup]],VentilationStandardsTable[],5,FALSE)</f>
        <v>0</v>
      </c>
      <c r="Y160">
        <f>VLOOKUP(SpaceTypesTable[[#This Row],[Lookup]],VentilationStandardsTable[],7,FALSE)</f>
        <v>0</v>
      </c>
      <c r="Z160">
        <v>9.31</v>
      </c>
      <c r="AA160" t="s">
        <v>1388</v>
      </c>
      <c r="AB160" t="s">
        <v>1517</v>
      </c>
      <c r="AC160">
        <v>4.4600000000000001E-2</v>
      </c>
      <c r="AD160" t="s">
        <v>1426</v>
      </c>
      <c r="AF160" t="s">
        <v>440</v>
      </c>
      <c r="AG160" t="s">
        <v>440</v>
      </c>
      <c r="AH160" t="s">
        <v>440</v>
      </c>
      <c r="AJ160">
        <v>0.27</v>
      </c>
      <c r="AK160">
        <v>0</v>
      </c>
      <c r="AL160">
        <v>0.5</v>
      </c>
      <c r="AM160">
        <v>0</v>
      </c>
      <c r="AN160" t="s">
        <v>1483</v>
      </c>
      <c r="AO160" t="s">
        <v>1489</v>
      </c>
      <c r="AP160" t="s">
        <v>1472</v>
      </c>
      <c r="AS160" t="str">
        <f>IF(SpaceTypesTable[[#This Row],[Service Water Heating Peak Flow Rate (gal/h)]]=0,"",SpaceTypesTable[[#This Row],[Service Water Heating Peak Flow Rate (gal/h)]]/SpaceTypesTable[[#This Row],[Service Water Heating Area (ft^2)]])</f>
        <v/>
      </c>
      <c r="BC160" t="str">
        <f t="shared" si="12"/>
        <v/>
      </c>
    </row>
    <row r="161" spans="1:55">
      <c r="A161" t="s">
        <v>1555</v>
      </c>
      <c r="B161" t="s">
        <v>259</v>
      </c>
      <c r="C161" t="s">
        <v>268</v>
      </c>
      <c r="D161" t="s">
        <v>273</v>
      </c>
      <c r="E161" t="s">
        <v>457</v>
      </c>
      <c r="I161" t="str">
        <f>SpaceTypesTable[[#This Row],[Lighting Standard]]&amp;SpaceTypesTable[[#This Row],[Lighting Primary Space Type]]&amp;SpaceTypesTable[[#This Row],[Lighting Secondary Space Type]]</f>
        <v/>
      </c>
      <c r="L161">
        <v>0.86</v>
      </c>
      <c r="O161">
        <v>0</v>
      </c>
      <c r="P161">
        <v>0.37</v>
      </c>
      <c r="Q161">
        <v>0.2</v>
      </c>
      <c r="R161" t="s">
        <v>1366</v>
      </c>
      <c r="S161" t="s">
        <v>108</v>
      </c>
      <c r="T161" t="s">
        <v>89</v>
      </c>
      <c r="U161" t="s">
        <v>96</v>
      </c>
      <c r="V161" s="60" t="str">
        <f>SpaceTypesTable[[#This Row],[Ventilation Standard]]&amp;SpaceTypesTable[[#This Row],[Ventilation Primary Space Type]]&amp;SpaceTypesTable[[#This Row],[Ventilation Secondary Space Type]]</f>
        <v>ASHRAE 62.1-1999EducationCorridors</v>
      </c>
      <c r="W161">
        <f>VLOOKUP(SpaceTypesTable[[#This Row],[Lookup]],VentilationStandardsTable[],6,FALSE)</f>
        <v>0.1</v>
      </c>
      <c r="X161">
        <f>VLOOKUP(SpaceTypesTable[[#This Row],[Lookup]],VentilationStandardsTable[],5,FALSE)</f>
        <v>0</v>
      </c>
      <c r="Y161">
        <f>VLOOKUP(SpaceTypesTable[[#This Row],[Lookup]],VentilationStandardsTable[],7,FALSE)</f>
        <v>0</v>
      </c>
      <c r="Z161">
        <v>9.31</v>
      </c>
      <c r="AA161" t="s">
        <v>1388</v>
      </c>
      <c r="AB161" t="s">
        <v>1517</v>
      </c>
      <c r="AC161">
        <v>0.22320000000000001</v>
      </c>
      <c r="AD161" t="s">
        <v>1426</v>
      </c>
      <c r="AF161" t="s">
        <v>440</v>
      </c>
      <c r="AG161" t="s">
        <v>440</v>
      </c>
      <c r="AH161" t="s">
        <v>440</v>
      </c>
      <c r="AJ161">
        <v>0.37</v>
      </c>
      <c r="AK161">
        <v>0</v>
      </c>
      <c r="AL161">
        <v>0.5</v>
      </c>
      <c r="AM161">
        <v>0</v>
      </c>
      <c r="AN161" t="s">
        <v>1483</v>
      </c>
      <c r="AO161" t="s">
        <v>1489</v>
      </c>
      <c r="AP161" t="s">
        <v>1472</v>
      </c>
      <c r="AS161" t="str">
        <f>IF(SpaceTypesTable[[#This Row],[Service Water Heating Peak Flow Rate (gal/h)]]=0,"",SpaceTypesTable[[#This Row],[Service Water Heating Peak Flow Rate (gal/h)]]/SpaceTypesTable[[#This Row],[Service Water Heating Area (ft^2)]])</f>
        <v/>
      </c>
      <c r="BC161" t="str">
        <f t="shared" si="12"/>
        <v/>
      </c>
    </row>
    <row r="162" spans="1:55">
      <c r="A162" t="s">
        <v>1556</v>
      </c>
      <c r="B162" t="s">
        <v>259</v>
      </c>
      <c r="C162" t="s">
        <v>268</v>
      </c>
      <c r="D162" t="s">
        <v>273</v>
      </c>
      <c r="E162" t="s">
        <v>457</v>
      </c>
      <c r="F162" t="s">
        <v>217</v>
      </c>
      <c r="G162" t="s">
        <v>340</v>
      </c>
      <c r="H162" t="s">
        <v>223</v>
      </c>
      <c r="I162" t="str">
        <f>SpaceTypesTable[[#This Row],[Lighting Standard]]&amp;SpaceTypesTable[[#This Row],[Lighting Primary Space Type]]&amp;SpaceTypesTable[[#This Row],[Lighting Secondary Space Type]]</f>
        <v>ASHRAE 90.1-2004Corridor/TransitionGeneral</v>
      </c>
      <c r="L162">
        <f>VLOOKUP(SpaceTypesTable[[#This Row],[LookupColumn]],InteriorLightingTable[],5,FALSE)</f>
        <v>0.5</v>
      </c>
      <c r="O162">
        <v>0</v>
      </c>
      <c r="P162">
        <v>0.37</v>
      </c>
      <c r="Q162">
        <v>0.2</v>
      </c>
      <c r="R162" t="s">
        <v>1366</v>
      </c>
      <c r="S162" t="s">
        <v>108</v>
      </c>
      <c r="T162" t="s">
        <v>89</v>
      </c>
      <c r="U162" t="s">
        <v>96</v>
      </c>
      <c r="V162" s="60" t="str">
        <f>SpaceTypesTable[[#This Row],[Ventilation Standard]]&amp;SpaceTypesTable[[#This Row],[Ventilation Primary Space Type]]&amp;SpaceTypesTable[[#This Row],[Ventilation Secondary Space Type]]</f>
        <v>ASHRAE 62.1-1999EducationCorridors</v>
      </c>
      <c r="W162">
        <f>VLOOKUP(SpaceTypesTable[[#This Row],[Lookup]],VentilationStandardsTable[],6,FALSE)</f>
        <v>0.1</v>
      </c>
      <c r="X162">
        <f>VLOOKUP(SpaceTypesTable[[#This Row],[Lookup]],VentilationStandardsTable[],5,FALSE)</f>
        <v>0</v>
      </c>
      <c r="Y162">
        <f>VLOOKUP(SpaceTypesTable[[#This Row],[Lookup]],VentilationStandardsTable[],7,FALSE)</f>
        <v>0</v>
      </c>
      <c r="Z162">
        <v>9.31</v>
      </c>
      <c r="AA162" t="s">
        <v>1388</v>
      </c>
      <c r="AB162" t="s">
        <v>1517</v>
      </c>
      <c r="AC162">
        <v>5.9499999999999997E-2</v>
      </c>
      <c r="AD162" t="s">
        <v>1426</v>
      </c>
      <c r="AF162" t="s">
        <v>440</v>
      </c>
      <c r="AG162" t="s">
        <v>440</v>
      </c>
      <c r="AH162" t="s">
        <v>440</v>
      </c>
      <c r="AJ162">
        <v>0.37</v>
      </c>
      <c r="AK162">
        <v>0</v>
      </c>
      <c r="AL162">
        <v>0.5</v>
      </c>
      <c r="AM162">
        <v>0</v>
      </c>
      <c r="AN162" t="s">
        <v>1483</v>
      </c>
      <c r="AO162" t="s">
        <v>1489</v>
      </c>
      <c r="AP162" t="s">
        <v>1472</v>
      </c>
      <c r="AS162" t="str">
        <f>IF(SpaceTypesTable[[#This Row],[Service Water Heating Peak Flow Rate (gal/h)]]=0,"",SpaceTypesTable[[#This Row],[Service Water Heating Peak Flow Rate (gal/h)]]/SpaceTypesTable[[#This Row],[Service Water Heating Area (ft^2)]])</f>
        <v/>
      </c>
      <c r="BC162" t="str">
        <f t="shared" si="12"/>
        <v/>
      </c>
    </row>
    <row r="163" spans="1:55">
      <c r="A163" t="s">
        <v>1557</v>
      </c>
      <c r="B163" t="s">
        <v>260</v>
      </c>
      <c r="C163" t="s">
        <v>268</v>
      </c>
      <c r="D163" t="s">
        <v>273</v>
      </c>
      <c r="E163" t="s">
        <v>457</v>
      </c>
      <c r="F163" t="s">
        <v>438</v>
      </c>
      <c r="G163" t="s">
        <v>340</v>
      </c>
      <c r="H163" t="s">
        <v>223</v>
      </c>
      <c r="I163" t="str">
        <f>SpaceTypesTable[[#This Row],[Lighting Standard]]&amp;SpaceTypesTable[[#This Row],[Lighting Primary Space Type]]&amp;SpaceTypesTable[[#This Row],[Lighting Secondary Space Type]]</f>
        <v>ASHRAE 189.1-2009Corridor/TransitionGeneral</v>
      </c>
      <c r="L163">
        <f>VLOOKUP(SpaceTypesTable[[#This Row],[LookupColumn]],InteriorLightingTable[],5,FALSE)</f>
        <v>0.45</v>
      </c>
      <c r="O163">
        <v>0</v>
      </c>
      <c r="P163">
        <v>0.37</v>
      </c>
      <c r="Q163">
        <v>0.2</v>
      </c>
      <c r="R163" t="s">
        <v>1366</v>
      </c>
      <c r="S163" t="s">
        <v>108</v>
      </c>
      <c r="T163" t="s">
        <v>89</v>
      </c>
      <c r="U163" t="s">
        <v>96</v>
      </c>
      <c r="V163" s="60" t="str">
        <f>SpaceTypesTable[[#This Row],[Ventilation Standard]]&amp;SpaceTypesTable[[#This Row],[Ventilation Primary Space Type]]&amp;SpaceTypesTable[[#This Row],[Ventilation Secondary Space Type]]</f>
        <v>ASHRAE 62.1-1999EducationCorridors</v>
      </c>
      <c r="W163">
        <f>VLOOKUP(SpaceTypesTable[[#This Row],[Lookup]],VentilationStandardsTable[],6,FALSE)</f>
        <v>0.1</v>
      </c>
      <c r="X163">
        <f>VLOOKUP(SpaceTypesTable[[#This Row],[Lookup]],VentilationStandardsTable[],5,FALSE)</f>
        <v>0</v>
      </c>
      <c r="Y163">
        <f>VLOOKUP(SpaceTypesTable[[#This Row],[Lookup]],VentilationStandardsTable[],7,FALSE)</f>
        <v>0</v>
      </c>
      <c r="Z163">
        <v>9.31</v>
      </c>
      <c r="AA163" t="s">
        <v>1388</v>
      </c>
      <c r="AB163" t="s">
        <v>1517</v>
      </c>
      <c r="AC163">
        <v>5.9499999999999997E-2</v>
      </c>
      <c r="AD163" t="s">
        <v>1426</v>
      </c>
      <c r="AF163" t="s">
        <v>440</v>
      </c>
      <c r="AG163" t="s">
        <v>440</v>
      </c>
      <c r="AH163" t="s">
        <v>440</v>
      </c>
      <c r="AJ163">
        <v>0.27</v>
      </c>
      <c r="AK163">
        <v>0</v>
      </c>
      <c r="AL163">
        <v>0.5</v>
      </c>
      <c r="AM163">
        <v>0</v>
      </c>
      <c r="AN163" t="s">
        <v>1483</v>
      </c>
      <c r="AO163" t="s">
        <v>1489</v>
      </c>
      <c r="AP163" t="s">
        <v>1472</v>
      </c>
      <c r="AS163" t="str">
        <f>IF(SpaceTypesTable[[#This Row],[Service Water Heating Peak Flow Rate (gal/h)]]=0,"",SpaceTypesTable[[#This Row],[Service Water Heating Peak Flow Rate (gal/h)]]/SpaceTypesTable[[#This Row],[Service Water Heating Area (ft^2)]])</f>
        <v/>
      </c>
      <c r="BC163" t="str">
        <f t="shared" si="12"/>
        <v/>
      </c>
    </row>
    <row r="164" spans="1:55">
      <c r="A164" t="s">
        <v>1557</v>
      </c>
      <c r="B164" t="s">
        <v>261</v>
      </c>
      <c r="C164" t="s">
        <v>268</v>
      </c>
      <c r="D164" t="s">
        <v>273</v>
      </c>
      <c r="E164" t="s">
        <v>457</v>
      </c>
      <c r="F164" t="s">
        <v>438</v>
      </c>
      <c r="G164" t="s">
        <v>340</v>
      </c>
      <c r="H164" t="s">
        <v>223</v>
      </c>
      <c r="I164" t="str">
        <f>SpaceTypesTable[[#This Row],[Lighting Standard]]&amp;SpaceTypesTable[[#This Row],[Lighting Primary Space Type]]&amp;SpaceTypesTable[[#This Row],[Lighting Secondary Space Type]]</f>
        <v>ASHRAE 189.1-2009Corridor/TransitionGeneral</v>
      </c>
      <c r="L164">
        <f>VLOOKUP(SpaceTypesTable[[#This Row],[LookupColumn]],InteriorLightingTable[],5,FALSE)</f>
        <v>0.45</v>
      </c>
      <c r="O164">
        <v>0</v>
      </c>
      <c r="P164">
        <v>0.37</v>
      </c>
      <c r="Q164">
        <v>0.2</v>
      </c>
      <c r="R164" t="s">
        <v>1366</v>
      </c>
      <c r="S164" t="s">
        <v>108</v>
      </c>
      <c r="T164" t="s">
        <v>89</v>
      </c>
      <c r="U164" t="s">
        <v>96</v>
      </c>
      <c r="V164" s="60" t="str">
        <f>SpaceTypesTable[[#This Row],[Ventilation Standard]]&amp;SpaceTypesTable[[#This Row],[Ventilation Primary Space Type]]&amp;SpaceTypesTable[[#This Row],[Ventilation Secondary Space Type]]</f>
        <v>ASHRAE 62.1-1999EducationCorridors</v>
      </c>
      <c r="W164">
        <f>VLOOKUP(SpaceTypesTable[[#This Row],[Lookup]],VentilationStandardsTable[],6,FALSE)</f>
        <v>0.1</v>
      </c>
      <c r="X164">
        <f>VLOOKUP(SpaceTypesTable[[#This Row],[Lookup]],VentilationStandardsTable[],5,FALSE)</f>
        <v>0</v>
      </c>
      <c r="Y164">
        <f>VLOOKUP(SpaceTypesTable[[#This Row],[Lookup]],VentilationStandardsTable[],7,FALSE)</f>
        <v>0</v>
      </c>
      <c r="Z164">
        <v>9.31</v>
      </c>
      <c r="AA164" t="s">
        <v>1388</v>
      </c>
      <c r="AB164" t="s">
        <v>1517</v>
      </c>
      <c r="AC164">
        <v>4.4600000000000001E-2</v>
      </c>
      <c r="AD164" t="s">
        <v>1426</v>
      </c>
      <c r="AF164" t="s">
        <v>440</v>
      </c>
      <c r="AG164" t="s">
        <v>440</v>
      </c>
      <c r="AH164" t="s">
        <v>440</v>
      </c>
      <c r="AJ164">
        <v>0.27</v>
      </c>
      <c r="AK164">
        <v>0</v>
      </c>
      <c r="AL164">
        <v>0.5</v>
      </c>
      <c r="AM164">
        <v>0</v>
      </c>
      <c r="AN164" t="s">
        <v>1483</v>
      </c>
      <c r="AO164" t="s">
        <v>1489</v>
      </c>
      <c r="AP164" t="s">
        <v>1472</v>
      </c>
      <c r="AS164" t="str">
        <f>IF(SpaceTypesTable[[#This Row],[Service Water Heating Peak Flow Rate (gal/h)]]=0,"",SpaceTypesTable[[#This Row],[Service Water Heating Peak Flow Rate (gal/h)]]/SpaceTypesTable[[#This Row],[Service Water Heating Area (ft^2)]])</f>
        <v/>
      </c>
      <c r="BC164" t="str">
        <f t="shared" si="12"/>
        <v/>
      </c>
    </row>
    <row r="165" spans="1:55">
      <c r="A165" t="s">
        <v>1554</v>
      </c>
      <c r="B165" t="s">
        <v>259</v>
      </c>
      <c r="C165" t="s">
        <v>268</v>
      </c>
      <c r="D165" t="s">
        <v>273</v>
      </c>
      <c r="E165" t="s">
        <v>457</v>
      </c>
      <c r="I165" t="str">
        <f>SpaceTypesTable[[#This Row],[Lighting Standard]]&amp;SpaceTypesTable[[#This Row],[Lighting Primary Space Type]]&amp;SpaceTypesTable[[#This Row],[Lighting Secondary Space Type]]</f>
        <v/>
      </c>
      <c r="L165">
        <v>0.7</v>
      </c>
      <c r="O165">
        <v>0</v>
      </c>
      <c r="P165">
        <v>0.37</v>
      </c>
      <c r="Q165">
        <v>0.2</v>
      </c>
      <c r="R165" t="s">
        <v>1366</v>
      </c>
      <c r="S165" t="s">
        <v>108</v>
      </c>
      <c r="T165" t="s">
        <v>89</v>
      </c>
      <c r="U165" t="s">
        <v>96</v>
      </c>
      <c r="V165" s="60" t="str">
        <f>SpaceTypesTable[[#This Row],[Ventilation Standard]]&amp;SpaceTypesTable[[#This Row],[Ventilation Primary Space Type]]&amp;SpaceTypesTable[[#This Row],[Ventilation Secondary Space Type]]</f>
        <v>ASHRAE 62.1-1999EducationCorridors</v>
      </c>
      <c r="W165">
        <f>VLOOKUP(SpaceTypesTable[[#This Row],[Lookup]],VentilationStandardsTable[],6,FALSE)</f>
        <v>0.1</v>
      </c>
      <c r="X165">
        <f>VLOOKUP(SpaceTypesTable[[#This Row],[Lookup]],VentilationStandardsTable[],5,FALSE)</f>
        <v>0</v>
      </c>
      <c r="Y165">
        <f>VLOOKUP(SpaceTypesTable[[#This Row],[Lookup]],VentilationStandardsTable[],7,FALSE)</f>
        <v>0</v>
      </c>
      <c r="Z165">
        <v>9.31</v>
      </c>
      <c r="AA165" t="s">
        <v>1388</v>
      </c>
      <c r="AB165" t="s">
        <v>1517</v>
      </c>
      <c r="AC165">
        <v>0.22320000000000001</v>
      </c>
      <c r="AD165" t="s">
        <v>1426</v>
      </c>
      <c r="AF165" t="s">
        <v>440</v>
      </c>
      <c r="AG165" t="s">
        <v>440</v>
      </c>
      <c r="AH165" t="s">
        <v>440</v>
      </c>
      <c r="AJ165">
        <v>0.37</v>
      </c>
      <c r="AK165">
        <v>0</v>
      </c>
      <c r="AL165">
        <v>0.5</v>
      </c>
      <c r="AM165">
        <v>0</v>
      </c>
      <c r="AN165" t="s">
        <v>1483</v>
      </c>
      <c r="AO165" t="s">
        <v>1489</v>
      </c>
      <c r="AP165" t="s">
        <v>1472</v>
      </c>
      <c r="AS165" t="str">
        <f>IF(SpaceTypesTable[[#This Row],[Service Water Heating Peak Flow Rate (gal/h)]]=0,"",SpaceTypesTable[[#This Row],[Service Water Heating Peak Flow Rate (gal/h)]]/SpaceTypesTable[[#This Row],[Service Water Heating Area (ft^2)]])</f>
        <v/>
      </c>
      <c r="BC165" t="str">
        <f t="shared" si="12"/>
        <v/>
      </c>
    </row>
    <row r="166" spans="1:55">
      <c r="A166" t="s">
        <v>1558</v>
      </c>
      <c r="B166" t="s">
        <v>259</v>
      </c>
      <c r="C166" t="s">
        <v>263</v>
      </c>
      <c r="D166" t="s">
        <v>273</v>
      </c>
      <c r="E166" t="s">
        <v>457</v>
      </c>
      <c r="F166" t="s">
        <v>218</v>
      </c>
      <c r="G166" t="s">
        <v>340</v>
      </c>
      <c r="H166" t="s">
        <v>223</v>
      </c>
      <c r="I166" t="str">
        <f>SpaceTypesTable[[#This Row],[Lighting Standard]]&amp;SpaceTypesTable[[#This Row],[Lighting Primary Space Type]]&amp;SpaceTypesTable[[#This Row],[Lighting Secondary Space Type]]</f>
        <v>ASHRAE 90.1-2007Corridor/TransitionGeneral</v>
      </c>
      <c r="L166">
        <f>VLOOKUP(SpaceTypesTable[[#This Row],[LookupColumn]],InteriorLightingTable[],5,FALSE)</f>
        <v>0.5</v>
      </c>
      <c r="O166">
        <v>0</v>
      </c>
      <c r="P166">
        <v>0.7</v>
      </c>
      <c r="Q166">
        <v>0.2</v>
      </c>
      <c r="R166" t="s">
        <v>1367</v>
      </c>
      <c r="S166" t="s">
        <v>109</v>
      </c>
      <c r="T166" t="s">
        <v>223</v>
      </c>
      <c r="U166" t="s">
        <v>96</v>
      </c>
      <c r="V166" s="60" t="str">
        <f>SpaceTypesTable[[#This Row],[Ventilation Standard]]&amp;SpaceTypesTable[[#This Row],[Ventilation Primary Space Type]]&amp;SpaceTypesTable[[#This Row],[Ventilation Secondary Space Type]]</f>
        <v>ASHRAE 62.1-2004GeneralCorridors</v>
      </c>
      <c r="W166">
        <f>VLOOKUP(SpaceTypesTable[[#This Row],[Lookup]],VentilationStandardsTable[],6,FALSE)</f>
        <v>0.06</v>
      </c>
      <c r="X166">
        <f>VLOOKUP(SpaceTypesTable[[#This Row],[Lookup]],VentilationStandardsTable[],5,FALSE)</f>
        <v>0</v>
      </c>
      <c r="Y166">
        <f>VLOOKUP(SpaceTypesTable[[#This Row],[Lookup]],VentilationStandardsTable[],7,FALSE)</f>
        <v>0</v>
      </c>
      <c r="Z166">
        <v>0</v>
      </c>
      <c r="AA166" t="s">
        <v>1381</v>
      </c>
      <c r="AB166" t="s">
        <v>1518</v>
      </c>
      <c r="AC166">
        <v>4.4600000000000001E-2</v>
      </c>
      <c r="AD166" t="s">
        <v>1427</v>
      </c>
      <c r="AF166" t="s">
        <v>440</v>
      </c>
      <c r="AG166" t="s">
        <v>440</v>
      </c>
      <c r="AH166" t="s">
        <v>440</v>
      </c>
      <c r="AJ166">
        <v>0</v>
      </c>
      <c r="AK166">
        <v>0</v>
      </c>
      <c r="AL166">
        <v>0.5</v>
      </c>
      <c r="AM166">
        <v>0</v>
      </c>
      <c r="AN166" t="s">
        <v>1484</v>
      </c>
      <c r="AO166" t="s">
        <v>1452</v>
      </c>
      <c r="AP166" t="s">
        <v>1466</v>
      </c>
      <c r="AS166" t="str">
        <f>IF(SpaceTypesTable[[#This Row],[Service Water Heating Peak Flow Rate (gal/h)]]=0,"",SpaceTypesTable[[#This Row],[Service Water Heating Peak Flow Rate (gal/h)]]/SpaceTypesTable[[#This Row],[Service Water Heating Area (ft^2)]])</f>
        <v/>
      </c>
      <c r="BC166" t="str">
        <f t="shared" si="12"/>
        <v/>
      </c>
    </row>
    <row r="167" spans="1:55">
      <c r="A167" t="s">
        <v>1555</v>
      </c>
      <c r="B167" t="s">
        <v>259</v>
      </c>
      <c r="C167" t="s">
        <v>263</v>
      </c>
      <c r="D167" t="s">
        <v>273</v>
      </c>
      <c r="E167" t="s">
        <v>457</v>
      </c>
      <c r="I167" t="str">
        <f>SpaceTypesTable[[#This Row],[Lighting Standard]]&amp;SpaceTypesTable[[#This Row],[Lighting Primary Space Type]]&amp;SpaceTypesTable[[#This Row],[Lighting Secondary Space Type]]</f>
        <v/>
      </c>
      <c r="L167">
        <v>0.88</v>
      </c>
      <c r="O167">
        <v>0</v>
      </c>
      <c r="P167">
        <v>0.7</v>
      </c>
      <c r="Q167">
        <v>0.2</v>
      </c>
      <c r="R167" t="s">
        <v>1367</v>
      </c>
      <c r="S167" t="s">
        <v>108</v>
      </c>
      <c r="T167" t="s">
        <v>41</v>
      </c>
      <c r="U167" t="s">
        <v>42</v>
      </c>
      <c r="V167" s="60" t="str">
        <f>SpaceTypesTable[[#This Row],[Ventilation Standard]]&amp;SpaceTypesTable[[#This Row],[Ventilation Primary Space Type]]&amp;SpaceTypesTable[[#This Row],[Ventilation Secondary Space Type]]</f>
        <v>ASHRAE 62.1-1999Public SpacesCorridors and utilities</v>
      </c>
      <c r="W167">
        <f>VLOOKUP(SpaceTypesTable[[#This Row],[Lookup]],VentilationStandardsTable[],6,FALSE)</f>
        <v>0.05</v>
      </c>
      <c r="X167">
        <f>VLOOKUP(SpaceTypesTable[[#This Row],[Lookup]],VentilationStandardsTable[],5,FALSE)</f>
        <v>0</v>
      </c>
      <c r="Y167">
        <f>VLOOKUP(SpaceTypesTable[[#This Row],[Lookup]],VentilationStandardsTable[],7,FALSE)</f>
        <v>0</v>
      </c>
      <c r="Z167">
        <v>0</v>
      </c>
      <c r="AA167" t="s">
        <v>1381</v>
      </c>
      <c r="AB167" t="s">
        <v>1518</v>
      </c>
      <c r="AC167">
        <v>0.22320000000000001</v>
      </c>
      <c r="AD167" t="s">
        <v>1427</v>
      </c>
      <c r="AF167" t="s">
        <v>440</v>
      </c>
      <c r="AG167" t="s">
        <v>440</v>
      </c>
      <c r="AH167" t="s">
        <v>440</v>
      </c>
      <c r="AJ167">
        <v>0</v>
      </c>
      <c r="AK167">
        <v>0</v>
      </c>
      <c r="AL167">
        <v>0.5</v>
      </c>
      <c r="AM167">
        <v>0</v>
      </c>
      <c r="AN167" t="s">
        <v>1484</v>
      </c>
      <c r="AO167" t="s">
        <v>1452</v>
      </c>
      <c r="AP167" t="s">
        <v>1466</v>
      </c>
      <c r="AS167" t="str">
        <f>IF(SpaceTypesTable[[#This Row],[Service Water Heating Peak Flow Rate (gal/h)]]=0,"",SpaceTypesTable[[#This Row],[Service Water Heating Peak Flow Rate (gal/h)]]/SpaceTypesTable[[#This Row],[Service Water Heating Area (ft^2)]])</f>
        <v/>
      </c>
      <c r="BC167" t="str">
        <f t="shared" si="12"/>
        <v/>
      </c>
    </row>
    <row r="168" spans="1:55">
      <c r="A168" t="s">
        <v>1556</v>
      </c>
      <c r="B168" t="s">
        <v>259</v>
      </c>
      <c r="C168" t="s">
        <v>263</v>
      </c>
      <c r="D168" t="s">
        <v>273</v>
      </c>
      <c r="E168" t="s">
        <v>457</v>
      </c>
      <c r="F168" t="s">
        <v>217</v>
      </c>
      <c r="G168" t="s">
        <v>340</v>
      </c>
      <c r="H168" t="s">
        <v>223</v>
      </c>
      <c r="I168" t="str">
        <f>SpaceTypesTable[[#This Row],[Lighting Standard]]&amp;SpaceTypesTable[[#This Row],[Lighting Primary Space Type]]&amp;SpaceTypesTable[[#This Row],[Lighting Secondary Space Type]]</f>
        <v>ASHRAE 90.1-2004Corridor/TransitionGeneral</v>
      </c>
      <c r="L168">
        <f>VLOOKUP(SpaceTypesTable[[#This Row],[LookupColumn]],InteriorLightingTable[],5,FALSE)</f>
        <v>0.5</v>
      </c>
      <c r="O168">
        <v>0</v>
      </c>
      <c r="P168">
        <v>0.7</v>
      </c>
      <c r="Q168">
        <v>0.2</v>
      </c>
      <c r="R168" t="s">
        <v>1367</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t="s">
        <v>1381</v>
      </c>
      <c r="AB168" t="s">
        <v>1518</v>
      </c>
      <c r="AC168">
        <v>5.9499999999999997E-2</v>
      </c>
      <c r="AD168" t="s">
        <v>1427</v>
      </c>
      <c r="AF168" t="s">
        <v>440</v>
      </c>
      <c r="AG168" t="s">
        <v>440</v>
      </c>
      <c r="AH168" t="s">
        <v>440</v>
      </c>
      <c r="AJ168">
        <v>0</v>
      </c>
      <c r="AK168">
        <v>0</v>
      </c>
      <c r="AL168">
        <v>0.5</v>
      </c>
      <c r="AM168">
        <v>0</v>
      </c>
      <c r="AN168" t="s">
        <v>1484</v>
      </c>
      <c r="AO168" t="s">
        <v>1452</v>
      </c>
      <c r="AP168" t="s">
        <v>1466</v>
      </c>
      <c r="AS168" t="str">
        <f>IF(SpaceTypesTable[[#This Row],[Service Water Heating Peak Flow Rate (gal/h)]]=0,"",SpaceTypesTable[[#This Row],[Service Water Heating Peak Flow Rate (gal/h)]]/SpaceTypesTable[[#This Row],[Service Water Heating Area (ft^2)]])</f>
        <v/>
      </c>
      <c r="BC168" t="str">
        <f t="shared" si="12"/>
        <v/>
      </c>
    </row>
    <row r="169" spans="1:55">
      <c r="A169" t="s">
        <v>1557</v>
      </c>
      <c r="B169" t="s">
        <v>260</v>
      </c>
      <c r="C169" t="s">
        <v>263</v>
      </c>
      <c r="D169" t="s">
        <v>273</v>
      </c>
      <c r="E169" t="s">
        <v>457</v>
      </c>
      <c r="F169" t="s">
        <v>438</v>
      </c>
      <c r="G169" t="s">
        <v>340</v>
      </c>
      <c r="H169" t="s">
        <v>223</v>
      </c>
      <c r="I169" t="str">
        <f>SpaceTypesTable[[#This Row],[Lighting Standard]]&amp;SpaceTypesTable[[#This Row],[Lighting Primary Space Type]]&amp;SpaceTypesTable[[#This Row],[Lighting Secondary Space Type]]</f>
        <v>ASHRAE 189.1-2009Corridor/TransitionGeneral</v>
      </c>
      <c r="L169">
        <f>VLOOKUP(SpaceTypesTable[[#This Row],[LookupColumn]],InteriorLightingTable[],5,FALSE)</f>
        <v>0.45</v>
      </c>
      <c r="O169">
        <v>0</v>
      </c>
      <c r="P169">
        <v>0.7</v>
      </c>
      <c r="Q169">
        <v>0.2</v>
      </c>
      <c r="R169" t="s">
        <v>1367</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1381</v>
      </c>
      <c r="AB169" t="s">
        <v>1518</v>
      </c>
      <c r="AC169">
        <v>5.9499999999999997E-2</v>
      </c>
      <c r="AD169" t="s">
        <v>1427</v>
      </c>
      <c r="AF169" t="s">
        <v>440</v>
      </c>
      <c r="AG169" t="s">
        <v>440</v>
      </c>
      <c r="AH169" t="s">
        <v>440</v>
      </c>
      <c r="AJ169">
        <v>0</v>
      </c>
      <c r="AK169">
        <v>0</v>
      </c>
      <c r="AL169">
        <v>0.5</v>
      </c>
      <c r="AM169">
        <v>0</v>
      </c>
      <c r="AN169" t="s">
        <v>1484</v>
      </c>
      <c r="AO169" t="s">
        <v>1452</v>
      </c>
      <c r="AP169" t="s">
        <v>1466</v>
      </c>
      <c r="AS169" t="str">
        <f>IF(SpaceTypesTable[[#This Row],[Service Water Heating Peak Flow Rate (gal/h)]]=0,"",SpaceTypesTable[[#This Row],[Service Water Heating Peak Flow Rate (gal/h)]]/SpaceTypesTable[[#This Row],[Service Water Heating Area (ft^2)]])</f>
        <v/>
      </c>
      <c r="BC169" t="str">
        <f t="shared" si="12"/>
        <v/>
      </c>
    </row>
    <row r="170" spans="1:55">
      <c r="A170" t="s">
        <v>1557</v>
      </c>
      <c r="B170" t="s">
        <v>261</v>
      </c>
      <c r="C170" t="s">
        <v>263</v>
      </c>
      <c r="D170" t="s">
        <v>273</v>
      </c>
      <c r="E170" t="s">
        <v>457</v>
      </c>
      <c r="F170" t="s">
        <v>438</v>
      </c>
      <c r="G170" t="s">
        <v>340</v>
      </c>
      <c r="H170" t="s">
        <v>223</v>
      </c>
      <c r="I170" t="str">
        <f>SpaceTypesTable[[#This Row],[Lighting Standard]]&amp;SpaceTypesTable[[#This Row],[Lighting Primary Space Type]]&amp;SpaceTypesTable[[#This Row],[Lighting Secondary Space Type]]</f>
        <v>ASHRAE 189.1-2009Corridor/TransitionGeneral</v>
      </c>
      <c r="L170">
        <f>VLOOKUP(SpaceTypesTable[[#This Row],[LookupColumn]],InteriorLightingTable[],5,FALSE)</f>
        <v>0.45</v>
      </c>
      <c r="O170">
        <v>0</v>
      </c>
      <c r="P170">
        <v>0.7</v>
      </c>
      <c r="Q170">
        <v>0.2</v>
      </c>
      <c r="R170" t="s">
        <v>1367</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1381</v>
      </c>
      <c r="AB170" t="s">
        <v>1518</v>
      </c>
      <c r="AC170">
        <v>4.4600000000000001E-2</v>
      </c>
      <c r="AD170" t="s">
        <v>1427</v>
      </c>
      <c r="AF170" t="s">
        <v>440</v>
      </c>
      <c r="AG170" t="s">
        <v>440</v>
      </c>
      <c r="AH170" t="s">
        <v>440</v>
      </c>
      <c r="AJ170">
        <v>0</v>
      </c>
      <c r="AK170">
        <v>0</v>
      </c>
      <c r="AL170">
        <v>0.5</v>
      </c>
      <c r="AM170">
        <v>0</v>
      </c>
      <c r="AN170" t="s">
        <v>1484</v>
      </c>
      <c r="AO170" t="s">
        <v>1452</v>
      </c>
      <c r="AP170" t="s">
        <v>1466</v>
      </c>
      <c r="AS170" t="str">
        <f>IF(SpaceTypesTable[[#This Row],[Service Water Heating Peak Flow Rate (gal/h)]]=0,"",SpaceTypesTable[[#This Row],[Service Water Heating Peak Flow Rate (gal/h)]]/SpaceTypesTable[[#This Row],[Service Water Heating Area (ft^2)]])</f>
        <v/>
      </c>
      <c r="BC170" t="str">
        <f t="shared" si="12"/>
        <v/>
      </c>
    </row>
    <row r="171" spans="1:55">
      <c r="A171" t="s">
        <v>1554</v>
      </c>
      <c r="B171" t="s">
        <v>259</v>
      </c>
      <c r="C171" t="s">
        <v>263</v>
      </c>
      <c r="D171" t="s">
        <v>273</v>
      </c>
      <c r="E171" t="s">
        <v>457</v>
      </c>
      <c r="I171" t="str">
        <f>SpaceTypesTable[[#This Row],[Lighting Standard]]&amp;SpaceTypesTable[[#This Row],[Lighting Primary Space Type]]&amp;SpaceTypesTable[[#This Row],[Lighting Secondary Space Type]]</f>
        <v/>
      </c>
      <c r="L171">
        <v>0.88</v>
      </c>
      <c r="O171">
        <v>0</v>
      </c>
      <c r="P171">
        <v>0.7</v>
      </c>
      <c r="Q171">
        <v>0.2</v>
      </c>
      <c r="R171" t="s">
        <v>1367</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1381</v>
      </c>
      <c r="AB171" t="s">
        <v>1518</v>
      </c>
      <c r="AC171">
        <v>0.22320000000000001</v>
      </c>
      <c r="AD171" t="s">
        <v>1427</v>
      </c>
      <c r="AF171" t="s">
        <v>440</v>
      </c>
      <c r="AG171" t="s">
        <v>440</v>
      </c>
      <c r="AH171" t="s">
        <v>440</v>
      </c>
      <c r="AJ171">
        <v>0</v>
      </c>
      <c r="AK171">
        <v>0</v>
      </c>
      <c r="AL171">
        <v>0.5</v>
      </c>
      <c r="AM171">
        <v>0</v>
      </c>
      <c r="AN171" t="s">
        <v>1484</v>
      </c>
      <c r="AO171" t="s">
        <v>1452</v>
      </c>
      <c r="AP171" t="s">
        <v>1466</v>
      </c>
      <c r="AS171" t="str">
        <f>IF(SpaceTypesTable[[#This Row],[Service Water Heating Peak Flow Rate (gal/h)]]=0,"",SpaceTypesTable[[#This Row],[Service Water Heating Peak Flow Rate (gal/h)]]/SpaceTypesTable[[#This Row],[Service Water Heating Area (ft^2)]])</f>
        <v/>
      </c>
      <c r="BC171" t="str">
        <f t="shared" si="12"/>
        <v/>
      </c>
    </row>
    <row r="172" spans="1:55">
      <c r="A172" t="s">
        <v>1619</v>
      </c>
      <c r="B172" t="s">
        <v>259</v>
      </c>
      <c r="C172" s="39" t="s">
        <v>239</v>
      </c>
      <c r="D172" s="39" t="s">
        <v>273</v>
      </c>
      <c r="E172" t="s">
        <v>457</v>
      </c>
      <c r="F172" t="s">
        <v>1601</v>
      </c>
      <c r="G172" t="s">
        <v>340</v>
      </c>
      <c r="H172" t="s">
        <v>336</v>
      </c>
      <c r="I172" t="str">
        <f>SpaceTypesTable[[#This Row],[Lighting Standard]]&amp;SpaceTypesTable[[#This Row],[Lighting Primary Space Type]]&amp;SpaceTypesTable[[#This Row],[Lighting Secondary Space Type]]</f>
        <v>ASHRAE 90.1-2010Corridor/TransitionFor Hospital</v>
      </c>
      <c r="L172">
        <f>VLOOKUP(SpaceTypesTable[[#This Row],[LookupColumn]],InteriorLightingTable[],5,FALSE)</f>
        <v>0.89</v>
      </c>
      <c r="O172">
        <v>0</v>
      </c>
      <c r="P172">
        <v>0.7</v>
      </c>
      <c r="Q172">
        <v>0.2</v>
      </c>
      <c r="R172" t="s">
        <v>1354</v>
      </c>
      <c r="S172" t="s">
        <v>110</v>
      </c>
      <c r="T172" t="s">
        <v>223</v>
      </c>
      <c r="U172" t="s">
        <v>96</v>
      </c>
      <c r="V172" s="60" t="str">
        <f>SpaceTypesTable[[#This Row],[Ventilation Standard]]&amp;SpaceTypesTable[[#This Row],[Ventilation Primary Space Type]]&amp;SpaceTypesTable[[#This Row],[Ventilation Secondary Space Type]]</f>
        <v>ASHRAE 62.1-2007GeneralCorridors</v>
      </c>
      <c r="W172">
        <f>VLOOKUP(SpaceTypesTable[[#This Row],[Lookup]],VentilationStandardsTable[],6,FALSE)</f>
        <v>0.06</v>
      </c>
      <c r="X172">
        <f>VLOOKUP(SpaceTypesTable[[#This Row],[Lookup]],VentilationStandardsTable[],5,FALSE)</f>
        <v>0</v>
      </c>
      <c r="Y172">
        <f>VLOOKUP(SpaceTypesTable[[#This Row],[Lookup]],VentilationStandardsTable[],7,FALSE)</f>
        <v>0</v>
      </c>
      <c r="Z172">
        <v>1</v>
      </c>
      <c r="AA172" t="s">
        <v>1412</v>
      </c>
      <c r="AB172" t="s">
        <v>1411</v>
      </c>
      <c r="AC172">
        <v>4.4600000000000001E-2</v>
      </c>
      <c r="AD172" t="s">
        <v>1416</v>
      </c>
      <c r="AF172" t="s">
        <v>440</v>
      </c>
      <c r="AG172" t="s">
        <v>440</v>
      </c>
      <c r="AH172" t="s">
        <v>440</v>
      </c>
      <c r="AJ172">
        <v>0</v>
      </c>
      <c r="AK172">
        <v>0</v>
      </c>
      <c r="AL172">
        <v>0.5</v>
      </c>
      <c r="AM172">
        <v>0</v>
      </c>
      <c r="AN172" t="s">
        <v>1441</v>
      </c>
      <c r="AO172" t="s">
        <v>1474</v>
      </c>
      <c r="AP172" t="s">
        <v>1475</v>
      </c>
      <c r="AS172" t="s">
        <v>440</v>
      </c>
      <c r="BC172" t="s">
        <v>440</v>
      </c>
    </row>
    <row r="173" spans="1:55">
      <c r="A173" t="s">
        <v>1619</v>
      </c>
      <c r="B173" t="s">
        <v>259</v>
      </c>
      <c r="C173" t="s">
        <v>267</v>
      </c>
      <c r="D173" t="s">
        <v>273</v>
      </c>
      <c r="E173" t="s">
        <v>457</v>
      </c>
      <c r="F173" t="s">
        <v>1601</v>
      </c>
      <c r="G173" t="s">
        <v>340</v>
      </c>
      <c r="H173" t="s">
        <v>223</v>
      </c>
      <c r="I173" t="str">
        <f>SpaceTypesTable[[#This Row],[Lighting Standard]]&amp;SpaceTypesTable[[#This Row],[Lighting Primary Space Type]]&amp;SpaceTypesTable[[#This Row],[Lighting Secondary Space Type]]</f>
        <v>ASHRAE 90.1-2010Corridor/TransitionGeneral</v>
      </c>
      <c r="L173">
        <f>VLOOKUP(SpaceTypesTable[[#This Row],[LookupColumn]],InteriorLightingTable[],5,FALSE)</f>
        <v>0.66</v>
      </c>
      <c r="O173">
        <v>0</v>
      </c>
      <c r="P173">
        <v>0.7</v>
      </c>
      <c r="Q173">
        <v>0.2</v>
      </c>
      <c r="R173" t="s">
        <v>1355</v>
      </c>
      <c r="S173" t="s">
        <v>110</v>
      </c>
      <c r="T173" t="s">
        <v>223</v>
      </c>
      <c r="U173" t="s">
        <v>96</v>
      </c>
      <c r="V173" s="60" t="str">
        <f>SpaceTypesTable[[#This Row],[Ventilation Standard]]&amp;SpaceTypesTable[[#This Row],[Ventilation Primary Space Type]]&amp;SpaceTypesTable[[#This Row],[Ventilation Secondary Space Type]]</f>
        <v>ASHRAE 62.1-2007GeneralCorridors</v>
      </c>
      <c r="W173">
        <f>VLOOKUP(SpaceTypesTable[[#This Row],[Lookup]],VentilationStandardsTable[],6,FALSE)</f>
        <v>0.06</v>
      </c>
      <c r="X173">
        <f>VLOOKUP(SpaceTypesTable[[#This Row],[Lookup]],VentilationStandardsTable[],5,FALSE)</f>
        <v>0</v>
      </c>
      <c r="Y173">
        <f>VLOOKUP(SpaceTypesTable[[#This Row],[Lookup]],VentilationStandardsTable[],7,FALSE)</f>
        <v>0</v>
      </c>
      <c r="Z173">
        <v>1</v>
      </c>
      <c r="AA173" t="s">
        <v>1407</v>
      </c>
      <c r="AB173" t="s">
        <v>1408</v>
      </c>
      <c r="AC173">
        <v>4.4600000000000001E-2</v>
      </c>
      <c r="AD173" t="s">
        <v>1417</v>
      </c>
      <c r="AF173" t="s">
        <v>440</v>
      </c>
      <c r="AG173" t="s">
        <v>440</v>
      </c>
      <c r="AH173" t="s">
        <v>440</v>
      </c>
      <c r="AJ173">
        <v>0</v>
      </c>
      <c r="AK173">
        <v>0</v>
      </c>
      <c r="AL173">
        <v>0.5</v>
      </c>
      <c r="AM173">
        <v>0</v>
      </c>
      <c r="AN173" t="s">
        <v>1476</v>
      </c>
      <c r="AO173" t="s">
        <v>1544</v>
      </c>
      <c r="AP173" t="s">
        <v>1553</v>
      </c>
      <c r="AS173" t="s">
        <v>440</v>
      </c>
      <c r="BC173" t="s">
        <v>440</v>
      </c>
    </row>
    <row r="174" spans="1:55">
      <c r="A174" t="s">
        <v>1619</v>
      </c>
      <c r="B174" t="s">
        <v>259</v>
      </c>
      <c r="C174" t="s">
        <v>1352</v>
      </c>
      <c r="D174" t="s">
        <v>273</v>
      </c>
      <c r="E174" t="s">
        <v>457</v>
      </c>
      <c r="F174" t="s">
        <v>1601</v>
      </c>
      <c r="G174" t="s">
        <v>340</v>
      </c>
      <c r="H174" t="s">
        <v>223</v>
      </c>
      <c r="I174" t="str">
        <f>SpaceTypesTable[[#This Row],[Lighting Standard]]&amp;SpaceTypesTable[[#This Row],[Lighting Primary Space Type]]&amp;SpaceTypesTable[[#This Row],[Lighting Secondary Space Type]]</f>
        <v>ASHRAE 90.1-2010Corridor/TransitionGeneral</v>
      </c>
      <c r="L174">
        <f>VLOOKUP(SpaceTypesTable[[#This Row],[LookupColumn]],InteriorLightingTable[],5,FALSE)</f>
        <v>0.66</v>
      </c>
      <c r="O174">
        <v>0</v>
      </c>
      <c r="P174">
        <v>0.7</v>
      </c>
      <c r="Q174">
        <v>0.2</v>
      </c>
      <c r="R174" t="s">
        <v>1357</v>
      </c>
      <c r="S174" t="s">
        <v>110</v>
      </c>
      <c r="T174" t="s">
        <v>223</v>
      </c>
      <c r="U174" t="s">
        <v>96</v>
      </c>
      <c r="V174" s="60" t="str">
        <f>SpaceTypesTable[[#This Row],[Ventilation Standard]]&amp;SpaceTypesTable[[#This Row],[Ventilation Primary Space Type]]&amp;SpaceTypesTable[[#This Row],[Ventilation Secondary Space Type]]</f>
        <v>ASHRAE 62.1-2007GeneralCorridors</v>
      </c>
      <c r="W174">
        <f>VLOOKUP(SpaceTypesTable[[#This Row],[Lookup]],VentilationStandardsTable[],6,FALSE)</f>
        <v>0.06</v>
      </c>
      <c r="X174">
        <f>VLOOKUP(SpaceTypesTable[[#This Row],[Lookup]],VentilationStandardsTable[],5,FALSE)</f>
        <v>0</v>
      </c>
      <c r="Y174">
        <f>VLOOKUP(SpaceTypesTable[[#This Row],[Lookup]],VentilationStandardsTable[],7,FALSE)</f>
        <v>0</v>
      </c>
      <c r="Z174">
        <v>0</v>
      </c>
      <c r="AC174">
        <v>4.4600000000000001E-2</v>
      </c>
      <c r="AD174" t="s">
        <v>1418</v>
      </c>
      <c r="AF174" t="s">
        <v>440</v>
      </c>
      <c r="AG174" t="s">
        <v>440</v>
      </c>
      <c r="AH174" t="s">
        <v>440</v>
      </c>
      <c r="AJ174">
        <v>0</v>
      </c>
      <c r="AK174">
        <v>0</v>
      </c>
      <c r="AL174">
        <v>0.5</v>
      </c>
      <c r="AM174">
        <v>0</v>
      </c>
      <c r="AO174" s="60" t="s">
        <v>2653</v>
      </c>
      <c r="AP174" s="60" t="s">
        <v>2654</v>
      </c>
      <c r="AS174" t="s">
        <v>440</v>
      </c>
      <c r="BC174" t="s">
        <v>440</v>
      </c>
    </row>
    <row r="175" spans="1:55">
      <c r="A175" t="s">
        <v>1619</v>
      </c>
      <c r="B175" t="s">
        <v>259</v>
      </c>
      <c r="C175" t="s">
        <v>222</v>
      </c>
      <c r="D175" t="s">
        <v>273</v>
      </c>
      <c r="E175" t="s">
        <v>457</v>
      </c>
      <c r="F175" t="s">
        <v>1601</v>
      </c>
      <c r="G175" t="s">
        <v>340</v>
      </c>
      <c r="H175" t="s">
        <v>223</v>
      </c>
      <c r="I175" t="str">
        <f>SpaceTypesTable[[#This Row],[Lighting Standard]]&amp;SpaceTypesTable[[#This Row],[Lighting Primary Space Type]]&amp;SpaceTypesTable[[#This Row],[Lighting Secondary Space Type]]</f>
        <v>ASHRAE 90.1-2010Corridor/TransitionGeneral</v>
      </c>
      <c r="L175">
        <f>VLOOKUP(SpaceTypesTable[[#This Row],[LookupColumn]],InteriorLightingTable[],5,FALSE)</f>
        <v>0.66</v>
      </c>
      <c r="O175">
        <v>0.4</v>
      </c>
      <c r="P175">
        <v>0.4</v>
      </c>
      <c r="Q175">
        <v>0.2</v>
      </c>
      <c r="R175" t="s">
        <v>474</v>
      </c>
      <c r="S175" t="s">
        <v>110</v>
      </c>
      <c r="T175" t="s">
        <v>223</v>
      </c>
      <c r="U175" t="s">
        <v>96</v>
      </c>
      <c r="V175" s="60" t="str">
        <f>SpaceTypesTable[[#This Row],[Ventilation Standard]]&amp;SpaceTypesTable[[#This Row],[Ventilation Primary Space Type]]&amp;SpaceTypesTable[[#This Row],[Ventilation Secondary Space Type]]</f>
        <v>ASHRAE 62.1-2007GeneralCorridors</v>
      </c>
      <c r="W175">
        <f>VLOOKUP(SpaceTypesTable[[#This Row],[Lookup]],VentilationStandardsTable[],6,FALSE)</f>
        <v>0.06</v>
      </c>
      <c r="X175">
        <f>VLOOKUP(SpaceTypesTable[[#This Row],[Lookup]],VentilationStandardsTable[],5,FALSE)</f>
        <v>0</v>
      </c>
      <c r="Y175">
        <f>VLOOKUP(SpaceTypesTable[[#This Row],[Lookup]],VentilationStandardsTable[],7,FALSE)</f>
        <v>0</v>
      </c>
      <c r="Z175">
        <v>1</v>
      </c>
      <c r="AA175" t="s">
        <v>1399</v>
      </c>
      <c r="AB175" t="s">
        <v>1402</v>
      </c>
      <c r="AC175">
        <v>4.4600000000000001E-2</v>
      </c>
      <c r="AD175" t="s">
        <v>1419</v>
      </c>
      <c r="AJ175">
        <v>0.16</v>
      </c>
      <c r="AK175">
        <v>0</v>
      </c>
      <c r="AL175">
        <v>0.5</v>
      </c>
      <c r="AM175">
        <v>0</v>
      </c>
      <c r="AN175" t="s">
        <v>1477</v>
      </c>
      <c r="AO175" t="s">
        <v>1444</v>
      </c>
      <c r="AP175" t="s">
        <v>1458</v>
      </c>
    </row>
    <row r="176" spans="1:55">
      <c r="A176" t="s">
        <v>1619</v>
      </c>
      <c r="B176" t="s">
        <v>259</v>
      </c>
      <c r="C176" t="s">
        <v>265</v>
      </c>
      <c r="D176" t="s">
        <v>273</v>
      </c>
      <c r="E176" t="s">
        <v>457</v>
      </c>
      <c r="F176" t="s">
        <v>1601</v>
      </c>
      <c r="G176" t="s">
        <v>340</v>
      </c>
      <c r="H176" t="s">
        <v>223</v>
      </c>
      <c r="I176" t="str">
        <f>SpaceTypesTable[[#This Row],[Lighting Standard]]&amp;SpaceTypesTable[[#This Row],[Lighting Primary Space Type]]&amp;SpaceTypesTable[[#This Row],[Lighting Secondary Space Type]]</f>
        <v>ASHRAE 90.1-2010Corridor/TransitionGeneral</v>
      </c>
      <c r="L176">
        <f>VLOOKUP(SpaceTypesTable[[#This Row],[LookupColumn]],InteriorLightingTable[],5,FALSE)</f>
        <v>0.66</v>
      </c>
      <c r="O176">
        <v>0</v>
      </c>
      <c r="P176">
        <v>0.37</v>
      </c>
      <c r="Q176">
        <v>0.2</v>
      </c>
      <c r="R176" t="s">
        <v>1363</v>
      </c>
      <c r="S176" t="s">
        <v>110</v>
      </c>
      <c r="T176" t="s">
        <v>223</v>
      </c>
      <c r="U176" t="s">
        <v>96</v>
      </c>
      <c r="V176" s="60" t="str">
        <f>SpaceTypesTable[[#This Row],[Ventilation Standard]]&amp;SpaceTypesTable[[#This Row],[Ventilation Primary Space Type]]&amp;SpaceTypesTable[[#This Row],[Ventilation Secondary Space Type]]</f>
        <v>ASHRAE 62.1-2007GeneralCorridors</v>
      </c>
      <c r="W176">
        <f>VLOOKUP(SpaceTypesTable[[#This Row],[Lookup]],VentilationStandardsTable[],6,FALSE)</f>
        <v>0.06</v>
      </c>
      <c r="X176">
        <f>VLOOKUP(SpaceTypesTable[[#This Row],[Lookup]],VentilationStandardsTable[],5,FALSE)</f>
        <v>0</v>
      </c>
      <c r="Y176">
        <f>VLOOKUP(SpaceTypesTable[[#This Row],[Lookup]],VentilationStandardsTable[],7,FALSE)</f>
        <v>0</v>
      </c>
      <c r="Z176">
        <v>9.2899999999999991</v>
      </c>
      <c r="AA176" t="s">
        <v>1394</v>
      </c>
      <c r="AB176" t="s">
        <v>1514</v>
      </c>
      <c r="AC176">
        <v>4.4600000000000001E-2</v>
      </c>
      <c r="AD176" t="s">
        <v>1423</v>
      </c>
      <c r="AF176" t="s">
        <v>440</v>
      </c>
      <c r="AG176" t="s">
        <v>440</v>
      </c>
      <c r="AH176" t="s">
        <v>440</v>
      </c>
      <c r="AJ176">
        <v>0.27</v>
      </c>
      <c r="AK176">
        <v>0</v>
      </c>
      <c r="AL176">
        <v>0.5</v>
      </c>
      <c r="AM176">
        <v>0</v>
      </c>
      <c r="AN176" t="s">
        <v>1480</v>
      </c>
      <c r="AO176" t="s">
        <v>1499</v>
      </c>
      <c r="AP176" t="s">
        <v>1524</v>
      </c>
      <c r="AS176" t="s">
        <v>440</v>
      </c>
      <c r="BC176" t="s">
        <v>440</v>
      </c>
    </row>
    <row r="177" spans="1:56">
      <c r="A177" t="s">
        <v>1619</v>
      </c>
      <c r="B177" t="s">
        <v>259</v>
      </c>
      <c r="C177" t="s">
        <v>268</v>
      </c>
      <c r="D177" t="s">
        <v>273</v>
      </c>
      <c r="E177" t="s">
        <v>457</v>
      </c>
      <c r="F177" t="s">
        <v>1601</v>
      </c>
      <c r="G177" t="s">
        <v>340</v>
      </c>
      <c r="H177" t="s">
        <v>223</v>
      </c>
      <c r="I177" t="str">
        <f>SpaceTypesTable[[#This Row],[Lighting Standard]]&amp;SpaceTypesTable[[#This Row],[Lighting Primary Space Type]]&amp;SpaceTypesTable[[#This Row],[Lighting Secondary Space Type]]</f>
        <v>ASHRAE 90.1-2010Corridor/TransitionGeneral</v>
      </c>
      <c r="L177">
        <f>VLOOKUP(SpaceTypesTable[[#This Row],[LookupColumn]],InteriorLightingTable[],5,FALSE)</f>
        <v>0.66</v>
      </c>
      <c r="O177">
        <v>0</v>
      </c>
      <c r="P177">
        <v>0.37</v>
      </c>
      <c r="Q177">
        <v>0.2</v>
      </c>
      <c r="R177" t="s">
        <v>1366</v>
      </c>
      <c r="S177" t="s">
        <v>110</v>
      </c>
      <c r="T177" t="s">
        <v>223</v>
      </c>
      <c r="U177" t="s">
        <v>96</v>
      </c>
      <c r="V177" s="60" t="str">
        <f>SpaceTypesTable[[#This Row],[Ventilation Standard]]&amp;SpaceTypesTable[[#This Row],[Ventilation Primary Space Type]]&amp;SpaceTypesTable[[#This Row],[Ventilation Secondary Space Type]]</f>
        <v>ASHRAE 62.1-2007GeneralCorridors</v>
      </c>
      <c r="W177">
        <f>VLOOKUP(SpaceTypesTable[[#This Row],[Lookup]],VentilationStandardsTable[],6,FALSE)</f>
        <v>0.06</v>
      </c>
      <c r="X177">
        <f>VLOOKUP(SpaceTypesTable[[#This Row],[Lookup]],VentilationStandardsTable[],5,FALSE)</f>
        <v>0</v>
      </c>
      <c r="Y177">
        <f>VLOOKUP(SpaceTypesTable[[#This Row],[Lookup]],VentilationStandardsTable[],7,FALSE)</f>
        <v>0</v>
      </c>
      <c r="Z177">
        <v>9.31</v>
      </c>
      <c r="AA177" t="s">
        <v>1388</v>
      </c>
      <c r="AB177" t="s">
        <v>1517</v>
      </c>
      <c r="AC177">
        <v>4.4600000000000001E-2</v>
      </c>
      <c r="AD177" t="s">
        <v>1426</v>
      </c>
      <c r="AF177" t="s">
        <v>440</v>
      </c>
      <c r="AG177" t="s">
        <v>440</v>
      </c>
      <c r="AH177" t="s">
        <v>440</v>
      </c>
      <c r="AJ177">
        <v>0.27</v>
      </c>
      <c r="AK177">
        <v>0</v>
      </c>
      <c r="AL177">
        <v>0.5</v>
      </c>
      <c r="AM177">
        <v>0</v>
      </c>
      <c r="AN177" t="s">
        <v>1483</v>
      </c>
      <c r="AO177" t="s">
        <v>1489</v>
      </c>
      <c r="AP177" t="s">
        <v>1472</v>
      </c>
      <c r="AS177" t="s">
        <v>440</v>
      </c>
      <c r="BC177" t="s">
        <v>440</v>
      </c>
    </row>
    <row r="178" spans="1:56">
      <c r="A178" t="s">
        <v>1619</v>
      </c>
      <c r="B178" t="s">
        <v>259</v>
      </c>
      <c r="C178" t="s">
        <v>263</v>
      </c>
      <c r="D178" t="s">
        <v>273</v>
      </c>
      <c r="E178" t="s">
        <v>457</v>
      </c>
      <c r="F178" t="s">
        <v>1601</v>
      </c>
      <c r="G178" t="s">
        <v>340</v>
      </c>
      <c r="H178" t="s">
        <v>223</v>
      </c>
      <c r="I178" t="str">
        <f>SpaceTypesTable[[#This Row],[Lighting Standard]]&amp;SpaceTypesTable[[#This Row],[Lighting Primary Space Type]]&amp;SpaceTypesTable[[#This Row],[Lighting Secondary Space Type]]</f>
        <v>ASHRAE 90.1-2010Corridor/TransitionGeneral</v>
      </c>
      <c r="L178">
        <f>VLOOKUP(SpaceTypesTable[[#This Row],[LookupColumn]],InteriorLightingTable[],5,FALSE)</f>
        <v>0.66</v>
      </c>
      <c r="O178">
        <v>0</v>
      </c>
      <c r="P178">
        <v>0.7</v>
      </c>
      <c r="Q178">
        <v>0.2</v>
      </c>
      <c r="R178" t="s">
        <v>1367</v>
      </c>
      <c r="S178" t="s">
        <v>110</v>
      </c>
      <c r="T178" t="s">
        <v>223</v>
      </c>
      <c r="U178" t="s">
        <v>96</v>
      </c>
      <c r="V178" s="60" t="str">
        <f>SpaceTypesTable[[#This Row],[Ventilation Standard]]&amp;SpaceTypesTable[[#This Row],[Ventilation Primary Space Type]]&amp;SpaceTypesTable[[#This Row],[Ventilation Secondary Space Type]]</f>
        <v>ASHRAE 62.1-2007GeneralCorridors</v>
      </c>
      <c r="W178">
        <f>VLOOKUP(SpaceTypesTable[[#This Row],[Lookup]],VentilationStandardsTable[],6,FALSE)</f>
        <v>0.06</v>
      </c>
      <c r="X178">
        <f>VLOOKUP(SpaceTypesTable[[#This Row],[Lookup]],VentilationStandardsTable[],5,FALSE)</f>
        <v>0</v>
      </c>
      <c r="Y178">
        <f>VLOOKUP(SpaceTypesTable[[#This Row],[Lookup]],VentilationStandardsTable[],7,FALSE)</f>
        <v>0</v>
      </c>
      <c r="Z178">
        <v>0</v>
      </c>
      <c r="AA178" t="s">
        <v>1381</v>
      </c>
      <c r="AB178" t="s">
        <v>1518</v>
      </c>
      <c r="AC178">
        <v>4.4600000000000001E-2</v>
      </c>
      <c r="AD178" t="s">
        <v>1427</v>
      </c>
      <c r="AF178" t="s">
        <v>440</v>
      </c>
      <c r="AG178" t="s">
        <v>440</v>
      </c>
      <c r="AH178" t="s">
        <v>440</v>
      </c>
      <c r="AJ178">
        <v>0</v>
      </c>
      <c r="AK178">
        <v>0</v>
      </c>
      <c r="AL178">
        <v>0.5</v>
      </c>
      <c r="AM178">
        <v>0</v>
      </c>
      <c r="AN178" t="s">
        <v>1484</v>
      </c>
      <c r="AO178" t="s">
        <v>1452</v>
      </c>
      <c r="AP178" t="s">
        <v>1466</v>
      </c>
      <c r="AS178" t="s">
        <v>440</v>
      </c>
      <c r="BC178" t="s">
        <v>440</v>
      </c>
    </row>
    <row r="179" spans="1:56">
      <c r="A179" t="s">
        <v>1558</v>
      </c>
      <c r="B179" t="s">
        <v>259</v>
      </c>
      <c r="C179" t="s">
        <v>264</v>
      </c>
      <c r="D179" t="s">
        <v>325</v>
      </c>
      <c r="E179" t="s">
        <v>455</v>
      </c>
      <c r="F179" t="s">
        <v>218</v>
      </c>
      <c r="G179" t="s">
        <v>227</v>
      </c>
      <c r="H179" t="s">
        <v>253</v>
      </c>
      <c r="I179" t="str">
        <f>SpaceTypesTable[[#This Row],[Lighting Standard]]&amp;SpaceTypesTable[[#This Row],[Lighting Primary Space Type]]&amp;SpaceTypesTable[[#This Row],[Lighting Secondary Space Type]]</f>
        <v>ASHRAE 90.1-2007Retail (not including accent lighting)Sales Area</v>
      </c>
      <c r="L179">
        <f>VLOOKUP(SpaceTypesTable[[#This Row],[LookupColumn]],InteriorLightingTable[],5,FALSE)</f>
        <v>1.7</v>
      </c>
      <c r="O179">
        <v>0</v>
      </c>
      <c r="P179">
        <v>0.7</v>
      </c>
      <c r="Q179">
        <v>0.2</v>
      </c>
      <c r="R179" t="s">
        <v>1376</v>
      </c>
      <c r="S179" t="s">
        <v>109</v>
      </c>
      <c r="T179" t="s">
        <v>238</v>
      </c>
      <c r="U179" t="s">
        <v>413</v>
      </c>
      <c r="V179" s="60" t="str">
        <f>SpaceTypesTable[[#This Row],[Ventilation Standard]]&amp;SpaceTypesTable[[#This Row],[Ventilation Primary Space Type]]&amp;SpaceTypesTable[[#This Row],[Ventilation Secondary Space Type]]</f>
        <v>ASHRAE 62.1-2004RetailSupermarket</v>
      </c>
      <c r="W179">
        <f>VLOOKUP(SpaceTypesTable[[#This Row],[Lookup]],VentilationStandardsTable[],6,FALSE)</f>
        <v>0.06</v>
      </c>
      <c r="X179">
        <f>VLOOKUP(SpaceTypesTable[[#This Row],[Lookup]],VentilationStandardsTable[],5,FALSE)</f>
        <v>7.5</v>
      </c>
      <c r="Y179">
        <f>VLOOKUP(SpaceTypesTable[[#This Row],[Lookup]],VentilationStandardsTable[],7,FALSE)</f>
        <v>0</v>
      </c>
      <c r="Z179">
        <v>8</v>
      </c>
      <c r="AA179" t="s">
        <v>1379</v>
      </c>
      <c r="AB179" t="s">
        <v>1520</v>
      </c>
      <c r="AC179">
        <v>4.4600000000000001E-2</v>
      </c>
      <c r="AD179" t="s">
        <v>1429</v>
      </c>
      <c r="AE179">
        <v>6.25</v>
      </c>
      <c r="AF179">
        <v>0</v>
      </c>
      <c r="AG179">
        <v>0.5</v>
      </c>
      <c r="AH179">
        <v>0</v>
      </c>
      <c r="AI179" t="s">
        <v>1431</v>
      </c>
      <c r="AJ179">
        <v>3.6400015672260313</v>
      </c>
      <c r="AK179">
        <v>0</v>
      </c>
      <c r="AL179">
        <v>0.5</v>
      </c>
      <c r="AM179">
        <v>0</v>
      </c>
      <c r="AN179" t="s">
        <v>1431</v>
      </c>
      <c r="AO179" t="s">
        <v>1454</v>
      </c>
      <c r="AP179" t="s">
        <v>1468</v>
      </c>
      <c r="AQ179">
        <v>5</v>
      </c>
      <c r="AR179">
        <f t="shared" ref="AR179:AR184" si="13">(2419+2250)/2</f>
        <v>2334.5</v>
      </c>
      <c r="AS179">
        <f>IF(SpaceTypesTable[[#This Row],[Service Water Heating Peak Flow Rate (gal/h)]]=0,"",SpaceTypesTable[[#This Row],[Service Water Heating Peak Flow Rate (gal/h)]]/SpaceTypesTable[[#This Row],[Service Water Heating Area (ft^2)]])</f>
        <v>2.1417862497322766E-3</v>
      </c>
      <c r="AT179">
        <v>49</v>
      </c>
      <c r="AU179">
        <v>0.2</v>
      </c>
      <c r="AV179">
        <v>0.05</v>
      </c>
      <c r="AW179" t="s">
        <v>1537</v>
      </c>
      <c r="AX179">
        <v>1.2402518232437685</v>
      </c>
      <c r="AY179">
        <v>3000</v>
      </c>
      <c r="AZ179">
        <v>0.33800000000000002</v>
      </c>
      <c r="BA179">
        <v>0.5</v>
      </c>
      <c r="BB179">
        <v>520.87673972831067</v>
      </c>
      <c r="BC179">
        <f t="shared" ref="BC179:BC184" si="14">IF(ISBLANK(BB179),"",BB179/(AY179/AX179))</f>
        <v>0.2153394420444357</v>
      </c>
      <c r="BD179" t="s">
        <v>442</v>
      </c>
    </row>
    <row r="180" spans="1:56">
      <c r="A180" t="s">
        <v>1555</v>
      </c>
      <c r="B180" t="s">
        <v>259</v>
      </c>
      <c r="C180" t="s">
        <v>264</v>
      </c>
      <c r="D180" t="s">
        <v>325</v>
      </c>
      <c r="E180" t="s">
        <v>455</v>
      </c>
      <c r="I180" t="str">
        <f>SpaceTypesTable[[#This Row],[Lighting Standard]]&amp;SpaceTypesTable[[#This Row],[Lighting Primary Space Type]]&amp;SpaceTypesTable[[#This Row],[Lighting Secondary Space Type]]</f>
        <v/>
      </c>
      <c r="L180">
        <v>2.78</v>
      </c>
      <c r="O180">
        <v>0</v>
      </c>
      <c r="P180">
        <v>0.7</v>
      </c>
      <c r="Q180">
        <v>0.2</v>
      </c>
      <c r="R180" t="s">
        <v>1376</v>
      </c>
      <c r="S180" t="s">
        <v>108</v>
      </c>
      <c r="T180" t="s">
        <v>56</v>
      </c>
      <c r="U180" t="s">
        <v>413</v>
      </c>
      <c r="V180" s="60" t="str">
        <f>SpaceTypesTable[[#This Row],[Ventilation Standard]]&amp;SpaceTypesTable[[#This Row],[Ventilation Primary Space Type]]&amp;SpaceTypesTable[[#This Row],[Ventilation Secondary Space Type]]</f>
        <v>ASHRAE 62.1-1999Specialty ShopsSupermarket</v>
      </c>
      <c r="W180">
        <f>VLOOKUP(SpaceTypesTable[[#This Row],[Lookup]],VentilationStandardsTable[],6,FALSE)</f>
        <v>0</v>
      </c>
      <c r="X180">
        <f>VLOOKUP(SpaceTypesTable[[#This Row],[Lookup]],VentilationStandardsTable[],5,FALSE)</f>
        <v>15</v>
      </c>
      <c r="Y180">
        <f>VLOOKUP(SpaceTypesTable[[#This Row],[Lookup]],VentilationStandardsTable[],7,FALSE)</f>
        <v>0</v>
      </c>
      <c r="Z180">
        <v>8</v>
      </c>
      <c r="AA180" t="s">
        <v>1379</v>
      </c>
      <c r="AB180" t="s">
        <v>1520</v>
      </c>
      <c r="AC180">
        <v>0.22320000000000001</v>
      </c>
      <c r="AD180" t="s">
        <v>1429</v>
      </c>
      <c r="AE180">
        <v>8.5299999999999994</v>
      </c>
      <c r="AF180">
        <v>0</v>
      </c>
      <c r="AG180">
        <v>0.5</v>
      </c>
      <c r="AH180">
        <v>0</v>
      </c>
      <c r="AI180" t="s">
        <v>1431</v>
      </c>
      <c r="AJ180">
        <v>5</v>
      </c>
      <c r="AK180">
        <v>0</v>
      </c>
      <c r="AL180">
        <v>0.5</v>
      </c>
      <c r="AM180">
        <v>0</v>
      </c>
      <c r="AN180" t="s">
        <v>1431</v>
      </c>
      <c r="AO180" t="s">
        <v>1454</v>
      </c>
      <c r="AP180" t="s">
        <v>1468</v>
      </c>
      <c r="AQ180">
        <v>5</v>
      </c>
      <c r="AR180">
        <f t="shared" si="13"/>
        <v>2334.5</v>
      </c>
      <c r="AS180">
        <f>IF(SpaceTypesTable[[#This Row],[Service Water Heating Peak Flow Rate (gal/h)]]=0,"",SpaceTypesTable[[#This Row],[Service Water Heating Peak Flow Rate (gal/h)]]/SpaceTypesTable[[#This Row],[Service Water Heating Area (ft^2)]])</f>
        <v>2.1417862497322766E-3</v>
      </c>
      <c r="AT180">
        <v>49</v>
      </c>
      <c r="AU180">
        <v>0.2</v>
      </c>
      <c r="AV180">
        <v>0.05</v>
      </c>
      <c r="AW180" t="s">
        <v>1537</v>
      </c>
      <c r="AX180">
        <v>1.2402518232437685</v>
      </c>
      <c r="AY180">
        <v>3000</v>
      </c>
      <c r="AZ180">
        <v>0.33800000000000002</v>
      </c>
      <c r="BA180">
        <v>0.5</v>
      </c>
      <c r="BB180">
        <v>520.87673972831067</v>
      </c>
      <c r="BC180">
        <f t="shared" si="14"/>
        <v>0.2153394420444357</v>
      </c>
      <c r="BD180" t="s">
        <v>442</v>
      </c>
    </row>
    <row r="181" spans="1:56">
      <c r="A181" t="s">
        <v>1556</v>
      </c>
      <c r="B181" t="s">
        <v>259</v>
      </c>
      <c r="C181" t="s">
        <v>264</v>
      </c>
      <c r="D181" t="s">
        <v>325</v>
      </c>
      <c r="E181" t="s">
        <v>455</v>
      </c>
      <c r="F181" t="s">
        <v>217</v>
      </c>
      <c r="G181" t="s">
        <v>227</v>
      </c>
      <c r="H181" t="s">
        <v>253</v>
      </c>
      <c r="I181" t="str">
        <f>SpaceTypesTable[[#This Row],[Lighting Standard]]&amp;SpaceTypesTable[[#This Row],[Lighting Primary Space Type]]&amp;SpaceTypesTable[[#This Row],[Lighting Secondary Space Type]]</f>
        <v>ASHRAE 90.1-2004Retail (not including accent lighting)Sales Area</v>
      </c>
      <c r="L181">
        <f>VLOOKUP(SpaceTypesTable[[#This Row],[LookupColumn]],InteriorLightingTable[],5,FALSE)</f>
        <v>1.7</v>
      </c>
      <c r="O181">
        <v>0</v>
      </c>
      <c r="P181">
        <v>0.7</v>
      </c>
      <c r="Q181">
        <v>0.2</v>
      </c>
      <c r="R181" t="s">
        <v>1376</v>
      </c>
      <c r="S181" t="s">
        <v>108</v>
      </c>
      <c r="T181" t="s">
        <v>56</v>
      </c>
      <c r="U181" t="s">
        <v>413</v>
      </c>
      <c r="V181" s="60" t="str">
        <f>SpaceTypesTable[[#This Row],[Ventilation Standard]]&amp;SpaceTypesTable[[#This Row],[Ventilation Primary Space Type]]&amp;SpaceTypesTable[[#This Row],[Ventilation Secondary Space Type]]</f>
        <v>ASHRAE 62.1-1999Specialty ShopsSupermarket</v>
      </c>
      <c r="W181">
        <f>VLOOKUP(SpaceTypesTable[[#This Row],[Lookup]],VentilationStandardsTable[],6,FALSE)</f>
        <v>0</v>
      </c>
      <c r="X181">
        <f>VLOOKUP(SpaceTypesTable[[#This Row],[Lookup]],VentilationStandardsTable[],5,FALSE)</f>
        <v>15</v>
      </c>
      <c r="Y181">
        <f>VLOOKUP(SpaceTypesTable[[#This Row],[Lookup]],VentilationStandardsTable[],7,FALSE)</f>
        <v>0</v>
      </c>
      <c r="Z181">
        <v>8</v>
      </c>
      <c r="AA181" t="s">
        <v>1379</v>
      </c>
      <c r="AB181" t="s">
        <v>1520</v>
      </c>
      <c r="AC181">
        <v>5.9499999999999997E-2</v>
      </c>
      <c r="AD181" t="s">
        <v>1429</v>
      </c>
      <c r="AE181">
        <v>8.5299999999999994</v>
      </c>
      <c r="AF181">
        <v>0</v>
      </c>
      <c r="AG181">
        <v>0.5</v>
      </c>
      <c r="AH181">
        <v>0</v>
      </c>
      <c r="AI181" t="s">
        <v>1431</v>
      </c>
      <c r="AJ181">
        <v>5</v>
      </c>
      <c r="AK181">
        <v>0</v>
      </c>
      <c r="AL181">
        <v>0.5</v>
      </c>
      <c r="AM181">
        <v>0</v>
      </c>
      <c r="AN181" t="s">
        <v>1431</v>
      </c>
      <c r="AO181" t="s">
        <v>1454</v>
      </c>
      <c r="AP181" t="s">
        <v>1468</v>
      </c>
      <c r="AQ181">
        <v>5</v>
      </c>
      <c r="AR181">
        <f t="shared" si="13"/>
        <v>2334.5</v>
      </c>
      <c r="AS181">
        <f>IF(SpaceTypesTable[[#This Row],[Service Water Heating Peak Flow Rate (gal/h)]]=0,"",SpaceTypesTable[[#This Row],[Service Water Heating Peak Flow Rate (gal/h)]]/SpaceTypesTable[[#This Row],[Service Water Heating Area (ft^2)]])</f>
        <v>2.1417862497322766E-3</v>
      </c>
      <c r="AT181">
        <v>49</v>
      </c>
      <c r="AU181">
        <v>0.2</v>
      </c>
      <c r="AV181">
        <v>0.05</v>
      </c>
      <c r="AW181" t="s">
        <v>1537</v>
      </c>
      <c r="AX181">
        <v>1.2402518232437685</v>
      </c>
      <c r="AY181">
        <v>3000</v>
      </c>
      <c r="AZ181">
        <v>0.33800000000000002</v>
      </c>
      <c r="BA181">
        <v>0.5</v>
      </c>
      <c r="BB181">
        <v>520.87673972831067</v>
      </c>
      <c r="BC181">
        <f t="shared" si="14"/>
        <v>0.2153394420444357</v>
      </c>
      <c r="BD181" t="s">
        <v>442</v>
      </c>
    </row>
    <row r="182" spans="1:56">
      <c r="A182" t="s">
        <v>1557</v>
      </c>
      <c r="B182" t="s">
        <v>260</v>
      </c>
      <c r="C182" t="s">
        <v>264</v>
      </c>
      <c r="D182" t="s">
        <v>325</v>
      </c>
      <c r="E182" t="s">
        <v>455</v>
      </c>
      <c r="F182" t="s">
        <v>438</v>
      </c>
      <c r="G182" t="s">
        <v>227</v>
      </c>
      <c r="H182" t="s">
        <v>253</v>
      </c>
      <c r="I182" t="str">
        <f>SpaceTypesTable[[#This Row],[Lighting Standard]]&amp;SpaceTypesTable[[#This Row],[Lighting Primary Space Type]]&amp;SpaceTypesTable[[#This Row],[Lighting Secondary Space Type]]</f>
        <v>ASHRAE 189.1-2009Retail (not including accent lighting)Sales Area</v>
      </c>
      <c r="L182">
        <f>VLOOKUP(SpaceTypesTable[[#This Row],[LookupColumn]],InteriorLightingTable[],5,FALSE)</f>
        <v>1.53</v>
      </c>
      <c r="O182">
        <v>0</v>
      </c>
      <c r="P182">
        <v>0.7</v>
      </c>
      <c r="Q182">
        <v>0.2</v>
      </c>
      <c r="R182" t="s">
        <v>1376</v>
      </c>
      <c r="S182" t="s">
        <v>108</v>
      </c>
      <c r="T182" t="s">
        <v>56</v>
      </c>
      <c r="U182" t="s">
        <v>413</v>
      </c>
      <c r="V182" s="60" t="str">
        <f>SpaceTypesTable[[#This Row],[Ventilation Standard]]&amp;SpaceTypesTable[[#This Row],[Ventilation Primary Space Type]]&amp;SpaceTypesTable[[#This Row],[Ventilation Secondary Space Type]]</f>
        <v>ASHRAE 62.1-1999Specialty ShopsSupermarket</v>
      </c>
      <c r="W182">
        <f>VLOOKUP(SpaceTypesTable[[#This Row],[Lookup]],VentilationStandardsTable[],6,FALSE)</f>
        <v>0</v>
      </c>
      <c r="X182">
        <f>VLOOKUP(SpaceTypesTable[[#This Row],[Lookup]],VentilationStandardsTable[],5,FALSE)</f>
        <v>15</v>
      </c>
      <c r="Y182">
        <f>VLOOKUP(SpaceTypesTable[[#This Row],[Lookup]],VentilationStandardsTable[],7,FALSE)</f>
        <v>0</v>
      </c>
      <c r="Z182">
        <v>8</v>
      </c>
      <c r="AA182" t="s">
        <v>1379</v>
      </c>
      <c r="AB182" t="s">
        <v>1520</v>
      </c>
      <c r="AC182">
        <v>5.9499999999999997E-2</v>
      </c>
      <c r="AD182" t="s">
        <v>1429</v>
      </c>
      <c r="AE182">
        <v>6.25</v>
      </c>
      <c r="AF182">
        <v>0</v>
      </c>
      <c r="AG182">
        <v>0.5</v>
      </c>
      <c r="AH182">
        <v>0</v>
      </c>
      <c r="AI182" t="s">
        <v>1431</v>
      </c>
      <c r="AJ182">
        <v>3.6400015672260313</v>
      </c>
      <c r="AK182">
        <v>0</v>
      </c>
      <c r="AL182">
        <v>0.5</v>
      </c>
      <c r="AM182">
        <v>0</v>
      </c>
      <c r="AN182" t="s">
        <v>1431</v>
      </c>
      <c r="AO182" t="s">
        <v>1454</v>
      </c>
      <c r="AP182" t="s">
        <v>1468</v>
      </c>
      <c r="AQ182">
        <v>5</v>
      </c>
      <c r="AR182">
        <f t="shared" si="13"/>
        <v>2334.5</v>
      </c>
      <c r="AS182">
        <f>IF(SpaceTypesTable[[#This Row],[Service Water Heating Peak Flow Rate (gal/h)]]=0,"",SpaceTypesTable[[#This Row],[Service Water Heating Peak Flow Rate (gal/h)]]/SpaceTypesTable[[#This Row],[Service Water Heating Area (ft^2)]])</f>
        <v>2.1417862497322766E-3</v>
      </c>
      <c r="AT182">
        <v>49</v>
      </c>
      <c r="AU182">
        <v>0.2</v>
      </c>
      <c r="AV182">
        <v>0.05</v>
      </c>
      <c r="AW182" t="s">
        <v>1537</v>
      </c>
      <c r="AX182">
        <v>1.2402518232437685</v>
      </c>
      <c r="AY182">
        <v>3000</v>
      </c>
      <c r="AZ182">
        <v>0.33800000000000002</v>
      </c>
      <c r="BA182">
        <v>0.5</v>
      </c>
      <c r="BB182">
        <v>520.87673972831067</v>
      </c>
      <c r="BC182">
        <f t="shared" si="14"/>
        <v>0.2153394420444357</v>
      </c>
      <c r="BD182" t="s">
        <v>442</v>
      </c>
    </row>
    <row r="183" spans="1:56">
      <c r="A183" t="s">
        <v>1557</v>
      </c>
      <c r="B183" t="s">
        <v>261</v>
      </c>
      <c r="C183" t="s">
        <v>264</v>
      </c>
      <c r="D183" t="s">
        <v>325</v>
      </c>
      <c r="E183" t="s">
        <v>455</v>
      </c>
      <c r="F183" t="s">
        <v>438</v>
      </c>
      <c r="G183" t="s">
        <v>227</v>
      </c>
      <c r="H183" t="s">
        <v>253</v>
      </c>
      <c r="I183" t="str">
        <f>SpaceTypesTable[[#This Row],[Lighting Standard]]&amp;SpaceTypesTable[[#This Row],[Lighting Primary Space Type]]&amp;SpaceTypesTable[[#This Row],[Lighting Secondary Space Type]]</f>
        <v>ASHRAE 189.1-2009Retail (not including accent lighting)Sales Area</v>
      </c>
      <c r="L183">
        <f>VLOOKUP(SpaceTypesTable[[#This Row],[LookupColumn]],InteriorLightingTable[],5,FALSE)</f>
        <v>1.53</v>
      </c>
      <c r="O183">
        <v>0</v>
      </c>
      <c r="P183">
        <v>0.7</v>
      </c>
      <c r="Q183">
        <v>0.2</v>
      </c>
      <c r="R183" t="s">
        <v>1376</v>
      </c>
      <c r="S183" t="s">
        <v>108</v>
      </c>
      <c r="T183" t="s">
        <v>56</v>
      </c>
      <c r="U183" t="s">
        <v>413</v>
      </c>
      <c r="V183" s="60" t="str">
        <f>SpaceTypesTable[[#This Row],[Ventilation Standard]]&amp;SpaceTypesTable[[#This Row],[Ventilation Primary Space Type]]&amp;SpaceTypesTable[[#This Row],[Ventilation Secondary Space Type]]</f>
        <v>ASHRAE 62.1-1999Specialty ShopsSupermarket</v>
      </c>
      <c r="W183">
        <f>VLOOKUP(SpaceTypesTable[[#This Row],[Lookup]],VentilationStandardsTable[],6,FALSE)</f>
        <v>0</v>
      </c>
      <c r="X183">
        <f>VLOOKUP(SpaceTypesTable[[#This Row],[Lookup]],VentilationStandardsTable[],5,FALSE)</f>
        <v>15</v>
      </c>
      <c r="Y183">
        <f>VLOOKUP(SpaceTypesTable[[#This Row],[Lookup]],VentilationStandardsTable[],7,FALSE)</f>
        <v>0</v>
      </c>
      <c r="Z183">
        <v>8</v>
      </c>
      <c r="AA183" t="s">
        <v>1379</v>
      </c>
      <c r="AB183" t="s">
        <v>1520</v>
      </c>
      <c r="AC183">
        <v>4.4600000000000001E-2</v>
      </c>
      <c r="AD183" t="s">
        <v>1429</v>
      </c>
      <c r="AE183">
        <v>6.25</v>
      </c>
      <c r="AF183">
        <v>0</v>
      </c>
      <c r="AG183">
        <v>0.5</v>
      </c>
      <c r="AH183">
        <v>0</v>
      </c>
      <c r="AI183" t="s">
        <v>1431</v>
      </c>
      <c r="AJ183">
        <v>3.6400015672260313</v>
      </c>
      <c r="AK183">
        <v>0</v>
      </c>
      <c r="AL183">
        <v>0.5</v>
      </c>
      <c r="AM183">
        <v>0</v>
      </c>
      <c r="AN183" t="s">
        <v>1431</v>
      </c>
      <c r="AO183" t="s">
        <v>1454</v>
      </c>
      <c r="AP183" t="s">
        <v>1468</v>
      </c>
      <c r="AQ183">
        <v>5</v>
      </c>
      <c r="AR183">
        <f t="shared" si="13"/>
        <v>2334.5</v>
      </c>
      <c r="AS183">
        <f>IF(SpaceTypesTable[[#This Row],[Service Water Heating Peak Flow Rate (gal/h)]]=0,"",SpaceTypesTable[[#This Row],[Service Water Heating Peak Flow Rate (gal/h)]]/SpaceTypesTable[[#This Row],[Service Water Heating Area (ft^2)]])</f>
        <v>2.1417862497322766E-3</v>
      </c>
      <c r="AT183">
        <v>49</v>
      </c>
      <c r="AU183">
        <v>0.2</v>
      </c>
      <c r="AV183">
        <v>0.05</v>
      </c>
      <c r="AW183" t="s">
        <v>1537</v>
      </c>
      <c r="AX183">
        <v>1.2402518232437685</v>
      </c>
      <c r="AY183">
        <v>3000</v>
      </c>
      <c r="AZ183">
        <v>0.33800000000000002</v>
      </c>
      <c r="BA183">
        <v>0.5</v>
      </c>
      <c r="BB183">
        <v>520.87673972831067</v>
      </c>
      <c r="BC183">
        <f t="shared" si="14"/>
        <v>0.2153394420444357</v>
      </c>
      <c r="BD183" t="s">
        <v>442</v>
      </c>
    </row>
    <row r="184" spans="1:56">
      <c r="A184" t="s">
        <v>1554</v>
      </c>
      <c r="B184" t="s">
        <v>259</v>
      </c>
      <c r="C184" t="s">
        <v>264</v>
      </c>
      <c r="D184" t="s">
        <v>325</v>
      </c>
      <c r="E184" t="s">
        <v>455</v>
      </c>
      <c r="I184" t="str">
        <f>SpaceTypesTable[[#This Row],[Lighting Standard]]&amp;SpaceTypesTable[[#This Row],[Lighting Primary Space Type]]&amp;SpaceTypesTable[[#This Row],[Lighting Secondary Space Type]]</f>
        <v/>
      </c>
      <c r="L184">
        <v>5.04</v>
      </c>
      <c r="O184">
        <v>0</v>
      </c>
      <c r="P184">
        <v>0.7</v>
      </c>
      <c r="Q184">
        <v>0.2</v>
      </c>
      <c r="R184" t="s">
        <v>1376</v>
      </c>
      <c r="S184" t="s">
        <v>108</v>
      </c>
      <c r="T184" t="s">
        <v>56</v>
      </c>
      <c r="U184" t="s">
        <v>413</v>
      </c>
      <c r="V184" s="60" t="str">
        <f>SpaceTypesTable[[#This Row],[Ventilation Standard]]&amp;SpaceTypesTable[[#This Row],[Ventilation Primary Space Type]]&amp;SpaceTypesTable[[#This Row],[Ventilation Secondary Space Type]]</f>
        <v>ASHRAE 62.1-1999Specialty ShopsSupermarket</v>
      </c>
      <c r="W184">
        <f>VLOOKUP(SpaceTypesTable[[#This Row],[Lookup]],VentilationStandardsTable[],6,FALSE)</f>
        <v>0</v>
      </c>
      <c r="X184">
        <f>VLOOKUP(SpaceTypesTable[[#This Row],[Lookup]],VentilationStandardsTable[],5,FALSE)</f>
        <v>15</v>
      </c>
      <c r="Y184">
        <f>VLOOKUP(SpaceTypesTable[[#This Row],[Lookup]],VentilationStandardsTable[],7,FALSE)</f>
        <v>0</v>
      </c>
      <c r="Z184">
        <v>8</v>
      </c>
      <c r="AA184" t="s">
        <v>1379</v>
      </c>
      <c r="AB184" t="s">
        <v>1520</v>
      </c>
      <c r="AC184">
        <v>0.22320000000000001</v>
      </c>
      <c r="AD184" t="s">
        <v>1429</v>
      </c>
      <c r="AE184">
        <v>8.5299999999999994</v>
      </c>
      <c r="AF184">
        <v>0</v>
      </c>
      <c r="AG184">
        <v>0.5</v>
      </c>
      <c r="AH184">
        <v>0</v>
      </c>
      <c r="AI184" t="s">
        <v>1431</v>
      </c>
      <c r="AJ184">
        <v>5</v>
      </c>
      <c r="AK184">
        <v>0</v>
      </c>
      <c r="AL184">
        <v>0.5</v>
      </c>
      <c r="AM184">
        <v>0</v>
      </c>
      <c r="AN184" t="s">
        <v>1431</v>
      </c>
      <c r="AO184" t="s">
        <v>1454</v>
      </c>
      <c r="AP184" t="s">
        <v>1468</v>
      </c>
      <c r="AQ184">
        <v>5</v>
      </c>
      <c r="AR184">
        <f t="shared" si="13"/>
        <v>2334.5</v>
      </c>
      <c r="AS184">
        <f>IF(SpaceTypesTable[[#This Row],[Service Water Heating Peak Flow Rate (gal/h)]]=0,"",SpaceTypesTable[[#This Row],[Service Water Heating Peak Flow Rate (gal/h)]]/SpaceTypesTable[[#This Row],[Service Water Heating Area (ft^2)]])</f>
        <v>2.1417862497322766E-3</v>
      </c>
      <c r="AT184">
        <v>49</v>
      </c>
      <c r="AU184">
        <v>0.2</v>
      </c>
      <c r="AV184">
        <v>0.05</v>
      </c>
      <c r="AW184" t="s">
        <v>1537</v>
      </c>
      <c r="AX184">
        <v>1.2402518232437685</v>
      </c>
      <c r="AY184">
        <v>3000</v>
      </c>
      <c r="AZ184">
        <v>0.33800000000000002</v>
      </c>
      <c r="BA184">
        <v>0.5</v>
      </c>
      <c r="BB184">
        <v>520.87673972831067</v>
      </c>
      <c r="BC184">
        <f t="shared" si="14"/>
        <v>0.2153394420444357</v>
      </c>
      <c r="BD184" t="s">
        <v>442</v>
      </c>
    </row>
    <row r="185" spans="1:56">
      <c r="A185" t="s">
        <v>1619</v>
      </c>
      <c r="B185" t="s">
        <v>259</v>
      </c>
      <c r="C185" t="s">
        <v>264</v>
      </c>
      <c r="D185" t="s">
        <v>325</v>
      </c>
      <c r="E185" t="s">
        <v>455</v>
      </c>
      <c r="F185" t="s">
        <v>1601</v>
      </c>
      <c r="G185" t="s">
        <v>253</v>
      </c>
      <c r="H185" t="s">
        <v>223</v>
      </c>
      <c r="I185" t="str">
        <f>SpaceTypesTable[[#This Row],[Lighting Standard]]&amp;SpaceTypesTable[[#This Row],[Lighting Primary Space Type]]&amp;SpaceTypesTable[[#This Row],[Lighting Secondary Space Type]]</f>
        <v>ASHRAE 90.1-2010Sales AreaGeneral</v>
      </c>
      <c r="L185">
        <f>VLOOKUP(SpaceTypesTable[[#This Row],[LookupColumn]],InteriorLightingTable[],5,FALSE)</f>
        <v>1.68</v>
      </c>
      <c r="O185">
        <v>0</v>
      </c>
      <c r="P185">
        <v>0.7</v>
      </c>
      <c r="Q185">
        <v>0.2</v>
      </c>
      <c r="R185" t="s">
        <v>1376</v>
      </c>
      <c r="S185" t="s">
        <v>110</v>
      </c>
      <c r="T185" t="s">
        <v>238</v>
      </c>
      <c r="U185" t="s">
        <v>413</v>
      </c>
      <c r="V185" s="60" t="str">
        <f>SpaceTypesTable[[#This Row],[Ventilation Standard]]&amp;SpaceTypesTable[[#This Row],[Ventilation Primary Space Type]]&amp;SpaceTypesTable[[#This Row],[Ventilation Secondary Space Type]]</f>
        <v>ASHRAE 62.1-2007RetailSupermarket</v>
      </c>
      <c r="W185">
        <f>VLOOKUP(SpaceTypesTable[[#This Row],[Lookup]],VentilationStandardsTable[],6,FALSE)</f>
        <v>0.06</v>
      </c>
      <c r="X185">
        <f>VLOOKUP(SpaceTypesTable[[#This Row],[Lookup]],VentilationStandardsTable[],5,FALSE)</f>
        <v>7.5</v>
      </c>
      <c r="Y185">
        <f>VLOOKUP(SpaceTypesTable[[#This Row],[Lookup]],VentilationStandardsTable[],7,FALSE)</f>
        <v>0</v>
      </c>
      <c r="Z185">
        <v>8</v>
      </c>
      <c r="AA185" t="s">
        <v>1379</v>
      </c>
      <c r="AB185" t="s">
        <v>1520</v>
      </c>
      <c r="AC185">
        <v>4.4600000000000001E-2</v>
      </c>
      <c r="AD185" t="s">
        <v>1429</v>
      </c>
      <c r="AE185">
        <v>6.25</v>
      </c>
      <c r="AF185">
        <v>0</v>
      </c>
      <c r="AG185">
        <v>0.5</v>
      </c>
      <c r="AH185">
        <v>0</v>
      </c>
      <c r="AI185" t="s">
        <v>1431</v>
      </c>
      <c r="AJ185">
        <v>3.6400015672260313</v>
      </c>
      <c r="AK185">
        <v>0</v>
      </c>
      <c r="AL185">
        <v>0.5</v>
      </c>
      <c r="AM185">
        <v>0</v>
      </c>
      <c r="AN185" t="s">
        <v>1431</v>
      </c>
      <c r="AO185" t="s">
        <v>1454</v>
      </c>
      <c r="AP185" t="s">
        <v>1468</v>
      </c>
      <c r="AQ185">
        <v>5</v>
      </c>
      <c r="AR185">
        <v>2334.5</v>
      </c>
      <c r="AS185">
        <v>2.1417862497322766E-3</v>
      </c>
      <c r="AT185">
        <v>49</v>
      </c>
      <c r="AU185">
        <v>0.2</v>
      </c>
      <c r="AV185">
        <v>0.05</v>
      </c>
      <c r="AW185" t="s">
        <v>1537</v>
      </c>
      <c r="AX185">
        <v>1.2402518232437685</v>
      </c>
      <c r="AY185">
        <v>3000</v>
      </c>
      <c r="AZ185">
        <v>0.33800000000000002</v>
      </c>
      <c r="BA185">
        <v>0.5</v>
      </c>
      <c r="BB185">
        <v>520.87673972831067</v>
      </c>
      <c r="BC185">
        <v>0.2153394420444357</v>
      </c>
      <c r="BD185" t="s">
        <v>442</v>
      </c>
    </row>
    <row r="186" spans="1:56">
      <c r="A186" t="s">
        <v>1555</v>
      </c>
      <c r="B186" t="s">
        <v>259</v>
      </c>
      <c r="C186" t="s">
        <v>266</v>
      </c>
      <c r="D186" t="s">
        <v>283</v>
      </c>
      <c r="E186" t="s">
        <v>455</v>
      </c>
      <c r="I186" t="str">
        <f>SpaceTypesTable[[#This Row],[Lighting Standard]]&amp;SpaceTypesTable[[#This Row],[Lighting Primary Space Type]]&amp;SpaceTypesTable[[#This Row],[Lighting Secondary Space Type]]</f>
        <v/>
      </c>
      <c r="L186">
        <v>2.54</v>
      </c>
      <c r="O186">
        <v>0</v>
      </c>
      <c r="P186">
        <v>0.7</v>
      </c>
      <c r="Q186">
        <v>0.2</v>
      </c>
      <c r="R186" t="s">
        <v>1353</v>
      </c>
      <c r="S186" t="s">
        <v>108</v>
      </c>
      <c r="T186" t="s">
        <v>18</v>
      </c>
      <c r="U186" t="s">
        <v>414</v>
      </c>
      <c r="V186" s="60" t="str">
        <f>SpaceTypesTable[[#This Row],[Ventilation Standard]]&amp;SpaceTypesTable[[#This Row],[Ventilation Primary Space Type]]&amp;SpaceTypesTable[[#This Row],[Ventilation Secondary Space Type]]</f>
        <v>ASHRAE 62.1-1999Food and Beverage ServiceDining Rooms</v>
      </c>
      <c r="W186">
        <f>VLOOKUP(SpaceTypesTable[[#This Row],[Lookup]],VentilationStandardsTable[],6,FALSE)</f>
        <v>0</v>
      </c>
      <c r="X186">
        <f>VLOOKUP(SpaceTypesTable[[#This Row],[Lookup]],VentilationStandardsTable[],5,FALSE)</f>
        <v>20</v>
      </c>
      <c r="Y186">
        <f>VLOOKUP(SpaceTypesTable[[#This Row],[Lookup]],VentilationStandardsTable[],7,FALSE)</f>
        <v>0</v>
      </c>
      <c r="Z186">
        <v>67</v>
      </c>
      <c r="AA186" t="s">
        <v>1413</v>
      </c>
      <c r="AB186" t="s">
        <v>1414</v>
      </c>
      <c r="AC186">
        <v>0.22320000000000001</v>
      </c>
      <c r="AD186" t="s">
        <v>1415</v>
      </c>
      <c r="AJ186">
        <v>5.6</v>
      </c>
      <c r="AK186">
        <v>0.25</v>
      </c>
      <c r="AL186">
        <v>0.3</v>
      </c>
      <c r="AM186">
        <v>0</v>
      </c>
      <c r="AN186" t="s">
        <v>1440</v>
      </c>
      <c r="AO186" t="s">
        <v>1442</v>
      </c>
      <c r="AP186" t="s">
        <v>1456</v>
      </c>
      <c r="AS186" t="str">
        <f>IF(SpaceTypesTable[[#This Row],[Service Water Heating Peak Flow Rate (gal/h)]]=0,"",SpaceTypesTable[[#This Row],[Service Water Heating Peak Flow Rate (gal/h)]]/SpaceTypesTable[[#This Row],[Service Water Heating Area (ft^2)]])</f>
        <v/>
      </c>
      <c r="BC186" t="str">
        <f t="shared" ref="BC186:BC203" si="15">IF(ISBLANK(BB186),"",BB186/(AY186/AX186))</f>
        <v/>
      </c>
    </row>
    <row r="187" spans="1:56">
      <c r="A187" t="s">
        <v>1556</v>
      </c>
      <c r="B187" t="s">
        <v>259</v>
      </c>
      <c r="C187" t="s">
        <v>266</v>
      </c>
      <c r="D187" t="s">
        <v>283</v>
      </c>
      <c r="E187" t="s">
        <v>455</v>
      </c>
      <c r="F187" t="s">
        <v>217</v>
      </c>
      <c r="G187" t="s">
        <v>243</v>
      </c>
      <c r="H187" t="s">
        <v>341</v>
      </c>
      <c r="I187" t="str">
        <f>SpaceTypesTable[[#This Row],[Lighting Standard]]&amp;SpaceTypesTable[[#This Row],[Lighting Primary Space Type]]&amp;SpaceTypesTable[[#This Row],[Lighting Secondary Space Type]]</f>
        <v>ASHRAE 90.1-2004Dining AreaFor Family Dining</v>
      </c>
      <c r="L187">
        <f>VLOOKUP(SpaceTypesTable[[#This Row],[LookupColumn]],InteriorLightingTable[],5,FALSE)</f>
        <v>2.1</v>
      </c>
      <c r="O187">
        <v>0</v>
      </c>
      <c r="P187">
        <v>0.7</v>
      </c>
      <c r="Q187">
        <v>0.2</v>
      </c>
      <c r="R187" t="s">
        <v>1353</v>
      </c>
      <c r="S187" t="s">
        <v>108</v>
      </c>
      <c r="T187" t="s">
        <v>18</v>
      </c>
      <c r="U187" t="s">
        <v>414</v>
      </c>
      <c r="V187" s="60" t="str">
        <f>SpaceTypesTable[[#This Row],[Ventilation Standard]]&amp;SpaceTypesTable[[#This Row],[Ventilation Primary Space Type]]&amp;SpaceTypesTable[[#This Row],[Ventilation Secondary Space Type]]</f>
        <v>ASHRAE 62.1-1999Food and Beverage ServiceDining Rooms</v>
      </c>
      <c r="W187">
        <f>VLOOKUP(SpaceTypesTable[[#This Row],[Lookup]],VentilationStandardsTable[],6,FALSE)</f>
        <v>0</v>
      </c>
      <c r="X187">
        <f>VLOOKUP(SpaceTypesTable[[#This Row],[Lookup]],VentilationStandardsTable[],5,FALSE)</f>
        <v>20</v>
      </c>
      <c r="Y187">
        <f>VLOOKUP(SpaceTypesTable[[#This Row],[Lookup]],VentilationStandardsTable[],7,FALSE)</f>
        <v>0</v>
      </c>
      <c r="Z187">
        <v>67</v>
      </c>
      <c r="AA187" t="s">
        <v>1413</v>
      </c>
      <c r="AB187" t="s">
        <v>1414</v>
      </c>
      <c r="AC187">
        <v>5.9499999999999997E-2</v>
      </c>
      <c r="AD187" t="s">
        <v>1415</v>
      </c>
      <c r="AJ187">
        <v>5.6</v>
      </c>
      <c r="AK187">
        <v>0.25</v>
      </c>
      <c r="AL187">
        <v>0.3</v>
      </c>
      <c r="AM187">
        <v>0</v>
      </c>
      <c r="AN187" t="s">
        <v>1440</v>
      </c>
      <c r="AO187" t="s">
        <v>1442</v>
      </c>
      <c r="AP187" t="s">
        <v>1456</v>
      </c>
      <c r="AS187" t="str">
        <f>IF(SpaceTypesTable[[#This Row],[Service Water Heating Peak Flow Rate (gal/h)]]=0,"",SpaceTypesTable[[#This Row],[Service Water Heating Peak Flow Rate (gal/h)]]/SpaceTypesTable[[#This Row],[Service Water Heating Area (ft^2)]])</f>
        <v/>
      </c>
      <c r="BC187" t="str">
        <f t="shared" si="15"/>
        <v/>
      </c>
    </row>
    <row r="188" spans="1:56">
      <c r="A188" t="s">
        <v>1557</v>
      </c>
      <c r="B188" t="s">
        <v>260</v>
      </c>
      <c r="C188" t="s">
        <v>266</v>
      </c>
      <c r="D188" t="s">
        <v>283</v>
      </c>
      <c r="E188" t="s">
        <v>455</v>
      </c>
      <c r="F188" t="s">
        <v>438</v>
      </c>
      <c r="G188" t="s">
        <v>243</v>
      </c>
      <c r="H188" t="s">
        <v>341</v>
      </c>
      <c r="I188" t="str">
        <f>SpaceTypesTable[[#This Row],[Lighting Standard]]&amp;SpaceTypesTable[[#This Row],[Lighting Primary Space Type]]&amp;SpaceTypesTable[[#This Row],[Lighting Secondary Space Type]]</f>
        <v>ASHRAE 189.1-2009Dining AreaFor Family Dining</v>
      </c>
      <c r="L188">
        <f>VLOOKUP(SpaceTypesTable[[#This Row],[LookupColumn]],InteriorLightingTable[],5,FALSE)</f>
        <v>1.8900000000000001</v>
      </c>
      <c r="O188">
        <v>0</v>
      </c>
      <c r="P188">
        <v>0.7</v>
      </c>
      <c r="Q188">
        <v>0.2</v>
      </c>
      <c r="R188" t="s">
        <v>1353</v>
      </c>
      <c r="S188" t="s">
        <v>108</v>
      </c>
      <c r="T188" t="s">
        <v>18</v>
      </c>
      <c r="U188" t="s">
        <v>414</v>
      </c>
      <c r="V188" s="60" t="str">
        <f>SpaceTypesTable[[#This Row],[Ventilation Standard]]&amp;SpaceTypesTable[[#This Row],[Ventilation Primary Space Type]]&amp;SpaceTypesTable[[#This Row],[Ventilation Secondary Space Type]]</f>
        <v>ASHRAE 62.1-1999Food and Beverage ServiceDining Rooms</v>
      </c>
      <c r="W188">
        <f>VLOOKUP(SpaceTypesTable[[#This Row],[Lookup]],VentilationStandardsTable[],6,FALSE)</f>
        <v>0</v>
      </c>
      <c r="X188">
        <f>VLOOKUP(SpaceTypesTable[[#This Row],[Lookup]],VentilationStandardsTable[],5,FALSE)</f>
        <v>20</v>
      </c>
      <c r="Y188">
        <f>VLOOKUP(SpaceTypesTable[[#This Row],[Lookup]],VentilationStandardsTable[],7,FALSE)</f>
        <v>0</v>
      </c>
      <c r="Z188">
        <v>67</v>
      </c>
      <c r="AA188" t="s">
        <v>1413</v>
      </c>
      <c r="AB188" t="s">
        <v>1414</v>
      </c>
      <c r="AC188">
        <v>5.9499999999999997E-2</v>
      </c>
      <c r="AD188" t="s">
        <v>1415</v>
      </c>
      <c r="AJ188">
        <v>4.0800017566709368</v>
      </c>
      <c r="AK188">
        <v>0.25</v>
      </c>
      <c r="AL188">
        <v>0.3</v>
      </c>
      <c r="AM188">
        <v>0</v>
      </c>
      <c r="AN188" t="s">
        <v>1440</v>
      </c>
      <c r="AO188" t="s">
        <v>1442</v>
      </c>
      <c r="AP188" t="s">
        <v>1456</v>
      </c>
      <c r="AS188" t="str">
        <f>IF(SpaceTypesTable[[#This Row],[Service Water Heating Peak Flow Rate (gal/h)]]=0,"",SpaceTypesTable[[#This Row],[Service Water Heating Peak Flow Rate (gal/h)]]/SpaceTypesTable[[#This Row],[Service Water Heating Area (ft^2)]])</f>
        <v/>
      </c>
      <c r="BC188" t="str">
        <f t="shared" si="15"/>
        <v/>
      </c>
    </row>
    <row r="189" spans="1:56">
      <c r="A189" t="s">
        <v>1557</v>
      </c>
      <c r="B189" t="s">
        <v>261</v>
      </c>
      <c r="C189" t="s">
        <v>266</v>
      </c>
      <c r="D189" t="s">
        <v>283</v>
      </c>
      <c r="E189" t="s">
        <v>455</v>
      </c>
      <c r="F189" t="s">
        <v>438</v>
      </c>
      <c r="G189" t="s">
        <v>243</v>
      </c>
      <c r="H189" t="s">
        <v>341</v>
      </c>
      <c r="I189" t="str">
        <f>SpaceTypesTable[[#This Row],[Lighting Standard]]&amp;SpaceTypesTable[[#This Row],[Lighting Primary Space Type]]&amp;SpaceTypesTable[[#This Row],[Lighting Secondary Space Type]]</f>
        <v>ASHRAE 189.1-2009Dining AreaFor Family Dining</v>
      </c>
      <c r="L189">
        <f>VLOOKUP(SpaceTypesTable[[#This Row],[LookupColumn]],InteriorLightingTable[],5,FALSE)</f>
        <v>1.8900000000000001</v>
      </c>
      <c r="O189">
        <v>0</v>
      </c>
      <c r="P189">
        <v>0.7</v>
      </c>
      <c r="Q189">
        <v>0.2</v>
      </c>
      <c r="R189" t="s">
        <v>1353</v>
      </c>
      <c r="S189" t="s">
        <v>108</v>
      </c>
      <c r="T189" t="s">
        <v>18</v>
      </c>
      <c r="U189" t="s">
        <v>414</v>
      </c>
      <c r="V189" s="60" t="str">
        <f>SpaceTypesTable[[#This Row],[Ventilation Standard]]&amp;SpaceTypesTable[[#This Row],[Ventilation Primary Space Type]]&amp;SpaceTypesTable[[#This Row],[Ventilation Secondary Space Type]]</f>
        <v>ASHRAE 62.1-1999Food and Beverage ServiceDining Rooms</v>
      </c>
      <c r="W189">
        <f>VLOOKUP(SpaceTypesTable[[#This Row],[Lookup]],VentilationStandardsTable[],6,FALSE)</f>
        <v>0</v>
      </c>
      <c r="X189">
        <f>VLOOKUP(SpaceTypesTable[[#This Row],[Lookup]],VentilationStandardsTable[],5,FALSE)</f>
        <v>20</v>
      </c>
      <c r="Y189">
        <f>VLOOKUP(SpaceTypesTable[[#This Row],[Lookup]],VentilationStandardsTable[],7,FALSE)</f>
        <v>0</v>
      </c>
      <c r="Z189">
        <v>67</v>
      </c>
      <c r="AA189" t="s">
        <v>1413</v>
      </c>
      <c r="AB189" t="s">
        <v>1414</v>
      </c>
      <c r="AC189">
        <v>4.4600000000000001E-2</v>
      </c>
      <c r="AD189" t="s">
        <v>1415</v>
      </c>
      <c r="AJ189">
        <v>4.0800017566709368</v>
      </c>
      <c r="AK189">
        <v>0.25</v>
      </c>
      <c r="AL189">
        <v>0.3</v>
      </c>
      <c r="AM189">
        <v>0</v>
      </c>
      <c r="AN189" t="s">
        <v>1440</v>
      </c>
      <c r="AO189" t="s">
        <v>1442</v>
      </c>
      <c r="AP189" t="s">
        <v>1456</v>
      </c>
      <c r="AS189" t="str">
        <f>IF(SpaceTypesTable[[#This Row],[Service Water Heating Peak Flow Rate (gal/h)]]=0,"",SpaceTypesTable[[#This Row],[Service Water Heating Peak Flow Rate (gal/h)]]/SpaceTypesTable[[#This Row],[Service Water Heating Area (ft^2)]])</f>
        <v/>
      </c>
      <c r="BC189" t="str">
        <f t="shared" si="15"/>
        <v/>
      </c>
    </row>
    <row r="190" spans="1:56">
      <c r="A190" t="s">
        <v>1554</v>
      </c>
      <c r="B190" t="s">
        <v>259</v>
      </c>
      <c r="C190" t="s">
        <v>266</v>
      </c>
      <c r="D190" t="s">
        <v>283</v>
      </c>
      <c r="E190" t="s">
        <v>455</v>
      </c>
      <c r="I190" t="str">
        <f>SpaceTypesTable[[#This Row],[Lighting Standard]]&amp;SpaceTypesTable[[#This Row],[Lighting Primary Space Type]]&amp;SpaceTypesTable[[#This Row],[Lighting Secondary Space Type]]</f>
        <v/>
      </c>
      <c r="L190">
        <v>2.77</v>
      </c>
      <c r="O190">
        <v>0</v>
      </c>
      <c r="P190">
        <v>0.7</v>
      </c>
      <c r="Q190">
        <v>0.2</v>
      </c>
      <c r="R190" t="s">
        <v>1353</v>
      </c>
      <c r="S190" t="s">
        <v>108</v>
      </c>
      <c r="T190" t="s">
        <v>18</v>
      </c>
      <c r="U190" t="s">
        <v>414</v>
      </c>
      <c r="V190" s="60" t="str">
        <f>SpaceTypesTable[[#This Row],[Ventilation Standard]]&amp;SpaceTypesTable[[#This Row],[Ventilation Primary Space Type]]&amp;SpaceTypesTable[[#This Row],[Ventilation Secondary Space Type]]</f>
        <v>ASHRAE 62.1-1999Food and Beverage ServiceDining Rooms</v>
      </c>
      <c r="W190">
        <f>VLOOKUP(SpaceTypesTable[[#This Row],[Lookup]],VentilationStandardsTable[],6,FALSE)</f>
        <v>0</v>
      </c>
      <c r="X190">
        <f>VLOOKUP(SpaceTypesTable[[#This Row],[Lookup]],VentilationStandardsTable[],5,FALSE)</f>
        <v>20</v>
      </c>
      <c r="Y190">
        <f>VLOOKUP(SpaceTypesTable[[#This Row],[Lookup]],VentilationStandardsTable[],7,FALSE)</f>
        <v>0</v>
      </c>
      <c r="Z190">
        <v>67</v>
      </c>
      <c r="AA190" t="s">
        <v>1413</v>
      </c>
      <c r="AB190" t="s">
        <v>1414</v>
      </c>
      <c r="AC190">
        <v>0.22320000000000001</v>
      </c>
      <c r="AD190" t="s">
        <v>1415</v>
      </c>
      <c r="AJ190">
        <v>5.6</v>
      </c>
      <c r="AK190">
        <v>0.25</v>
      </c>
      <c r="AL190">
        <v>0.3</v>
      </c>
      <c r="AM190">
        <v>0</v>
      </c>
      <c r="AN190" t="s">
        <v>1440</v>
      </c>
      <c r="AO190" t="s">
        <v>1442</v>
      </c>
      <c r="AP190" t="s">
        <v>1456</v>
      </c>
      <c r="AS190" t="str">
        <f>IF(SpaceTypesTable[[#This Row],[Service Water Heating Peak Flow Rate (gal/h)]]=0,"",SpaceTypesTable[[#This Row],[Service Water Heating Peak Flow Rate (gal/h)]]/SpaceTypesTable[[#This Row],[Service Water Heating Area (ft^2)]])</f>
        <v/>
      </c>
      <c r="BC190" t="str">
        <f t="shared" si="15"/>
        <v/>
      </c>
    </row>
    <row r="191" spans="1:56">
      <c r="A191" t="s">
        <v>1558</v>
      </c>
      <c r="B191" t="s">
        <v>259</v>
      </c>
      <c r="C191" t="s">
        <v>266</v>
      </c>
      <c r="D191" t="s">
        <v>283</v>
      </c>
      <c r="E191" t="s">
        <v>455</v>
      </c>
      <c r="F191" t="s">
        <v>218</v>
      </c>
      <c r="G191" t="s">
        <v>243</v>
      </c>
      <c r="H191" t="s">
        <v>341</v>
      </c>
      <c r="I191" t="str">
        <f>SpaceTypesTable[[#This Row],[Lighting Standard]]&amp;SpaceTypesTable[[#This Row],[Lighting Primary Space Type]]&amp;SpaceTypesTable[[#This Row],[Lighting Secondary Space Type]]</f>
        <v>ASHRAE 90.1-2007Dining AreaFor Family Dining</v>
      </c>
      <c r="L191">
        <f>VLOOKUP(SpaceTypesTable[[#This Row],[LookupColumn]],InteriorLightingTable[],5,FALSE)</f>
        <v>2.1</v>
      </c>
      <c r="O191">
        <v>0</v>
      </c>
      <c r="P191">
        <v>0.7</v>
      </c>
      <c r="Q191">
        <v>0.2</v>
      </c>
      <c r="R191" t="s">
        <v>1353</v>
      </c>
      <c r="S191" t="s">
        <v>109</v>
      </c>
      <c r="T191" t="s">
        <v>18</v>
      </c>
      <c r="U191" t="s">
        <v>1576</v>
      </c>
      <c r="V191" s="60" t="str">
        <f>SpaceTypesTable[[#This Row],[Ventilation Standard]]&amp;SpaceTypesTable[[#This Row],[Ventilation Primary Space Type]]&amp;SpaceTypesTable[[#This Row],[Ventilation Secondary Space Type]]</f>
        <v>ASHRAE 62.1-2004Food and Beverage ServiceRestaurant dining rooms</v>
      </c>
      <c r="W191">
        <f>VLOOKUP(SpaceTypesTable[[#This Row],[Lookup]],VentilationStandardsTable[],6,FALSE)</f>
        <v>0.18</v>
      </c>
      <c r="X191">
        <f>VLOOKUP(SpaceTypesTable[[#This Row],[Lookup]],VentilationStandardsTable[],5,FALSE)</f>
        <v>7.5</v>
      </c>
      <c r="Y191">
        <f>VLOOKUP(SpaceTypesTable[[#This Row],[Lookup]],VentilationStandardsTable[],7,FALSE)</f>
        <v>0</v>
      </c>
      <c r="Z191">
        <v>67</v>
      </c>
      <c r="AA191" t="s">
        <v>1413</v>
      </c>
      <c r="AB191" t="s">
        <v>1414</v>
      </c>
      <c r="AC191">
        <v>4.4600000000000001E-2</v>
      </c>
      <c r="AD191" t="s">
        <v>1415</v>
      </c>
      <c r="AJ191">
        <v>4.0800017566709368</v>
      </c>
      <c r="AK191">
        <v>0.25</v>
      </c>
      <c r="AL191">
        <v>0.3</v>
      </c>
      <c r="AM191">
        <v>0</v>
      </c>
      <c r="AN191" t="s">
        <v>1440</v>
      </c>
      <c r="AO191" t="s">
        <v>1442</v>
      </c>
      <c r="AP191" t="s">
        <v>1456</v>
      </c>
      <c r="AS191" t="str">
        <f>IF(SpaceTypesTable[[#This Row],[Service Water Heating Peak Flow Rate (gal/h)]]=0,"",SpaceTypesTable[[#This Row],[Service Water Heating Peak Flow Rate (gal/h)]]/SpaceTypesTable[[#This Row],[Service Water Heating Area (ft^2)]])</f>
        <v/>
      </c>
      <c r="BC191" t="str">
        <f t="shared" si="15"/>
        <v/>
      </c>
    </row>
    <row r="192" spans="1:56">
      <c r="A192" s="39" t="s">
        <v>1555</v>
      </c>
      <c r="B192" s="39" t="s">
        <v>259</v>
      </c>
      <c r="C192" s="39" t="s">
        <v>239</v>
      </c>
      <c r="D192" s="39" t="s">
        <v>283</v>
      </c>
      <c r="E192" t="s">
        <v>455</v>
      </c>
      <c r="I192" t="str">
        <f>SpaceTypesTable[[#This Row],[Lighting Standard]]&amp;SpaceTypesTable[[#This Row],[Lighting Primary Space Type]]&amp;SpaceTypesTable[[#This Row],[Lighting Secondary Space Type]]</f>
        <v/>
      </c>
      <c r="L192">
        <v>2.58</v>
      </c>
      <c r="O192">
        <v>0</v>
      </c>
      <c r="P192">
        <v>0.7</v>
      </c>
      <c r="Q192">
        <v>0.2</v>
      </c>
      <c r="R192" t="s">
        <v>1354</v>
      </c>
      <c r="S192" t="s">
        <v>108</v>
      </c>
      <c r="T192" t="s">
        <v>18</v>
      </c>
      <c r="U192" t="s">
        <v>414</v>
      </c>
      <c r="V192" s="60" t="str">
        <f>SpaceTypesTable[[#This Row],[Ventilation Standard]]&amp;SpaceTypesTable[[#This Row],[Ventilation Primary Space Type]]&amp;SpaceTypesTable[[#This Row],[Ventilation Secondary Space Type]]</f>
        <v>ASHRAE 62.1-1999Food and Beverage ServiceDining Rooms</v>
      </c>
      <c r="W192">
        <f>VLOOKUP(SpaceTypesTable[[#This Row],[Lookup]],VentilationStandardsTable[],6,FALSE)</f>
        <v>0</v>
      </c>
      <c r="X192">
        <f>VLOOKUP(SpaceTypesTable[[#This Row],[Lookup]],VentilationStandardsTable[],5,FALSE)</f>
        <v>20</v>
      </c>
      <c r="Y192">
        <f>VLOOKUP(SpaceTypesTable[[#This Row],[Lookup]],VentilationStandardsTable[],7,FALSE)</f>
        <v>0</v>
      </c>
      <c r="Z192">
        <v>10</v>
      </c>
      <c r="AA192" t="s">
        <v>1412</v>
      </c>
      <c r="AB192" t="s">
        <v>1411</v>
      </c>
      <c r="AC192">
        <v>0.22320000000000001</v>
      </c>
      <c r="AD192" t="s">
        <v>1416</v>
      </c>
      <c r="AF192" t="s">
        <v>440</v>
      </c>
      <c r="AG192" t="s">
        <v>440</v>
      </c>
      <c r="AH192" t="s">
        <v>440</v>
      </c>
      <c r="AJ192">
        <v>1</v>
      </c>
      <c r="AK192">
        <v>0</v>
      </c>
      <c r="AL192">
        <v>0.5</v>
      </c>
      <c r="AM192">
        <v>0</v>
      </c>
      <c r="AN192" t="s">
        <v>1441</v>
      </c>
      <c r="AO192" t="s">
        <v>1474</v>
      </c>
      <c r="AP192" t="s">
        <v>1475</v>
      </c>
      <c r="AS192" t="str">
        <f>IF(SpaceTypesTable[[#This Row],[Service Water Heating Peak Flow Rate (gal/h)]]=0,"",SpaceTypesTable[[#This Row],[Service Water Heating Peak Flow Rate (gal/h)]]/SpaceTypesTable[[#This Row],[Service Water Heating Area (ft^2)]])</f>
        <v/>
      </c>
      <c r="BC192" t="str">
        <f t="shared" si="15"/>
        <v/>
      </c>
    </row>
    <row r="193" spans="1:55">
      <c r="A193" s="39" t="s">
        <v>1556</v>
      </c>
      <c r="B193" s="39" t="s">
        <v>259</v>
      </c>
      <c r="C193" s="39" t="s">
        <v>239</v>
      </c>
      <c r="D193" s="39" t="s">
        <v>283</v>
      </c>
      <c r="E193" t="s">
        <v>455</v>
      </c>
      <c r="F193" t="s">
        <v>217</v>
      </c>
      <c r="G193" t="s">
        <v>243</v>
      </c>
      <c r="H193" t="s">
        <v>223</v>
      </c>
      <c r="I193" t="str">
        <f>SpaceTypesTable[[#This Row],[Lighting Standard]]&amp;SpaceTypesTable[[#This Row],[Lighting Primary Space Type]]&amp;SpaceTypesTable[[#This Row],[Lighting Secondary Space Type]]</f>
        <v>ASHRAE 90.1-2004Dining AreaGeneral</v>
      </c>
      <c r="L193">
        <f>VLOOKUP(SpaceTypesTable[[#This Row],[LookupColumn]],InteriorLightingTable[],5,FALSE)</f>
        <v>0.9</v>
      </c>
      <c r="O193">
        <v>0</v>
      </c>
      <c r="P193">
        <v>0.7</v>
      </c>
      <c r="Q193">
        <v>0.2</v>
      </c>
      <c r="R193" t="s">
        <v>1354</v>
      </c>
      <c r="S193" t="s">
        <v>108</v>
      </c>
      <c r="T193" t="s">
        <v>18</v>
      </c>
      <c r="U193" t="s">
        <v>414</v>
      </c>
      <c r="V193" s="60" t="str">
        <f>SpaceTypesTable[[#This Row],[Ventilation Standard]]&amp;SpaceTypesTable[[#This Row],[Ventilation Primary Space Type]]&amp;SpaceTypesTable[[#This Row],[Ventilation Secondary Space Type]]</f>
        <v>ASHRAE 62.1-1999Food and Beverage ServiceDining Rooms</v>
      </c>
      <c r="W193">
        <f>VLOOKUP(SpaceTypesTable[[#This Row],[Lookup]],VentilationStandardsTable[],6,FALSE)</f>
        <v>0</v>
      </c>
      <c r="X193">
        <f>VLOOKUP(SpaceTypesTable[[#This Row],[Lookup]],VentilationStandardsTable[],5,FALSE)</f>
        <v>20</v>
      </c>
      <c r="Y193">
        <f>VLOOKUP(SpaceTypesTable[[#This Row],[Lookup]],VentilationStandardsTable[],7,FALSE)</f>
        <v>0</v>
      </c>
      <c r="Z193">
        <v>10</v>
      </c>
      <c r="AA193" t="s">
        <v>1412</v>
      </c>
      <c r="AB193" t="s">
        <v>1411</v>
      </c>
      <c r="AC193">
        <v>5.9499999999999997E-2</v>
      </c>
      <c r="AD193" t="s">
        <v>1416</v>
      </c>
      <c r="AF193" t="s">
        <v>440</v>
      </c>
      <c r="AG193" t="s">
        <v>440</v>
      </c>
      <c r="AH193" t="s">
        <v>440</v>
      </c>
      <c r="AJ193">
        <v>1</v>
      </c>
      <c r="AK193">
        <v>0</v>
      </c>
      <c r="AL193">
        <v>0.5</v>
      </c>
      <c r="AM193">
        <v>0</v>
      </c>
      <c r="AN193" t="s">
        <v>1441</v>
      </c>
      <c r="AO193" t="s">
        <v>1474</v>
      </c>
      <c r="AP193" t="s">
        <v>1475</v>
      </c>
      <c r="AS193" t="str">
        <f>IF(SpaceTypesTable[[#This Row],[Service Water Heating Peak Flow Rate (gal/h)]]=0,"",SpaceTypesTable[[#This Row],[Service Water Heating Peak Flow Rate (gal/h)]]/SpaceTypesTable[[#This Row],[Service Water Heating Area (ft^2)]])</f>
        <v/>
      </c>
      <c r="BC193" t="str">
        <f t="shared" si="15"/>
        <v/>
      </c>
    </row>
    <row r="194" spans="1:55">
      <c r="A194" s="39" t="s">
        <v>1557</v>
      </c>
      <c r="B194" s="39" t="s">
        <v>260</v>
      </c>
      <c r="C194" s="39" t="s">
        <v>239</v>
      </c>
      <c r="D194" s="39" t="s">
        <v>283</v>
      </c>
      <c r="E194" t="s">
        <v>455</v>
      </c>
      <c r="F194" t="s">
        <v>438</v>
      </c>
      <c r="G194" t="s">
        <v>243</v>
      </c>
      <c r="H194" t="s">
        <v>223</v>
      </c>
      <c r="I194" t="str">
        <f>SpaceTypesTable[[#This Row],[Lighting Standard]]&amp;SpaceTypesTable[[#This Row],[Lighting Primary Space Type]]&amp;SpaceTypesTable[[#This Row],[Lighting Secondary Space Type]]</f>
        <v>ASHRAE 189.1-2009Dining AreaGeneral</v>
      </c>
      <c r="L194">
        <f>VLOOKUP(SpaceTypesTable[[#This Row],[LookupColumn]],InteriorLightingTable[],5,FALSE)</f>
        <v>0.81</v>
      </c>
      <c r="O194">
        <v>0</v>
      </c>
      <c r="P194">
        <v>0.7</v>
      </c>
      <c r="Q194">
        <v>0.2</v>
      </c>
      <c r="R194" t="s">
        <v>1354</v>
      </c>
      <c r="S194" t="s">
        <v>108</v>
      </c>
      <c r="T194" t="s">
        <v>18</v>
      </c>
      <c r="U194" t="s">
        <v>414</v>
      </c>
      <c r="V194" s="60" t="str">
        <f>SpaceTypesTable[[#This Row],[Ventilation Standard]]&amp;SpaceTypesTable[[#This Row],[Ventilation Primary Space Type]]&amp;SpaceTypesTable[[#This Row],[Ventilation Secondary Space Type]]</f>
        <v>ASHRAE 62.1-1999Food and Beverage ServiceDining Rooms</v>
      </c>
      <c r="W194">
        <f>VLOOKUP(SpaceTypesTable[[#This Row],[Lookup]],VentilationStandardsTable[],6,FALSE)</f>
        <v>0</v>
      </c>
      <c r="X194">
        <f>VLOOKUP(SpaceTypesTable[[#This Row],[Lookup]],VentilationStandardsTable[],5,FALSE)</f>
        <v>20</v>
      </c>
      <c r="Y194">
        <f>VLOOKUP(SpaceTypesTable[[#This Row],[Lookup]],VentilationStandardsTable[],7,FALSE)</f>
        <v>0</v>
      </c>
      <c r="Z194">
        <v>10</v>
      </c>
      <c r="AA194" t="s">
        <v>1412</v>
      </c>
      <c r="AB194" t="s">
        <v>1411</v>
      </c>
      <c r="AC194">
        <v>5.9499999999999997E-2</v>
      </c>
      <c r="AD194" t="s">
        <v>1416</v>
      </c>
      <c r="AF194" t="s">
        <v>440</v>
      </c>
      <c r="AG194" t="s">
        <v>440</v>
      </c>
      <c r="AH194" t="s">
        <v>440</v>
      </c>
      <c r="AJ194">
        <v>0.73</v>
      </c>
      <c r="AK194">
        <v>0</v>
      </c>
      <c r="AL194">
        <v>0.5</v>
      </c>
      <c r="AM194">
        <v>0</v>
      </c>
      <c r="AN194" t="s">
        <v>1441</v>
      </c>
      <c r="AO194" t="s">
        <v>1474</v>
      </c>
      <c r="AP194" t="s">
        <v>1475</v>
      </c>
      <c r="AS194" t="str">
        <f>IF(SpaceTypesTable[[#This Row],[Service Water Heating Peak Flow Rate (gal/h)]]=0,"",SpaceTypesTable[[#This Row],[Service Water Heating Peak Flow Rate (gal/h)]]/SpaceTypesTable[[#This Row],[Service Water Heating Area (ft^2)]])</f>
        <v/>
      </c>
      <c r="BC194" t="str">
        <f t="shared" si="15"/>
        <v/>
      </c>
    </row>
    <row r="195" spans="1:55">
      <c r="A195" s="39" t="s">
        <v>1557</v>
      </c>
      <c r="B195" s="39" t="s">
        <v>261</v>
      </c>
      <c r="C195" s="39" t="s">
        <v>239</v>
      </c>
      <c r="D195" s="39" t="s">
        <v>283</v>
      </c>
      <c r="E195" t="s">
        <v>455</v>
      </c>
      <c r="F195" t="s">
        <v>438</v>
      </c>
      <c r="G195" t="s">
        <v>243</v>
      </c>
      <c r="H195" t="s">
        <v>223</v>
      </c>
      <c r="I195" t="str">
        <f>SpaceTypesTable[[#This Row],[Lighting Standard]]&amp;SpaceTypesTable[[#This Row],[Lighting Primary Space Type]]&amp;SpaceTypesTable[[#This Row],[Lighting Secondary Space Type]]</f>
        <v>ASHRAE 189.1-2009Dining AreaGeneral</v>
      </c>
      <c r="L195">
        <f>VLOOKUP(SpaceTypesTable[[#This Row],[LookupColumn]],InteriorLightingTable[],5,FALSE)</f>
        <v>0.81</v>
      </c>
      <c r="O195">
        <v>0</v>
      </c>
      <c r="P195">
        <v>0.7</v>
      </c>
      <c r="Q195">
        <v>0.2</v>
      </c>
      <c r="R195" t="s">
        <v>1354</v>
      </c>
      <c r="S195" t="s">
        <v>108</v>
      </c>
      <c r="T195" t="s">
        <v>18</v>
      </c>
      <c r="U195" t="s">
        <v>414</v>
      </c>
      <c r="V195" s="60" t="str">
        <f>SpaceTypesTable[[#This Row],[Ventilation Standard]]&amp;SpaceTypesTable[[#This Row],[Ventilation Primary Space Type]]&amp;SpaceTypesTable[[#This Row],[Ventilation Secondary Space Type]]</f>
        <v>ASHRAE 62.1-1999Food and Beverage ServiceDining Rooms</v>
      </c>
      <c r="W195">
        <f>VLOOKUP(SpaceTypesTable[[#This Row],[Lookup]],VentilationStandardsTable[],6,FALSE)</f>
        <v>0</v>
      </c>
      <c r="X195">
        <f>VLOOKUP(SpaceTypesTable[[#This Row],[Lookup]],VentilationStandardsTable[],5,FALSE)</f>
        <v>20</v>
      </c>
      <c r="Y195">
        <f>VLOOKUP(SpaceTypesTable[[#This Row],[Lookup]],VentilationStandardsTable[],7,FALSE)</f>
        <v>0</v>
      </c>
      <c r="Z195">
        <v>10</v>
      </c>
      <c r="AA195" t="s">
        <v>1412</v>
      </c>
      <c r="AB195" t="s">
        <v>1411</v>
      </c>
      <c r="AC195">
        <v>4.4600000000000001E-2</v>
      </c>
      <c r="AD195" t="s">
        <v>1416</v>
      </c>
      <c r="AF195" t="s">
        <v>440</v>
      </c>
      <c r="AG195" t="s">
        <v>440</v>
      </c>
      <c r="AH195" t="s">
        <v>440</v>
      </c>
      <c r="AJ195">
        <v>0.73</v>
      </c>
      <c r="AK195">
        <v>0</v>
      </c>
      <c r="AL195">
        <v>0.5</v>
      </c>
      <c r="AM195">
        <v>0</v>
      </c>
      <c r="AN195" t="s">
        <v>1441</v>
      </c>
      <c r="AO195" t="s">
        <v>1474</v>
      </c>
      <c r="AP195" t="s">
        <v>1475</v>
      </c>
      <c r="AS195" t="str">
        <f>IF(SpaceTypesTable[[#This Row],[Service Water Heating Peak Flow Rate (gal/h)]]=0,"",SpaceTypesTable[[#This Row],[Service Water Heating Peak Flow Rate (gal/h)]]/SpaceTypesTable[[#This Row],[Service Water Heating Area (ft^2)]])</f>
        <v/>
      </c>
      <c r="BC195" t="str">
        <f t="shared" si="15"/>
        <v/>
      </c>
    </row>
    <row r="196" spans="1:55">
      <c r="A196" s="39" t="s">
        <v>1554</v>
      </c>
      <c r="B196" s="39" t="s">
        <v>259</v>
      </c>
      <c r="C196" s="39" t="s">
        <v>239</v>
      </c>
      <c r="D196" s="39" t="s">
        <v>283</v>
      </c>
      <c r="E196" t="s">
        <v>455</v>
      </c>
      <c r="I196" t="str">
        <f>SpaceTypesTable[[#This Row],[Lighting Standard]]&amp;SpaceTypesTable[[#This Row],[Lighting Primary Space Type]]&amp;SpaceTypesTable[[#This Row],[Lighting Secondary Space Type]]</f>
        <v/>
      </c>
      <c r="L196">
        <v>2.7700000000000005</v>
      </c>
      <c r="O196">
        <v>0</v>
      </c>
      <c r="P196">
        <v>0.7</v>
      </c>
      <c r="Q196">
        <v>0.2</v>
      </c>
      <c r="R196" t="s">
        <v>1354</v>
      </c>
      <c r="S196" t="s">
        <v>108</v>
      </c>
      <c r="T196" t="s">
        <v>18</v>
      </c>
      <c r="U196" t="s">
        <v>414</v>
      </c>
      <c r="V196" s="60" t="str">
        <f>SpaceTypesTable[[#This Row],[Ventilation Standard]]&amp;SpaceTypesTable[[#This Row],[Ventilation Primary Space Type]]&amp;SpaceTypesTable[[#This Row],[Ventilation Secondary Space Type]]</f>
        <v>ASHRAE 62.1-1999Food and Beverage ServiceDining Rooms</v>
      </c>
      <c r="W196">
        <f>VLOOKUP(SpaceTypesTable[[#This Row],[Lookup]],VentilationStandardsTable[],6,FALSE)</f>
        <v>0</v>
      </c>
      <c r="X196">
        <f>VLOOKUP(SpaceTypesTable[[#This Row],[Lookup]],VentilationStandardsTable[],5,FALSE)</f>
        <v>20</v>
      </c>
      <c r="Y196">
        <f>VLOOKUP(SpaceTypesTable[[#This Row],[Lookup]],VentilationStandardsTable[],7,FALSE)</f>
        <v>0</v>
      </c>
      <c r="Z196">
        <v>10</v>
      </c>
      <c r="AA196" t="s">
        <v>1412</v>
      </c>
      <c r="AB196" t="s">
        <v>1411</v>
      </c>
      <c r="AC196">
        <v>0.22320000000000001</v>
      </c>
      <c r="AD196" t="s">
        <v>1416</v>
      </c>
      <c r="AF196" t="s">
        <v>440</v>
      </c>
      <c r="AG196" t="s">
        <v>440</v>
      </c>
      <c r="AH196" t="s">
        <v>440</v>
      </c>
      <c r="AJ196">
        <v>1</v>
      </c>
      <c r="AK196">
        <v>0</v>
      </c>
      <c r="AL196">
        <v>0.5</v>
      </c>
      <c r="AM196">
        <v>0</v>
      </c>
      <c r="AN196" t="s">
        <v>1441</v>
      </c>
      <c r="AO196" t="s">
        <v>1474</v>
      </c>
      <c r="AP196" t="s">
        <v>1475</v>
      </c>
      <c r="AS196" t="str">
        <f>IF(SpaceTypesTable[[#This Row],[Service Water Heating Peak Flow Rate (gal/h)]]=0,"",SpaceTypesTable[[#This Row],[Service Water Heating Peak Flow Rate (gal/h)]]/SpaceTypesTable[[#This Row],[Service Water Heating Area (ft^2)]])</f>
        <v/>
      </c>
      <c r="BC196" t="str">
        <f t="shared" si="15"/>
        <v/>
      </c>
    </row>
    <row r="197" spans="1:55">
      <c r="A197" t="s">
        <v>1558</v>
      </c>
      <c r="B197" t="s">
        <v>259</v>
      </c>
      <c r="C197" s="39" t="s">
        <v>239</v>
      </c>
      <c r="D197" s="39" t="s">
        <v>283</v>
      </c>
      <c r="E197" t="s">
        <v>455</v>
      </c>
      <c r="F197" t="s">
        <v>218</v>
      </c>
      <c r="G197" t="s">
        <v>243</v>
      </c>
      <c r="H197" t="s">
        <v>223</v>
      </c>
      <c r="I197" t="str">
        <f>SpaceTypesTable[[#This Row],[Lighting Standard]]&amp;SpaceTypesTable[[#This Row],[Lighting Primary Space Type]]&amp;SpaceTypesTable[[#This Row],[Lighting Secondary Space Type]]</f>
        <v>ASHRAE 90.1-2007Dining AreaGeneral</v>
      </c>
      <c r="L197">
        <f>VLOOKUP(SpaceTypesTable[[#This Row],[LookupColumn]],InteriorLightingTable[],5,FALSE)</f>
        <v>0.9</v>
      </c>
      <c r="O197">
        <v>0</v>
      </c>
      <c r="P197">
        <v>0.7</v>
      </c>
      <c r="Q197">
        <v>0.2</v>
      </c>
      <c r="R197" t="s">
        <v>1354</v>
      </c>
      <c r="S197" t="s">
        <v>109</v>
      </c>
      <c r="T197" t="s">
        <v>18</v>
      </c>
      <c r="U197" t="s">
        <v>1577</v>
      </c>
      <c r="V197" s="60" t="str">
        <f>SpaceTypesTable[[#This Row],[Ventilation Standard]]&amp;SpaceTypesTable[[#This Row],[Ventilation Primary Space Type]]&amp;SpaceTypesTable[[#This Row],[Ventilation Secondary Space Type]]</f>
        <v>ASHRAE 62.1-2004Food and Beverage ServiceCafeteria/fast food dining</v>
      </c>
      <c r="W197">
        <f>VLOOKUP(SpaceTypesTable[[#This Row],[Lookup]],VentilationStandardsTable[],6,FALSE)</f>
        <v>0.18</v>
      </c>
      <c r="X197">
        <f>VLOOKUP(SpaceTypesTable[[#This Row],[Lookup]],VentilationStandardsTable[],5,FALSE)</f>
        <v>7.5</v>
      </c>
      <c r="Y197">
        <f>VLOOKUP(SpaceTypesTable[[#This Row],[Lookup]],VentilationStandardsTable[],7,FALSE)</f>
        <v>0</v>
      </c>
      <c r="Z197">
        <v>10</v>
      </c>
      <c r="AA197" t="s">
        <v>1412</v>
      </c>
      <c r="AB197" t="s">
        <v>1411</v>
      </c>
      <c r="AC197">
        <v>4.4600000000000001E-2</v>
      </c>
      <c r="AD197" t="s">
        <v>1416</v>
      </c>
      <c r="AF197" t="s">
        <v>440</v>
      </c>
      <c r="AG197" t="s">
        <v>440</v>
      </c>
      <c r="AH197" t="s">
        <v>440</v>
      </c>
      <c r="AJ197">
        <v>0.73</v>
      </c>
      <c r="AK197">
        <v>0</v>
      </c>
      <c r="AL197">
        <v>0.5</v>
      </c>
      <c r="AM197">
        <v>0</v>
      </c>
      <c r="AN197" t="s">
        <v>1441</v>
      </c>
      <c r="AO197" t="s">
        <v>1474</v>
      </c>
      <c r="AP197" t="s">
        <v>1475</v>
      </c>
      <c r="AS197" t="str">
        <f>IF(SpaceTypesTable[[#This Row],[Service Water Heating Peak Flow Rate (gal/h)]]=0,"",SpaceTypesTable[[#This Row],[Service Water Heating Peak Flow Rate (gal/h)]]/SpaceTypesTable[[#This Row],[Service Water Heating Area (ft^2)]])</f>
        <v/>
      </c>
      <c r="BC197" t="str">
        <f t="shared" si="15"/>
        <v/>
      </c>
    </row>
    <row r="198" spans="1:55">
      <c r="A198" t="s">
        <v>1558</v>
      </c>
      <c r="B198" t="s">
        <v>259</v>
      </c>
      <c r="C198" t="s">
        <v>269</v>
      </c>
      <c r="D198" t="s">
        <v>283</v>
      </c>
      <c r="E198" t="s">
        <v>455</v>
      </c>
      <c r="F198" t="s">
        <v>218</v>
      </c>
      <c r="G198" t="s">
        <v>243</v>
      </c>
      <c r="H198" t="s">
        <v>341</v>
      </c>
      <c r="I198" t="str">
        <f>SpaceTypesTable[[#This Row],[Lighting Standard]]&amp;SpaceTypesTable[[#This Row],[Lighting Primary Space Type]]&amp;SpaceTypesTable[[#This Row],[Lighting Secondary Space Type]]</f>
        <v>ASHRAE 90.1-2007Dining AreaFor Family Dining</v>
      </c>
      <c r="L198">
        <f>VLOOKUP(SpaceTypesTable[[#This Row],[LookupColumn]],InteriorLightingTable[],5,FALSE)</f>
        <v>2.1</v>
      </c>
      <c r="O198">
        <v>0</v>
      </c>
      <c r="P198">
        <v>0.37</v>
      </c>
      <c r="Q198">
        <v>0.2</v>
      </c>
      <c r="R198" t="s">
        <v>1364</v>
      </c>
      <c r="S198" t="s">
        <v>109</v>
      </c>
      <c r="T198" t="s">
        <v>18</v>
      </c>
      <c r="U198" t="s">
        <v>1577</v>
      </c>
      <c r="V198" s="60" t="str">
        <f>SpaceTypesTable[[#This Row],[Ventilation Standard]]&amp;SpaceTypesTable[[#This Row],[Ventilation Primary Space Type]]&amp;SpaceTypesTable[[#This Row],[Ventilation Secondary Space Type]]</f>
        <v>ASHRAE 62.1-2004Food and Beverage ServiceCafeteria/fast food dining</v>
      </c>
      <c r="W198">
        <f>VLOOKUP(SpaceTypesTable[[#This Row],[Lookup]],VentilationStandardsTable[],6,FALSE)</f>
        <v>0.18</v>
      </c>
      <c r="X198">
        <f>VLOOKUP(SpaceTypesTable[[#This Row],[Lookup]],VentilationStandardsTable[],5,FALSE)</f>
        <v>7.5</v>
      </c>
      <c r="Y198">
        <f>VLOOKUP(SpaceTypesTable[[#This Row],[Lookup]],VentilationStandardsTable[],7,FALSE)</f>
        <v>0</v>
      </c>
      <c r="Z198">
        <v>67</v>
      </c>
      <c r="AA198" t="s">
        <v>1393</v>
      </c>
      <c r="AB198" t="s">
        <v>1515</v>
      </c>
      <c r="AC198">
        <v>4.4600000000000001E-2</v>
      </c>
      <c r="AD198" t="s">
        <v>1424</v>
      </c>
      <c r="AF198" t="s">
        <v>440</v>
      </c>
      <c r="AG198" t="s">
        <v>440</v>
      </c>
      <c r="AH198" t="s">
        <v>440</v>
      </c>
      <c r="AJ198">
        <v>8.7400037630647009</v>
      </c>
      <c r="AK198">
        <v>0.25</v>
      </c>
      <c r="AL198">
        <v>0.3</v>
      </c>
      <c r="AM198">
        <v>0</v>
      </c>
      <c r="AN198" t="s">
        <v>1481</v>
      </c>
      <c r="AO198" t="s">
        <v>1449</v>
      </c>
      <c r="AP198" t="s">
        <v>1463</v>
      </c>
      <c r="AS198" t="str">
        <f>IF(SpaceTypesTable[[#This Row],[Service Water Heating Peak Flow Rate (gal/h)]]=0,"",SpaceTypesTable[[#This Row],[Service Water Heating Peak Flow Rate (gal/h)]]/SpaceTypesTable[[#This Row],[Service Water Heating Area (ft^2)]])</f>
        <v/>
      </c>
      <c r="BC198" t="str">
        <f t="shared" si="15"/>
        <v/>
      </c>
    </row>
    <row r="199" spans="1:55">
      <c r="A199" t="s">
        <v>1555</v>
      </c>
      <c r="B199" t="s">
        <v>259</v>
      </c>
      <c r="C199" t="s">
        <v>269</v>
      </c>
      <c r="D199" t="s">
        <v>283</v>
      </c>
      <c r="E199" t="s">
        <v>455</v>
      </c>
      <c r="I199" t="str">
        <f>SpaceTypesTable[[#This Row],[Lighting Standard]]&amp;SpaceTypesTable[[#This Row],[Lighting Primary Space Type]]&amp;SpaceTypesTable[[#This Row],[Lighting Secondary Space Type]]</f>
        <v/>
      </c>
      <c r="L199">
        <v>1.44</v>
      </c>
      <c r="O199">
        <v>0</v>
      </c>
      <c r="P199">
        <v>0.37</v>
      </c>
      <c r="Q199">
        <v>0.2</v>
      </c>
      <c r="R199" t="s">
        <v>1364</v>
      </c>
      <c r="S199" t="s">
        <v>108</v>
      </c>
      <c r="T199" t="s">
        <v>18</v>
      </c>
      <c r="U199" t="s">
        <v>20</v>
      </c>
      <c r="V199" s="60" t="str">
        <f>SpaceTypesTable[[#This Row],[Ventilation Standard]]&amp;SpaceTypesTable[[#This Row],[Ventilation Primary Space Type]]&amp;SpaceTypesTable[[#This Row],[Ventilation Secondary Space Type]]</f>
        <v>ASHRAE 62.1-1999Food and Beverage ServiceCafeteria, fast food</v>
      </c>
      <c r="W199">
        <f>VLOOKUP(SpaceTypesTable[[#This Row],[Lookup]],VentilationStandardsTable[],6,FALSE)</f>
        <v>0</v>
      </c>
      <c r="X199">
        <f>VLOOKUP(SpaceTypesTable[[#This Row],[Lookup]],VentilationStandardsTable[],5,FALSE)</f>
        <v>20</v>
      </c>
      <c r="Y199">
        <f>VLOOKUP(SpaceTypesTable[[#This Row],[Lookup]],VentilationStandardsTable[],7,FALSE)</f>
        <v>0</v>
      </c>
      <c r="Z199">
        <v>67</v>
      </c>
      <c r="AA199" t="s">
        <v>1393</v>
      </c>
      <c r="AB199" t="s">
        <v>1515</v>
      </c>
      <c r="AC199">
        <v>0.22320000000000001</v>
      </c>
      <c r="AD199" t="s">
        <v>1424</v>
      </c>
      <c r="AF199" t="s">
        <v>440</v>
      </c>
      <c r="AG199" t="s">
        <v>440</v>
      </c>
      <c r="AH199" t="s">
        <v>440</v>
      </c>
      <c r="AJ199">
        <v>12</v>
      </c>
      <c r="AK199">
        <v>0.25</v>
      </c>
      <c r="AL199">
        <v>0.3</v>
      </c>
      <c r="AM199">
        <v>0</v>
      </c>
      <c r="AN199" t="s">
        <v>1481</v>
      </c>
      <c r="AO199" t="s">
        <v>1449</v>
      </c>
      <c r="AP199" t="s">
        <v>1463</v>
      </c>
      <c r="AS199" t="str">
        <f>IF(SpaceTypesTable[[#This Row],[Service Water Heating Peak Flow Rate (gal/h)]]=0,"",SpaceTypesTable[[#This Row],[Service Water Heating Peak Flow Rate (gal/h)]]/SpaceTypesTable[[#This Row],[Service Water Heating Area (ft^2)]])</f>
        <v/>
      </c>
      <c r="BC199" t="str">
        <f t="shared" si="15"/>
        <v/>
      </c>
    </row>
    <row r="200" spans="1:55">
      <c r="A200" t="s">
        <v>1556</v>
      </c>
      <c r="B200" t="s">
        <v>259</v>
      </c>
      <c r="C200" t="s">
        <v>269</v>
      </c>
      <c r="D200" t="s">
        <v>283</v>
      </c>
      <c r="E200" t="s">
        <v>455</v>
      </c>
      <c r="F200" t="s">
        <v>217</v>
      </c>
      <c r="G200" t="s">
        <v>243</v>
      </c>
      <c r="H200" t="s">
        <v>341</v>
      </c>
      <c r="I200" t="str">
        <f>SpaceTypesTable[[#This Row],[Lighting Standard]]&amp;SpaceTypesTable[[#This Row],[Lighting Primary Space Type]]&amp;SpaceTypesTable[[#This Row],[Lighting Secondary Space Type]]</f>
        <v>ASHRAE 90.1-2004Dining AreaFor Family Dining</v>
      </c>
      <c r="L200">
        <f>VLOOKUP(SpaceTypesTable[[#This Row],[LookupColumn]],InteriorLightingTable[],5,FALSE)</f>
        <v>2.1</v>
      </c>
      <c r="O200">
        <v>0</v>
      </c>
      <c r="P200">
        <v>0.37</v>
      </c>
      <c r="Q200">
        <v>0.2</v>
      </c>
      <c r="R200" t="s">
        <v>1364</v>
      </c>
      <c r="S200" t="s">
        <v>108</v>
      </c>
      <c r="T200" t="s">
        <v>18</v>
      </c>
      <c r="U200" t="s">
        <v>20</v>
      </c>
      <c r="V200" s="60" t="str">
        <f>SpaceTypesTable[[#This Row],[Ventilation Standard]]&amp;SpaceTypesTable[[#This Row],[Ventilation Primary Space Type]]&amp;SpaceTypesTable[[#This Row],[Ventilation Secondary Space Type]]</f>
        <v>ASHRAE 62.1-1999Food and Beverage ServiceCafeteria, fast food</v>
      </c>
      <c r="W200">
        <f>VLOOKUP(SpaceTypesTable[[#This Row],[Lookup]],VentilationStandardsTable[],6,FALSE)</f>
        <v>0</v>
      </c>
      <c r="X200">
        <f>VLOOKUP(SpaceTypesTable[[#This Row],[Lookup]],VentilationStandardsTable[],5,FALSE)</f>
        <v>20</v>
      </c>
      <c r="Y200">
        <f>VLOOKUP(SpaceTypesTable[[#This Row],[Lookup]],VentilationStandardsTable[],7,FALSE)</f>
        <v>0</v>
      </c>
      <c r="Z200">
        <v>67</v>
      </c>
      <c r="AA200" t="s">
        <v>1393</v>
      </c>
      <c r="AB200" t="s">
        <v>1515</v>
      </c>
      <c r="AC200">
        <v>5.9499999999999997E-2</v>
      </c>
      <c r="AD200" t="s">
        <v>1424</v>
      </c>
      <c r="AF200" t="s">
        <v>440</v>
      </c>
      <c r="AG200" t="s">
        <v>440</v>
      </c>
      <c r="AH200" t="s">
        <v>440</v>
      </c>
      <c r="AJ200">
        <v>12</v>
      </c>
      <c r="AK200">
        <v>0.25</v>
      </c>
      <c r="AL200">
        <v>0.3</v>
      </c>
      <c r="AM200">
        <v>0</v>
      </c>
      <c r="AN200" t="s">
        <v>1481</v>
      </c>
      <c r="AO200" t="s">
        <v>1449</v>
      </c>
      <c r="AP200" t="s">
        <v>1463</v>
      </c>
      <c r="AS200" t="str">
        <f>IF(SpaceTypesTable[[#This Row],[Service Water Heating Peak Flow Rate (gal/h)]]=0,"",SpaceTypesTable[[#This Row],[Service Water Heating Peak Flow Rate (gal/h)]]/SpaceTypesTable[[#This Row],[Service Water Heating Area (ft^2)]])</f>
        <v/>
      </c>
      <c r="BC200" t="str">
        <f t="shared" si="15"/>
        <v/>
      </c>
    </row>
    <row r="201" spans="1:55">
      <c r="A201" t="s">
        <v>1557</v>
      </c>
      <c r="B201" t="s">
        <v>260</v>
      </c>
      <c r="C201" t="s">
        <v>269</v>
      </c>
      <c r="D201" t="s">
        <v>283</v>
      </c>
      <c r="E201" t="s">
        <v>455</v>
      </c>
      <c r="F201" t="s">
        <v>438</v>
      </c>
      <c r="G201" t="s">
        <v>243</v>
      </c>
      <c r="H201" t="s">
        <v>341</v>
      </c>
      <c r="I201" t="str">
        <f>SpaceTypesTable[[#This Row],[Lighting Standard]]&amp;SpaceTypesTable[[#This Row],[Lighting Primary Space Type]]&amp;SpaceTypesTable[[#This Row],[Lighting Secondary Space Type]]</f>
        <v>ASHRAE 189.1-2009Dining AreaFor Family Dining</v>
      </c>
      <c r="L201">
        <f>VLOOKUP(SpaceTypesTable[[#This Row],[LookupColumn]],InteriorLightingTable[],5,FALSE)</f>
        <v>1.8900000000000001</v>
      </c>
      <c r="O201">
        <v>0</v>
      </c>
      <c r="P201">
        <v>0.37</v>
      </c>
      <c r="Q201">
        <v>0.2</v>
      </c>
      <c r="R201" t="s">
        <v>1364</v>
      </c>
      <c r="S201" t="s">
        <v>108</v>
      </c>
      <c r="T201" t="s">
        <v>18</v>
      </c>
      <c r="U201" t="s">
        <v>20</v>
      </c>
      <c r="V201" s="60" t="str">
        <f>SpaceTypesTable[[#This Row],[Ventilation Standard]]&amp;SpaceTypesTable[[#This Row],[Ventilation Primary Space Type]]&amp;SpaceTypesTable[[#This Row],[Ventilation Secondary Space Type]]</f>
        <v>ASHRAE 62.1-1999Food and Beverage ServiceCafeteria, fast food</v>
      </c>
      <c r="W201">
        <f>VLOOKUP(SpaceTypesTable[[#This Row],[Lookup]],VentilationStandardsTable[],6,FALSE)</f>
        <v>0</v>
      </c>
      <c r="X201">
        <f>VLOOKUP(SpaceTypesTable[[#This Row],[Lookup]],VentilationStandardsTable[],5,FALSE)</f>
        <v>20</v>
      </c>
      <c r="Y201">
        <f>VLOOKUP(SpaceTypesTable[[#This Row],[Lookup]],VentilationStandardsTable[],7,FALSE)</f>
        <v>0</v>
      </c>
      <c r="Z201">
        <v>67</v>
      </c>
      <c r="AA201" t="s">
        <v>1393</v>
      </c>
      <c r="AB201" t="s">
        <v>1515</v>
      </c>
      <c r="AC201">
        <v>5.9499999999999997E-2</v>
      </c>
      <c r="AD201" t="s">
        <v>1424</v>
      </c>
      <c r="AF201" t="s">
        <v>440</v>
      </c>
      <c r="AG201" t="s">
        <v>440</v>
      </c>
      <c r="AH201" t="s">
        <v>440</v>
      </c>
      <c r="AJ201">
        <v>8.7400037630647009</v>
      </c>
      <c r="AK201">
        <v>0.25</v>
      </c>
      <c r="AL201">
        <v>0.3</v>
      </c>
      <c r="AM201">
        <v>0</v>
      </c>
      <c r="AN201" t="s">
        <v>1481</v>
      </c>
      <c r="AO201" t="s">
        <v>1449</v>
      </c>
      <c r="AP201" t="s">
        <v>1463</v>
      </c>
      <c r="AS201" t="str">
        <f>IF(SpaceTypesTable[[#This Row],[Service Water Heating Peak Flow Rate (gal/h)]]=0,"",SpaceTypesTable[[#This Row],[Service Water Heating Peak Flow Rate (gal/h)]]/SpaceTypesTable[[#This Row],[Service Water Heating Area (ft^2)]])</f>
        <v/>
      </c>
      <c r="BC201" t="str">
        <f t="shared" si="15"/>
        <v/>
      </c>
    </row>
    <row r="202" spans="1:55">
      <c r="A202" t="s">
        <v>1557</v>
      </c>
      <c r="B202" t="s">
        <v>261</v>
      </c>
      <c r="C202" t="s">
        <v>269</v>
      </c>
      <c r="D202" t="s">
        <v>283</v>
      </c>
      <c r="E202" t="s">
        <v>455</v>
      </c>
      <c r="F202" t="s">
        <v>438</v>
      </c>
      <c r="G202" t="s">
        <v>243</v>
      </c>
      <c r="H202" t="s">
        <v>341</v>
      </c>
      <c r="I202" t="str">
        <f>SpaceTypesTable[[#This Row],[Lighting Standard]]&amp;SpaceTypesTable[[#This Row],[Lighting Primary Space Type]]&amp;SpaceTypesTable[[#This Row],[Lighting Secondary Space Type]]</f>
        <v>ASHRAE 189.1-2009Dining AreaFor Family Dining</v>
      </c>
      <c r="L202">
        <f>VLOOKUP(SpaceTypesTable[[#This Row],[LookupColumn]],InteriorLightingTable[],5,FALSE)</f>
        <v>1.8900000000000001</v>
      </c>
      <c r="O202">
        <v>0</v>
      </c>
      <c r="P202">
        <v>0.37</v>
      </c>
      <c r="Q202">
        <v>0.2</v>
      </c>
      <c r="R202" t="s">
        <v>1364</v>
      </c>
      <c r="S202" t="s">
        <v>108</v>
      </c>
      <c r="T202" t="s">
        <v>18</v>
      </c>
      <c r="U202" t="s">
        <v>20</v>
      </c>
      <c r="V202" s="60" t="str">
        <f>SpaceTypesTable[[#This Row],[Ventilation Standard]]&amp;SpaceTypesTable[[#This Row],[Ventilation Primary Space Type]]&amp;SpaceTypesTable[[#This Row],[Ventilation Secondary Space Type]]</f>
        <v>ASHRAE 62.1-1999Food and Beverage ServiceCafeteria, fast food</v>
      </c>
      <c r="W202">
        <f>VLOOKUP(SpaceTypesTable[[#This Row],[Lookup]],VentilationStandardsTable[],6,FALSE)</f>
        <v>0</v>
      </c>
      <c r="X202">
        <f>VLOOKUP(SpaceTypesTable[[#This Row],[Lookup]],VentilationStandardsTable[],5,FALSE)</f>
        <v>20</v>
      </c>
      <c r="Y202">
        <f>VLOOKUP(SpaceTypesTable[[#This Row],[Lookup]],VentilationStandardsTable[],7,FALSE)</f>
        <v>0</v>
      </c>
      <c r="Z202">
        <v>67</v>
      </c>
      <c r="AA202" t="s">
        <v>1393</v>
      </c>
      <c r="AB202" t="s">
        <v>1515</v>
      </c>
      <c r="AC202">
        <v>4.4600000000000001E-2</v>
      </c>
      <c r="AD202" t="s">
        <v>1424</v>
      </c>
      <c r="AF202" t="s">
        <v>440</v>
      </c>
      <c r="AG202" t="s">
        <v>440</v>
      </c>
      <c r="AH202" t="s">
        <v>440</v>
      </c>
      <c r="AJ202">
        <v>8.7400037630647009</v>
      </c>
      <c r="AK202">
        <v>0.25</v>
      </c>
      <c r="AL202">
        <v>0.3</v>
      </c>
      <c r="AM202">
        <v>0</v>
      </c>
      <c r="AN202" t="s">
        <v>1481</v>
      </c>
      <c r="AO202" t="s">
        <v>1449</v>
      </c>
      <c r="AP202" t="s">
        <v>1463</v>
      </c>
      <c r="AS202" t="str">
        <f>IF(SpaceTypesTable[[#This Row],[Service Water Heating Peak Flow Rate (gal/h)]]=0,"",SpaceTypesTable[[#This Row],[Service Water Heating Peak Flow Rate (gal/h)]]/SpaceTypesTable[[#This Row],[Service Water Heating Area (ft^2)]])</f>
        <v/>
      </c>
      <c r="BC202" t="str">
        <f t="shared" si="15"/>
        <v/>
      </c>
    </row>
    <row r="203" spans="1:55">
      <c r="A203" t="s">
        <v>1554</v>
      </c>
      <c r="B203" t="s">
        <v>259</v>
      </c>
      <c r="C203" t="s">
        <v>269</v>
      </c>
      <c r="D203" t="s">
        <v>283</v>
      </c>
      <c r="E203" t="s">
        <v>455</v>
      </c>
      <c r="I203" t="str">
        <f>SpaceTypesTable[[#This Row],[Lighting Standard]]&amp;SpaceTypesTable[[#This Row],[Lighting Primary Space Type]]&amp;SpaceTypesTable[[#This Row],[Lighting Secondary Space Type]]</f>
        <v/>
      </c>
      <c r="L203">
        <v>3.7</v>
      </c>
      <c r="O203">
        <v>0</v>
      </c>
      <c r="P203">
        <v>0.37</v>
      </c>
      <c r="Q203">
        <v>0.2</v>
      </c>
      <c r="R203" t="s">
        <v>1364</v>
      </c>
      <c r="S203" t="s">
        <v>108</v>
      </c>
      <c r="T203" t="s">
        <v>18</v>
      </c>
      <c r="U203" t="s">
        <v>20</v>
      </c>
      <c r="V203" s="60" t="str">
        <f>SpaceTypesTable[[#This Row],[Ventilation Standard]]&amp;SpaceTypesTable[[#This Row],[Ventilation Primary Space Type]]&amp;SpaceTypesTable[[#This Row],[Ventilation Secondary Space Type]]</f>
        <v>ASHRAE 62.1-1999Food and Beverage ServiceCafeteria, fast food</v>
      </c>
      <c r="W203">
        <f>VLOOKUP(SpaceTypesTable[[#This Row],[Lookup]],VentilationStandardsTable[],6,FALSE)</f>
        <v>0</v>
      </c>
      <c r="X203">
        <f>VLOOKUP(SpaceTypesTable[[#This Row],[Lookup]],VentilationStandardsTable[],5,FALSE)</f>
        <v>20</v>
      </c>
      <c r="Y203">
        <f>VLOOKUP(SpaceTypesTable[[#This Row],[Lookup]],VentilationStandardsTable[],7,FALSE)</f>
        <v>0</v>
      </c>
      <c r="Z203">
        <v>67</v>
      </c>
      <c r="AA203" t="s">
        <v>1393</v>
      </c>
      <c r="AB203" t="s">
        <v>1515</v>
      </c>
      <c r="AC203">
        <v>0.22320000000000001</v>
      </c>
      <c r="AD203" t="s">
        <v>1424</v>
      </c>
      <c r="AF203" t="s">
        <v>440</v>
      </c>
      <c r="AG203" t="s">
        <v>440</v>
      </c>
      <c r="AH203" t="s">
        <v>440</v>
      </c>
      <c r="AJ203">
        <v>12</v>
      </c>
      <c r="AK203">
        <v>0.25</v>
      </c>
      <c r="AL203">
        <v>0.3</v>
      </c>
      <c r="AM203">
        <v>0</v>
      </c>
      <c r="AN203" t="s">
        <v>1481</v>
      </c>
      <c r="AO203" t="s">
        <v>1449</v>
      </c>
      <c r="AP203" t="s">
        <v>1463</v>
      </c>
      <c r="AS203" t="str">
        <f>IF(SpaceTypesTable[[#This Row],[Service Water Heating Peak Flow Rate (gal/h)]]=0,"",SpaceTypesTable[[#This Row],[Service Water Heating Peak Flow Rate (gal/h)]]/SpaceTypesTable[[#This Row],[Service Water Heating Area (ft^2)]])</f>
        <v/>
      </c>
      <c r="BC203" t="str">
        <f t="shared" si="15"/>
        <v/>
      </c>
    </row>
    <row r="204" spans="1:55">
      <c r="A204" t="s">
        <v>1619</v>
      </c>
      <c r="B204" t="s">
        <v>259</v>
      </c>
      <c r="C204" t="s">
        <v>266</v>
      </c>
      <c r="D204" t="s">
        <v>283</v>
      </c>
      <c r="E204" t="s">
        <v>455</v>
      </c>
      <c r="F204" t="s">
        <v>1601</v>
      </c>
      <c r="G204" t="s">
        <v>243</v>
      </c>
      <c r="H204" t="s">
        <v>341</v>
      </c>
      <c r="I204" t="str">
        <f>SpaceTypesTable[[#This Row],[Lighting Standard]]&amp;SpaceTypesTable[[#This Row],[Lighting Primary Space Type]]&amp;SpaceTypesTable[[#This Row],[Lighting Secondary Space Type]]</f>
        <v>ASHRAE 90.1-2010Dining AreaFor Family Dining</v>
      </c>
      <c r="L204">
        <f>VLOOKUP(SpaceTypesTable[[#This Row],[LookupColumn]],InteriorLightingTable[],5,FALSE)</f>
        <v>0.89</v>
      </c>
      <c r="O204">
        <v>0</v>
      </c>
      <c r="P204">
        <v>0.7</v>
      </c>
      <c r="Q204">
        <v>0.2</v>
      </c>
      <c r="R204" t="s">
        <v>1353</v>
      </c>
      <c r="S204" t="s">
        <v>110</v>
      </c>
      <c r="T204" t="s">
        <v>18</v>
      </c>
      <c r="U204" t="s">
        <v>1576</v>
      </c>
      <c r="V204" s="60" t="str">
        <f>SpaceTypesTable[[#This Row],[Ventilation Standard]]&amp;SpaceTypesTable[[#This Row],[Ventilation Primary Space Type]]&amp;SpaceTypesTable[[#This Row],[Ventilation Secondary Space Type]]</f>
        <v>ASHRAE 62.1-2007Food and Beverage ServiceRestaurant dining rooms</v>
      </c>
      <c r="W204">
        <f>VLOOKUP(SpaceTypesTable[[#This Row],[Lookup]],VentilationStandardsTable[],6,FALSE)</f>
        <v>0.18</v>
      </c>
      <c r="X204">
        <f>VLOOKUP(SpaceTypesTable[[#This Row],[Lookup]],VentilationStandardsTable[],5,FALSE)</f>
        <v>7.5</v>
      </c>
      <c r="Y204">
        <f>VLOOKUP(SpaceTypesTable[[#This Row],[Lookup]],VentilationStandardsTable[],7,FALSE)</f>
        <v>0</v>
      </c>
      <c r="Z204">
        <v>67</v>
      </c>
      <c r="AA204" t="s">
        <v>1413</v>
      </c>
      <c r="AB204" t="s">
        <v>1414</v>
      </c>
      <c r="AC204">
        <v>4.4600000000000001E-2</v>
      </c>
      <c r="AD204" t="s">
        <v>1415</v>
      </c>
      <c r="AJ204">
        <v>4.0800017566709368</v>
      </c>
      <c r="AK204">
        <v>0.25</v>
      </c>
      <c r="AL204">
        <v>0.3</v>
      </c>
      <c r="AM204">
        <v>0</v>
      </c>
      <c r="AN204" t="s">
        <v>1440</v>
      </c>
      <c r="AO204" t="s">
        <v>1442</v>
      </c>
      <c r="AP204" t="s">
        <v>1456</v>
      </c>
      <c r="AS204" t="s">
        <v>440</v>
      </c>
      <c r="BC204" t="s">
        <v>440</v>
      </c>
    </row>
    <row r="205" spans="1:55">
      <c r="A205" t="s">
        <v>1619</v>
      </c>
      <c r="B205" t="s">
        <v>259</v>
      </c>
      <c r="C205" s="39" t="s">
        <v>239</v>
      </c>
      <c r="D205" s="39" t="s">
        <v>283</v>
      </c>
      <c r="E205" t="s">
        <v>455</v>
      </c>
      <c r="F205" t="s">
        <v>1601</v>
      </c>
      <c r="G205" t="s">
        <v>243</v>
      </c>
      <c r="H205" t="s">
        <v>223</v>
      </c>
      <c r="I205" t="str">
        <f>SpaceTypesTable[[#This Row],[Lighting Standard]]&amp;SpaceTypesTable[[#This Row],[Lighting Primary Space Type]]&amp;SpaceTypesTable[[#This Row],[Lighting Secondary Space Type]]</f>
        <v>ASHRAE 90.1-2010Dining AreaGeneral</v>
      </c>
      <c r="L205">
        <f>VLOOKUP(SpaceTypesTable[[#This Row],[LookupColumn]],InteriorLightingTable[],5,FALSE)</f>
        <v>0.65</v>
      </c>
      <c r="O205">
        <v>0</v>
      </c>
      <c r="P205">
        <v>0.7</v>
      </c>
      <c r="Q205">
        <v>0.2</v>
      </c>
      <c r="R205" t="s">
        <v>1354</v>
      </c>
      <c r="S205" t="s">
        <v>110</v>
      </c>
      <c r="T205" t="s">
        <v>18</v>
      </c>
      <c r="U205" t="s">
        <v>1577</v>
      </c>
      <c r="V205" s="60" t="str">
        <f>SpaceTypesTable[[#This Row],[Ventilation Standard]]&amp;SpaceTypesTable[[#This Row],[Ventilation Primary Space Type]]&amp;SpaceTypesTable[[#This Row],[Ventilation Secondary Space Type]]</f>
        <v>ASHRAE 62.1-2007Food and Beverage ServiceCafeteria/fast food dining</v>
      </c>
      <c r="W205">
        <f>VLOOKUP(SpaceTypesTable[[#This Row],[Lookup]],VentilationStandardsTable[],6,FALSE)</f>
        <v>0.18</v>
      </c>
      <c r="X205">
        <f>VLOOKUP(SpaceTypesTable[[#This Row],[Lookup]],VentilationStandardsTable[],5,FALSE)</f>
        <v>7.5</v>
      </c>
      <c r="Y205">
        <f>VLOOKUP(SpaceTypesTable[[#This Row],[Lookup]],VentilationStandardsTable[],7,FALSE)</f>
        <v>0</v>
      </c>
      <c r="Z205">
        <v>10</v>
      </c>
      <c r="AA205" t="s">
        <v>1412</v>
      </c>
      <c r="AB205" t="s">
        <v>1411</v>
      </c>
      <c r="AC205">
        <v>4.4600000000000001E-2</v>
      </c>
      <c r="AD205" t="s">
        <v>1416</v>
      </c>
      <c r="AF205" t="s">
        <v>440</v>
      </c>
      <c r="AG205" t="s">
        <v>440</v>
      </c>
      <c r="AH205" t="s">
        <v>440</v>
      </c>
      <c r="AJ205">
        <v>0.73</v>
      </c>
      <c r="AK205">
        <v>0</v>
      </c>
      <c r="AL205">
        <v>0.5</v>
      </c>
      <c r="AM205">
        <v>0</v>
      </c>
      <c r="AN205" t="s">
        <v>1441</v>
      </c>
      <c r="AO205" t="s">
        <v>1474</v>
      </c>
      <c r="AP205" t="s">
        <v>1475</v>
      </c>
      <c r="AS205" t="s">
        <v>440</v>
      </c>
      <c r="BC205" t="s">
        <v>440</v>
      </c>
    </row>
    <row r="206" spans="1:55">
      <c r="A206" t="s">
        <v>1619</v>
      </c>
      <c r="B206" t="s">
        <v>259</v>
      </c>
      <c r="C206" t="s">
        <v>269</v>
      </c>
      <c r="D206" t="s">
        <v>283</v>
      </c>
      <c r="E206" t="s">
        <v>455</v>
      </c>
      <c r="F206" t="s">
        <v>1601</v>
      </c>
      <c r="G206" t="s">
        <v>243</v>
      </c>
      <c r="H206" t="s">
        <v>341</v>
      </c>
      <c r="I206" t="str">
        <f>SpaceTypesTable[[#This Row],[Lighting Standard]]&amp;SpaceTypesTable[[#This Row],[Lighting Primary Space Type]]&amp;SpaceTypesTable[[#This Row],[Lighting Secondary Space Type]]</f>
        <v>ASHRAE 90.1-2010Dining AreaFor Family Dining</v>
      </c>
      <c r="L206">
        <f>VLOOKUP(SpaceTypesTable[[#This Row],[LookupColumn]],InteriorLightingTable[],5,FALSE)</f>
        <v>0.89</v>
      </c>
      <c r="O206">
        <v>0</v>
      </c>
      <c r="P206">
        <v>0.37</v>
      </c>
      <c r="Q206">
        <v>0.2</v>
      </c>
      <c r="R206" t="s">
        <v>1364</v>
      </c>
      <c r="S206" t="s">
        <v>110</v>
      </c>
      <c r="T206" t="s">
        <v>18</v>
      </c>
      <c r="U206" t="s">
        <v>1577</v>
      </c>
      <c r="V206" s="60" t="str">
        <f>SpaceTypesTable[[#This Row],[Ventilation Standard]]&amp;SpaceTypesTable[[#This Row],[Ventilation Primary Space Type]]&amp;SpaceTypesTable[[#This Row],[Ventilation Secondary Space Type]]</f>
        <v>ASHRAE 62.1-2007Food and Beverage ServiceCafeteria/fast food dining</v>
      </c>
      <c r="W206">
        <f>VLOOKUP(SpaceTypesTable[[#This Row],[Lookup]],VentilationStandardsTable[],6,FALSE)</f>
        <v>0.18</v>
      </c>
      <c r="X206">
        <f>VLOOKUP(SpaceTypesTable[[#This Row],[Lookup]],VentilationStandardsTable[],5,FALSE)</f>
        <v>7.5</v>
      </c>
      <c r="Y206">
        <f>VLOOKUP(SpaceTypesTable[[#This Row],[Lookup]],VentilationStandardsTable[],7,FALSE)</f>
        <v>0</v>
      </c>
      <c r="Z206">
        <v>67</v>
      </c>
      <c r="AA206" t="s">
        <v>1393</v>
      </c>
      <c r="AB206" t="s">
        <v>1515</v>
      </c>
      <c r="AC206">
        <v>4.4600000000000001E-2</v>
      </c>
      <c r="AD206" t="s">
        <v>1424</v>
      </c>
      <c r="AF206" t="s">
        <v>440</v>
      </c>
      <c r="AG206" t="s">
        <v>440</v>
      </c>
      <c r="AH206" t="s">
        <v>440</v>
      </c>
      <c r="AJ206">
        <v>8.7400037630647009</v>
      </c>
      <c r="AK206">
        <v>0.25</v>
      </c>
      <c r="AL206">
        <v>0.3</v>
      </c>
      <c r="AM206">
        <v>0</v>
      </c>
      <c r="AN206" t="s">
        <v>1481</v>
      </c>
      <c r="AO206" t="s">
        <v>1449</v>
      </c>
      <c r="AP206" t="s">
        <v>1463</v>
      </c>
      <c r="AS206" t="s">
        <v>440</v>
      </c>
      <c r="BC206" t="s">
        <v>440</v>
      </c>
    </row>
    <row r="207" spans="1:55">
      <c r="A207" t="s">
        <v>1558</v>
      </c>
      <c r="B207" t="s">
        <v>259</v>
      </c>
      <c r="C207" t="s">
        <v>262</v>
      </c>
      <c r="D207" t="s">
        <v>285</v>
      </c>
      <c r="E207" t="s">
        <v>464</v>
      </c>
      <c r="F207" t="s">
        <v>218</v>
      </c>
      <c r="G207" t="s">
        <v>351</v>
      </c>
      <c r="H207" t="s">
        <v>223</v>
      </c>
      <c r="I207" t="str">
        <f>SpaceTypesTable[[#This Row],[Lighting Standard]]&amp;SpaceTypesTable[[#This Row],[Lighting Primary Space Type]]&amp;SpaceTypesTable[[#This Row],[Lighting Secondary Space Type]]</f>
        <v>ASHRAE 90.1-2007Dressing/Locker/Fitting RoomGeneral</v>
      </c>
      <c r="L207">
        <f>VLOOKUP(SpaceTypesTable[[#This Row],[LookupColumn]],InteriorLightingTable[],5,FALSE)</f>
        <v>0.6</v>
      </c>
      <c r="O207">
        <v>0</v>
      </c>
      <c r="P207">
        <v>0.7</v>
      </c>
      <c r="Q207">
        <v>0.2</v>
      </c>
      <c r="R207" t="s">
        <v>1362</v>
      </c>
      <c r="S207" t="s">
        <v>109</v>
      </c>
      <c r="T207" t="s">
        <v>98</v>
      </c>
      <c r="U207" t="s">
        <v>99</v>
      </c>
      <c r="V207" s="60" t="str">
        <f>SpaceTypesTable[[#This Row],[Ventilation Standard]]&amp;SpaceTypesTable[[#This Row],[Ventilation Primary Space Type]]&amp;SpaceTypesTable[[#This Row],[Ventilation Secondary Space Type]]</f>
        <v>ASHRAE 62.1-2004Hospitals, Nursing and Convalescent HomesPatient rooms</v>
      </c>
      <c r="W207">
        <f>VLOOKUP(SpaceTypesTable[[#This Row],[Lookup]],VentilationStandardsTable[],6,FALSE)</f>
        <v>0</v>
      </c>
      <c r="X207">
        <f>VLOOKUP(SpaceTypesTable[[#This Row],[Lookup]],VentilationStandardsTable[],5,FALSE)</f>
        <v>25</v>
      </c>
      <c r="Y207">
        <f>VLOOKUP(SpaceTypesTable[[#This Row],[Lookup]],VentilationStandardsTable[],7,FALSE)</f>
        <v>0</v>
      </c>
      <c r="Z207">
        <v>4.6500000000000004</v>
      </c>
      <c r="AA207" t="s">
        <v>1397</v>
      </c>
      <c r="AB207" t="s">
        <v>1404</v>
      </c>
      <c r="AC207">
        <v>4.4600000000000001E-2</v>
      </c>
      <c r="AD207" t="s">
        <v>1422</v>
      </c>
      <c r="AF207" t="s">
        <v>440</v>
      </c>
      <c r="AG207" t="s">
        <v>440</v>
      </c>
      <c r="AH207" t="s">
        <v>440</v>
      </c>
      <c r="AJ207">
        <v>0.80000000000000016</v>
      </c>
      <c r="AK207">
        <v>0</v>
      </c>
      <c r="AL207">
        <v>0.5</v>
      </c>
      <c r="AM207">
        <v>0</v>
      </c>
      <c r="AN207" t="s">
        <v>1351</v>
      </c>
      <c r="AO207" t="s">
        <v>1447</v>
      </c>
      <c r="AP207" t="s">
        <v>1461</v>
      </c>
      <c r="AS207" t="str">
        <f>IF(SpaceTypesTable[[#This Row],[Service Water Heating Peak Flow Rate (gal/h)]]=0,"",SpaceTypesTable[[#This Row],[Service Water Heating Peak Flow Rate (gal/h)]]/SpaceTypesTable[[#This Row],[Service Water Heating Area (ft^2)]])</f>
        <v/>
      </c>
      <c r="BC207" t="str">
        <f t="shared" ref="BC207:BC212" si="16">IF(ISBLANK(BB207),"",BB207/(AY207/AX207))</f>
        <v/>
      </c>
    </row>
    <row r="208" spans="1:55">
      <c r="A208" t="s">
        <v>1555</v>
      </c>
      <c r="B208" t="s">
        <v>259</v>
      </c>
      <c r="C208" t="s">
        <v>262</v>
      </c>
      <c r="D208" t="s">
        <v>285</v>
      </c>
      <c r="E208" t="s">
        <v>464</v>
      </c>
      <c r="I208" t="str">
        <f>SpaceTypesTable[[#This Row],[Lighting Standard]]&amp;SpaceTypesTable[[#This Row],[Lighting Primary Space Type]]&amp;SpaceTypesTable[[#This Row],[Lighting Secondary Space Type]]</f>
        <v/>
      </c>
      <c r="L208">
        <v>1.8</v>
      </c>
      <c r="O208">
        <v>0</v>
      </c>
      <c r="P208">
        <v>0.7</v>
      </c>
      <c r="Q208">
        <v>0.2</v>
      </c>
      <c r="R208" t="s">
        <v>1362</v>
      </c>
      <c r="S208" t="s">
        <v>108</v>
      </c>
      <c r="T208" t="s">
        <v>412</v>
      </c>
      <c r="U208" t="s">
        <v>35</v>
      </c>
      <c r="V208" s="60" t="str">
        <f>SpaceTypesTable[[#This Row],[Ventilation Standard]]&amp;SpaceTypesTable[[#This Row],[Ventilation Primary Space Type]]&amp;SpaceTypesTable[[#This Row],[Ventilation Secondary Space Type]]</f>
        <v>ASHRAE 62.1-1999Hotels, Motels, Resorts, DormitoriesDormitory sleeping areas</v>
      </c>
      <c r="W208">
        <f>VLOOKUP(SpaceTypesTable[[#This Row],[Lookup]],VentilationStandardsTable[],6,FALSE)</f>
        <v>0</v>
      </c>
      <c r="X208">
        <f>VLOOKUP(SpaceTypesTable[[#This Row],[Lookup]],VentilationStandardsTable[],5,FALSE)</f>
        <v>15</v>
      </c>
      <c r="Y208">
        <f>VLOOKUP(SpaceTypesTable[[#This Row],[Lookup]],VentilationStandardsTable[],7,FALSE)</f>
        <v>0</v>
      </c>
      <c r="Z208">
        <v>4.6500000000000004</v>
      </c>
      <c r="AA208" t="s">
        <v>1397</v>
      </c>
      <c r="AB208" t="s">
        <v>1404</v>
      </c>
      <c r="AC208">
        <v>0.22320000000000001</v>
      </c>
      <c r="AD208" t="s">
        <v>1422</v>
      </c>
      <c r="AF208" t="s">
        <v>440</v>
      </c>
      <c r="AG208" t="s">
        <v>440</v>
      </c>
      <c r="AH208" t="s">
        <v>440</v>
      </c>
      <c r="AJ208">
        <v>1.1000000000000001</v>
      </c>
      <c r="AK208">
        <v>0</v>
      </c>
      <c r="AL208">
        <v>0.5</v>
      </c>
      <c r="AM208">
        <v>0</v>
      </c>
      <c r="AN208" t="s">
        <v>1351</v>
      </c>
      <c r="AO208" t="s">
        <v>1447</v>
      </c>
      <c r="AP208" t="s">
        <v>1461</v>
      </c>
      <c r="AS208" t="str">
        <f>IF(SpaceTypesTable[[#This Row],[Service Water Heating Peak Flow Rate (gal/h)]]=0,"",SpaceTypesTable[[#This Row],[Service Water Heating Peak Flow Rate (gal/h)]]/SpaceTypesTable[[#This Row],[Service Water Heating Area (ft^2)]])</f>
        <v/>
      </c>
      <c r="BC208" t="str">
        <f t="shared" si="16"/>
        <v/>
      </c>
    </row>
    <row r="209" spans="1:55">
      <c r="A209" t="s">
        <v>1556</v>
      </c>
      <c r="B209" t="s">
        <v>259</v>
      </c>
      <c r="C209" t="s">
        <v>262</v>
      </c>
      <c r="D209" t="s">
        <v>285</v>
      </c>
      <c r="E209" t="s">
        <v>464</v>
      </c>
      <c r="F209" t="s">
        <v>217</v>
      </c>
      <c r="G209" t="s">
        <v>351</v>
      </c>
      <c r="H209" t="s">
        <v>223</v>
      </c>
      <c r="I209" t="str">
        <f>SpaceTypesTable[[#This Row],[Lighting Standard]]&amp;SpaceTypesTable[[#This Row],[Lighting Primary Space Type]]&amp;SpaceTypesTable[[#This Row],[Lighting Secondary Space Type]]</f>
        <v>ASHRAE 90.1-2004Dressing/Locker/Fitting RoomGeneral</v>
      </c>
      <c r="L209">
        <f>VLOOKUP(SpaceTypesTable[[#This Row],[LookupColumn]],InteriorLightingTable[],5,FALSE)</f>
        <v>0.6</v>
      </c>
      <c r="O209">
        <v>0</v>
      </c>
      <c r="P209">
        <v>0.7</v>
      </c>
      <c r="Q209">
        <v>0.2</v>
      </c>
      <c r="R209" t="s">
        <v>1362</v>
      </c>
      <c r="S209" t="s">
        <v>108</v>
      </c>
      <c r="T209" t="s">
        <v>412</v>
      </c>
      <c r="U209" t="s">
        <v>35</v>
      </c>
      <c r="V209" s="60" t="str">
        <f>SpaceTypesTable[[#This Row],[Ventilation Standard]]&amp;SpaceTypesTable[[#This Row],[Ventilation Primary Space Type]]&amp;SpaceTypesTable[[#This Row],[Ventilation Secondary Space Type]]</f>
        <v>ASHRAE 62.1-1999Hotels, Motels, Resorts, DormitoriesDormitory sleeping areas</v>
      </c>
      <c r="W209">
        <f>VLOOKUP(SpaceTypesTable[[#This Row],[Lookup]],VentilationStandardsTable[],6,FALSE)</f>
        <v>0</v>
      </c>
      <c r="X209">
        <f>VLOOKUP(SpaceTypesTable[[#This Row],[Lookup]],VentilationStandardsTable[],5,FALSE)</f>
        <v>15</v>
      </c>
      <c r="Y209">
        <f>VLOOKUP(SpaceTypesTable[[#This Row],[Lookup]],VentilationStandardsTable[],7,FALSE)</f>
        <v>0</v>
      </c>
      <c r="Z209">
        <v>4.6500000000000004</v>
      </c>
      <c r="AA209" t="s">
        <v>1397</v>
      </c>
      <c r="AB209" t="s">
        <v>1404</v>
      </c>
      <c r="AC209">
        <v>5.9499999999999997E-2</v>
      </c>
      <c r="AD209" t="s">
        <v>1422</v>
      </c>
      <c r="AF209" t="s">
        <v>440</v>
      </c>
      <c r="AG209" t="s">
        <v>440</v>
      </c>
      <c r="AH209" t="s">
        <v>440</v>
      </c>
      <c r="AJ209">
        <v>1.1000000000000001</v>
      </c>
      <c r="AK209">
        <v>0</v>
      </c>
      <c r="AL209">
        <v>0.5</v>
      </c>
      <c r="AM209">
        <v>0</v>
      </c>
      <c r="AN209" t="s">
        <v>1351</v>
      </c>
      <c r="AO209" t="s">
        <v>1447</v>
      </c>
      <c r="AP209" t="s">
        <v>1461</v>
      </c>
      <c r="AS209" t="str">
        <f>IF(SpaceTypesTable[[#This Row],[Service Water Heating Peak Flow Rate (gal/h)]]=0,"",SpaceTypesTable[[#This Row],[Service Water Heating Peak Flow Rate (gal/h)]]/SpaceTypesTable[[#This Row],[Service Water Heating Area (ft^2)]])</f>
        <v/>
      </c>
      <c r="BC209" t="str">
        <f t="shared" si="16"/>
        <v/>
      </c>
    </row>
    <row r="210" spans="1:55">
      <c r="A210" t="s">
        <v>1557</v>
      </c>
      <c r="B210" t="s">
        <v>260</v>
      </c>
      <c r="C210" t="s">
        <v>262</v>
      </c>
      <c r="D210" t="s">
        <v>285</v>
      </c>
      <c r="E210" t="s">
        <v>464</v>
      </c>
      <c r="F210" t="s">
        <v>438</v>
      </c>
      <c r="G210" t="s">
        <v>351</v>
      </c>
      <c r="H210" t="s">
        <v>223</v>
      </c>
      <c r="I210" t="str">
        <f>SpaceTypesTable[[#This Row],[Lighting Standard]]&amp;SpaceTypesTable[[#This Row],[Lighting Primary Space Type]]&amp;SpaceTypesTable[[#This Row],[Lighting Secondary Space Type]]</f>
        <v>ASHRAE 189.1-2009Dressing/Locker/Fitting RoomGeneral</v>
      </c>
      <c r="L210">
        <f>VLOOKUP(SpaceTypesTable[[#This Row],[LookupColumn]],InteriorLightingTable[],5,FALSE)</f>
        <v>0.54</v>
      </c>
      <c r="O210">
        <v>0</v>
      </c>
      <c r="P210">
        <v>0.7</v>
      </c>
      <c r="Q210">
        <v>0.2</v>
      </c>
      <c r="R210" t="s">
        <v>1362</v>
      </c>
      <c r="S210" t="s">
        <v>108</v>
      </c>
      <c r="T210" t="s">
        <v>412</v>
      </c>
      <c r="U210" t="s">
        <v>35</v>
      </c>
      <c r="V210" s="60" t="str">
        <f>SpaceTypesTable[[#This Row],[Ventilation Standard]]&amp;SpaceTypesTable[[#This Row],[Ventilation Primary Space Type]]&amp;SpaceTypesTable[[#This Row],[Ventilation Secondary Space Type]]</f>
        <v>ASHRAE 62.1-1999Hotels, Motels, Resorts, DormitoriesDormitory sleeping areas</v>
      </c>
      <c r="W210">
        <f>VLOOKUP(SpaceTypesTable[[#This Row],[Lookup]],VentilationStandardsTable[],6,FALSE)</f>
        <v>0</v>
      </c>
      <c r="X210">
        <f>VLOOKUP(SpaceTypesTable[[#This Row],[Lookup]],VentilationStandardsTable[],5,FALSE)</f>
        <v>15</v>
      </c>
      <c r="Y210">
        <f>VLOOKUP(SpaceTypesTable[[#This Row],[Lookup]],VentilationStandardsTable[],7,FALSE)</f>
        <v>0</v>
      </c>
      <c r="Z210">
        <v>4.6500000000000004</v>
      </c>
      <c r="AA210" t="s">
        <v>1397</v>
      </c>
      <c r="AB210" t="s">
        <v>1404</v>
      </c>
      <c r="AC210">
        <v>5.9499999999999997E-2</v>
      </c>
      <c r="AD210" t="s">
        <v>1422</v>
      </c>
      <c r="AF210" t="s">
        <v>440</v>
      </c>
      <c r="AG210" t="s">
        <v>440</v>
      </c>
      <c r="AH210" t="s">
        <v>440</v>
      </c>
      <c r="AJ210">
        <v>0.80000000000000016</v>
      </c>
      <c r="AK210">
        <v>0</v>
      </c>
      <c r="AL210">
        <v>0.5</v>
      </c>
      <c r="AM210">
        <v>0</v>
      </c>
      <c r="AN210" t="s">
        <v>1351</v>
      </c>
      <c r="AO210" t="s">
        <v>1447</v>
      </c>
      <c r="AP210" t="s">
        <v>1461</v>
      </c>
      <c r="AS210" t="str">
        <f>IF(SpaceTypesTable[[#This Row],[Service Water Heating Peak Flow Rate (gal/h)]]=0,"",SpaceTypesTable[[#This Row],[Service Water Heating Peak Flow Rate (gal/h)]]/SpaceTypesTable[[#This Row],[Service Water Heating Area (ft^2)]])</f>
        <v/>
      </c>
      <c r="BC210" t="str">
        <f t="shared" si="16"/>
        <v/>
      </c>
    </row>
    <row r="211" spans="1:55">
      <c r="A211" t="s">
        <v>1557</v>
      </c>
      <c r="B211" t="s">
        <v>261</v>
      </c>
      <c r="C211" t="s">
        <v>262</v>
      </c>
      <c r="D211" t="s">
        <v>285</v>
      </c>
      <c r="E211" t="s">
        <v>464</v>
      </c>
      <c r="F211" t="s">
        <v>438</v>
      </c>
      <c r="G211" t="s">
        <v>351</v>
      </c>
      <c r="H211" t="s">
        <v>223</v>
      </c>
      <c r="I211" t="str">
        <f>SpaceTypesTable[[#This Row],[Lighting Standard]]&amp;SpaceTypesTable[[#This Row],[Lighting Primary Space Type]]&amp;SpaceTypesTable[[#This Row],[Lighting Secondary Space Type]]</f>
        <v>ASHRAE 189.1-2009Dressing/Locker/Fitting RoomGeneral</v>
      </c>
      <c r="L211">
        <f>VLOOKUP(SpaceTypesTable[[#This Row],[LookupColumn]],InteriorLightingTable[],5,FALSE)</f>
        <v>0.54</v>
      </c>
      <c r="O211">
        <v>0</v>
      </c>
      <c r="P211">
        <v>0.7</v>
      </c>
      <c r="Q211">
        <v>0.2</v>
      </c>
      <c r="R211" t="s">
        <v>1362</v>
      </c>
      <c r="S211" t="s">
        <v>108</v>
      </c>
      <c r="T211" t="s">
        <v>412</v>
      </c>
      <c r="U211" t="s">
        <v>35</v>
      </c>
      <c r="V211" s="60" t="str">
        <f>SpaceTypesTable[[#This Row],[Ventilation Standard]]&amp;SpaceTypesTable[[#This Row],[Ventilation Primary Space Type]]&amp;SpaceTypesTable[[#This Row],[Ventilation Secondary Space Type]]</f>
        <v>ASHRAE 62.1-1999Hotels, Motels, Resorts, DormitoriesDormitory sleeping areas</v>
      </c>
      <c r="W211">
        <f>VLOOKUP(SpaceTypesTable[[#This Row],[Lookup]],VentilationStandardsTable[],6,FALSE)</f>
        <v>0</v>
      </c>
      <c r="X211">
        <f>VLOOKUP(SpaceTypesTable[[#This Row],[Lookup]],VentilationStandardsTable[],5,FALSE)</f>
        <v>15</v>
      </c>
      <c r="Y211">
        <f>VLOOKUP(SpaceTypesTable[[#This Row],[Lookup]],VentilationStandardsTable[],7,FALSE)</f>
        <v>0</v>
      </c>
      <c r="Z211">
        <v>4.6500000000000004</v>
      </c>
      <c r="AA211" t="s">
        <v>1397</v>
      </c>
      <c r="AB211" t="s">
        <v>1404</v>
      </c>
      <c r="AC211">
        <v>4.4600000000000001E-2</v>
      </c>
      <c r="AD211" t="s">
        <v>1422</v>
      </c>
      <c r="AF211" t="s">
        <v>440</v>
      </c>
      <c r="AG211" t="s">
        <v>440</v>
      </c>
      <c r="AH211" t="s">
        <v>440</v>
      </c>
      <c r="AJ211">
        <v>0.80000000000000016</v>
      </c>
      <c r="AK211">
        <v>0</v>
      </c>
      <c r="AL211">
        <v>0.5</v>
      </c>
      <c r="AM211">
        <v>0</v>
      </c>
      <c r="AN211" t="s">
        <v>1351</v>
      </c>
      <c r="AO211" t="s">
        <v>1447</v>
      </c>
      <c r="AP211" t="s">
        <v>1461</v>
      </c>
      <c r="AS211" t="str">
        <f>IF(SpaceTypesTable[[#This Row],[Service Water Heating Peak Flow Rate (gal/h)]]=0,"",SpaceTypesTable[[#This Row],[Service Water Heating Peak Flow Rate (gal/h)]]/SpaceTypesTable[[#This Row],[Service Water Heating Area (ft^2)]])</f>
        <v/>
      </c>
      <c r="BC211" t="str">
        <f t="shared" si="16"/>
        <v/>
      </c>
    </row>
    <row r="212" spans="1:55">
      <c r="A212" s="60" t="s">
        <v>1554</v>
      </c>
      <c r="B212" t="s">
        <v>259</v>
      </c>
      <c r="C212" t="s">
        <v>262</v>
      </c>
      <c r="D212" t="s">
        <v>285</v>
      </c>
      <c r="E212" t="s">
        <v>464</v>
      </c>
      <c r="I212" t="str">
        <f>SpaceTypesTable[[#This Row],[Lighting Standard]]&amp;SpaceTypesTable[[#This Row],[Lighting Primary Space Type]]&amp;SpaceTypesTable[[#This Row],[Lighting Secondary Space Type]]</f>
        <v/>
      </c>
      <c r="L212">
        <v>1.8</v>
      </c>
      <c r="O212">
        <v>0</v>
      </c>
      <c r="P212">
        <v>0.7</v>
      </c>
      <c r="Q212">
        <v>0.2</v>
      </c>
      <c r="R212" t="s">
        <v>1362</v>
      </c>
      <c r="S212" t="s">
        <v>108</v>
      </c>
      <c r="T212" t="s">
        <v>412</v>
      </c>
      <c r="U212" t="s">
        <v>35</v>
      </c>
      <c r="V212" s="60" t="str">
        <f>SpaceTypesTable[[#This Row],[Ventilation Standard]]&amp;SpaceTypesTable[[#This Row],[Ventilation Primary Space Type]]&amp;SpaceTypesTable[[#This Row],[Ventilation Secondary Space Type]]</f>
        <v>ASHRAE 62.1-1999Hotels, Motels, Resorts, DormitoriesDormitory sleeping areas</v>
      </c>
      <c r="W212">
        <f>VLOOKUP(SpaceTypesTable[[#This Row],[Lookup]],VentilationStandardsTable[],6,FALSE)</f>
        <v>0</v>
      </c>
      <c r="X212">
        <f>VLOOKUP(SpaceTypesTable[[#This Row],[Lookup]],VentilationStandardsTable[],5,FALSE)</f>
        <v>15</v>
      </c>
      <c r="Y212">
        <f>VLOOKUP(SpaceTypesTable[[#This Row],[Lookup]],VentilationStandardsTable[],7,FALSE)</f>
        <v>0</v>
      </c>
      <c r="Z212">
        <v>4.6500000000000004</v>
      </c>
      <c r="AA212" t="s">
        <v>1397</v>
      </c>
      <c r="AB212" t="s">
        <v>1404</v>
      </c>
      <c r="AC212">
        <v>0.22320000000000001</v>
      </c>
      <c r="AD212" t="s">
        <v>1422</v>
      </c>
      <c r="AF212" t="s">
        <v>440</v>
      </c>
      <c r="AG212" t="s">
        <v>440</v>
      </c>
      <c r="AH212" t="s">
        <v>440</v>
      </c>
      <c r="AJ212">
        <v>1.1000000000000001</v>
      </c>
      <c r="AK212">
        <v>0</v>
      </c>
      <c r="AL212">
        <v>0.5</v>
      </c>
      <c r="AM212">
        <v>0</v>
      </c>
      <c r="AN212" t="s">
        <v>1351</v>
      </c>
      <c r="AO212" t="s">
        <v>1447</v>
      </c>
      <c r="AP212" t="s">
        <v>1461</v>
      </c>
      <c r="AS212" t="str">
        <f>IF(SpaceTypesTable[[#This Row],[Service Water Heating Peak Flow Rate (gal/h)]]=0,"",SpaceTypesTable[[#This Row],[Service Water Heating Peak Flow Rate (gal/h)]]/SpaceTypesTable[[#This Row],[Service Water Heating Area (ft^2)]])</f>
        <v/>
      </c>
      <c r="BC212" t="str">
        <f t="shared" si="16"/>
        <v/>
      </c>
    </row>
    <row r="213" spans="1:55">
      <c r="A213" s="60" t="s">
        <v>1619</v>
      </c>
      <c r="B213" t="s">
        <v>259</v>
      </c>
      <c r="C213" t="s">
        <v>262</v>
      </c>
      <c r="D213" t="s">
        <v>285</v>
      </c>
      <c r="E213" t="s">
        <v>464</v>
      </c>
      <c r="F213" t="s">
        <v>1601</v>
      </c>
      <c r="G213" t="s">
        <v>1828</v>
      </c>
      <c r="H213" t="s">
        <v>1829</v>
      </c>
      <c r="I213" t="str">
        <f>SpaceTypesTable[[#This Row],[Lighting Standard]]&amp;SpaceTypesTable[[#This Row],[Lighting Primary Space Type]]&amp;SpaceTypesTable[[#This Row],[Lighting Secondary Space Type]]</f>
        <v>ASHRAE 90.1-2010Dressing/Fitting RoomFor Retail</v>
      </c>
      <c r="L213" s="60">
        <f>VLOOKUP(SpaceTypesTable[[#This Row],[LookupColumn]],InteriorLightingTable[],5,FALSE)</f>
        <v>0.87</v>
      </c>
      <c r="O213">
        <v>0</v>
      </c>
      <c r="P213">
        <v>0.7</v>
      </c>
      <c r="Q213">
        <v>0.2</v>
      </c>
      <c r="R213" t="s">
        <v>1362</v>
      </c>
      <c r="S213" t="s">
        <v>110</v>
      </c>
      <c r="T213" t="s">
        <v>98</v>
      </c>
      <c r="U213" t="s">
        <v>99</v>
      </c>
      <c r="V213" s="60" t="str">
        <f>SpaceTypesTable[[#This Row],[Ventilation Standard]]&amp;SpaceTypesTable[[#This Row],[Ventilation Primary Space Type]]&amp;SpaceTypesTable[[#This Row],[Ventilation Secondary Space Type]]</f>
        <v>ASHRAE 62.1-2007Hospitals, Nursing and Convalescent HomesPatient rooms</v>
      </c>
      <c r="W213">
        <f>VLOOKUP(SpaceTypesTable[[#This Row],[Lookup]],VentilationStandardsTable[],6,FALSE)</f>
        <v>0</v>
      </c>
      <c r="X213">
        <f>VLOOKUP(SpaceTypesTable[[#This Row],[Lookup]],VentilationStandardsTable[],5,FALSE)</f>
        <v>25</v>
      </c>
      <c r="Y213">
        <f>VLOOKUP(SpaceTypesTable[[#This Row],[Lookup]],VentilationStandardsTable[],7,FALSE)</f>
        <v>0</v>
      </c>
      <c r="Z213">
        <v>4.6500000000000004</v>
      </c>
      <c r="AA213" t="s">
        <v>1397</v>
      </c>
      <c r="AB213" t="s">
        <v>1404</v>
      </c>
      <c r="AC213">
        <v>4.4600000000000001E-2</v>
      </c>
      <c r="AD213" t="s">
        <v>1422</v>
      </c>
      <c r="AF213" t="s">
        <v>440</v>
      </c>
      <c r="AG213" t="s">
        <v>440</v>
      </c>
      <c r="AH213" t="s">
        <v>440</v>
      </c>
      <c r="AJ213">
        <v>0.80000000000000016</v>
      </c>
      <c r="AK213">
        <v>0</v>
      </c>
      <c r="AL213">
        <v>0.5</v>
      </c>
      <c r="AM213">
        <v>0</v>
      </c>
      <c r="AN213" t="s">
        <v>1351</v>
      </c>
      <c r="AO213" t="s">
        <v>1447</v>
      </c>
      <c r="AP213" t="s">
        <v>1461</v>
      </c>
      <c r="AS213" t="s">
        <v>440</v>
      </c>
      <c r="BC213" t="s">
        <v>440</v>
      </c>
    </row>
    <row r="214" spans="1:55">
      <c r="A214" s="60" t="s">
        <v>1558</v>
      </c>
      <c r="B214" t="s">
        <v>259</v>
      </c>
      <c r="C214" t="s">
        <v>264</v>
      </c>
      <c r="D214" t="s">
        <v>330</v>
      </c>
      <c r="E214" t="s">
        <v>466</v>
      </c>
      <c r="F214" t="s">
        <v>218</v>
      </c>
      <c r="G214" t="s">
        <v>242</v>
      </c>
      <c r="H214" t="s">
        <v>223</v>
      </c>
      <c r="I214" t="str">
        <f>SpaceTypesTable[[#This Row],[Lighting Standard]]&amp;SpaceTypesTable[[#This Row],[Lighting Primary Space Type]]&amp;SpaceTypesTable[[#This Row],[Lighting Secondary Space Type]]</f>
        <v>ASHRAE 90.1-2007Active StorageGeneral</v>
      </c>
      <c r="L214">
        <f>VLOOKUP(SpaceTypesTable[[#This Row],[LookupColumn]],InteriorLightingTable[],5,FALSE)</f>
        <v>0.8</v>
      </c>
      <c r="O214">
        <v>0</v>
      </c>
      <c r="P214">
        <v>0.7</v>
      </c>
      <c r="Q214">
        <v>0.2</v>
      </c>
      <c r="R214" t="s">
        <v>1376</v>
      </c>
      <c r="S214" t="s">
        <v>109</v>
      </c>
      <c r="T214" t="s">
        <v>223</v>
      </c>
      <c r="U214" t="s">
        <v>51</v>
      </c>
      <c r="V214" s="60" t="str">
        <f>SpaceTypesTable[[#This Row],[Ventilation Standard]]&amp;SpaceTypesTable[[#This Row],[Ventilation Primary Space Type]]&amp;SpaceTypesTable[[#This Row],[Ventilation Secondary Space Type]]</f>
        <v>ASHRAE 62.1-2004GeneralStorage rooms</v>
      </c>
      <c r="W214">
        <f>VLOOKUP(SpaceTypesTable[[#This Row],[Lookup]],VentilationStandardsTable[],6,FALSE)</f>
        <v>0.12</v>
      </c>
      <c r="X214">
        <f>VLOOKUP(SpaceTypesTable[[#This Row],[Lookup]],VentilationStandardsTable[],5,FALSE)</f>
        <v>0</v>
      </c>
      <c r="Y214">
        <f>VLOOKUP(SpaceTypesTable[[#This Row],[Lookup]],VentilationStandardsTable[],7,FALSE)</f>
        <v>0</v>
      </c>
      <c r="Z214">
        <v>3.33</v>
      </c>
      <c r="AA214" t="s">
        <v>1379</v>
      </c>
      <c r="AB214" t="s">
        <v>1520</v>
      </c>
      <c r="AC214">
        <v>4.4600000000000001E-2</v>
      </c>
      <c r="AD214" t="s">
        <v>1429</v>
      </c>
      <c r="AF214" t="s">
        <v>440</v>
      </c>
      <c r="AG214" t="s">
        <v>440</v>
      </c>
      <c r="AH214" t="s">
        <v>440</v>
      </c>
      <c r="AJ214">
        <v>0.54000023250056517</v>
      </c>
      <c r="AK214">
        <v>0</v>
      </c>
      <c r="AL214">
        <v>0.5</v>
      </c>
      <c r="AM214">
        <v>0</v>
      </c>
      <c r="AN214" t="s">
        <v>1431</v>
      </c>
      <c r="AO214" t="s">
        <v>1454</v>
      </c>
      <c r="AP214" t="s">
        <v>1468</v>
      </c>
      <c r="AS214" t="str">
        <f>IF(SpaceTypesTable[[#This Row],[Service Water Heating Peak Flow Rate (gal/h)]]=0,"",SpaceTypesTable[[#This Row],[Service Water Heating Peak Flow Rate (gal/h)]]/SpaceTypesTable[[#This Row],[Service Water Heating Area (ft^2)]])</f>
        <v/>
      </c>
    </row>
    <row r="215" spans="1:55">
      <c r="A215" s="60" t="s">
        <v>1555</v>
      </c>
      <c r="B215" t="s">
        <v>259</v>
      </c>
      <c r="C215" t="s">
        <v>264</v>
      </c>
      <c r="D215" t="s">
        <v>330</v>
      </c>
      <c r="E215" t="s">
        <v>466</v>
      </c>
      <c r="I215" t="str">
        <f>SpaceTypesTable[[#This Row],[Lighting Standard]]&amp;SpaceTypesTable[[#This Row],[Lighting Primary Space Type]]&amp;SpaceTypesTable[[#This Row],[Lighting Secondary Space Type]]</f>
        <v/>
      </c>
      <c r="L215">
        <v>1.1000000000000001</v>
      </c>
      <c r="O215">
        <v>0</v>
      </c>
      <c r="P215">
        <v>0.7</v>
      </c>
      <c r="Q215">
        <v>0.2</v>
      </c>
      <c r="R215" t="s">
        <v>1376</v>
      </c>
      <c r="S215" t="s">
        <v>108</v>
      </c>
      <c r="T215" t="s">
        <v>48</v>
      </c>
      <c r="U215" t="s">
        <v>54</v>
      </c>
      <c r="V215" s="60" t="str">
        <f>SpaceTypesTable[[#This Row],[Ventilation Standard]]&amp;SpaceTypesTable[[#This Row],[Ventilation Primary Space Type]]&amp;SpaceTypesTable[[#This Row],[Ventilation Secondary Space Type]]</f>
        <v>ASHRAE 62.1-1999Retail Stores, Sales Floors, and Show Room FloorsShipping and receiving</v>
      </c>
      <c r="W215">
        <f>VLOOKUP(SpaceTypesTable[[#This Row],[Lookup]],VentilationStandardsTable[],6,FALSE)</f>
        <v>0.15</v>
      </c>
      <c r="X215">
        <f>VLOOKUP(SpaceTypesTable[[#This Row],[Lookup]],VentilationStandardsTable[],5,FALSE)</f>
        <v>0</v>
      </c>
      <c r="Y215">
        <f>VLOOKUP(SpaceTypesTable[[#This Row],[Lookup]],VentilationStandardsTable[],7,FALSE)</f>
        <v>0</v>
      </c>
      <c r="Z215">
        <v>3.33</v>
      </c>
      <c r="AA215" t="s">
        <v>1379</v>
      </c>
      <c r="AB215" t="s">
        <v>1520</v>
      </c>
      <c r="AC215">
        <v>0.22320000000000001</v>
      </c>
      <c r="AD215" t="s">
        <v>1429</v>
      </c>
      <c r="AF215" t="s">
        <v>440</v>
      </c>
      <c r="AG215" t="s">
        <v>440</v>
      </c>
      <c r="AH215" t="s">
        <v>440</v>
      </c>
      <c r="AJ215">
        <v>0.75</v>
      </c>
      <c r="AK215">
        <v>0</v>
      </c>
      <c r="AL215">
        <v>0.5</v>
      </c>
      <c r="AM215">
        <v>0</v>
      </c>
      <c r="AN215" t="s">
        <v>1431</v>
      </c>
      <c r="AO215" t="s">
        <v>1454</v>
      </c>
      <c r="AP215" t="s">
        <v>1468</v>
      </c>
      <c r="AS215" t="str">
        <f>IF(SpaceTypesTable[[#This Row],[Service Water Heating Peak Flow Rate (gal/h)]]=0,"",SpaceTypesTable[[#This Row],[Service Water Heating Peak Flow Rate (gal/h)]]/SpaceTypesTable[[#This Row],[Service Water Heating Area (ft^2)]])</f>
        <v/>
      </c>
    </row>
    <row r="216" spans="1:55">
      <c r="A216" s="60" t="s">
        <v>1556</v>
      </c>
      <c r="B216" t="s">
        <v>259</v>
      </c>
      <c r="C216" t="s">
        <v>264</v>
      </c>
      <c r="D216" t="s">
        <v>330</v>
      </c>
      <c r="E216" t="s">
        <v>466</v>
      </c>
      <c r="F216" t="s">
        <v>217</v>
      </c>
      <c r="G216" t="s">
        <v>242</v>
      </c>
      <c r="H216" t="s">
        <v>223</v>
      </c>
      <c r="I216" t="str">
        <f>SpaceTypesTable[[#This Row],[Lighting Standard]]&amp;SpaceTypesTable[[#This Row],[Lighting Primary Space Type]]&amp;SpaceTypesTable[[#This Row],[Lighting Secondary Space Type]]</f>
        <v>ASHRAE 90.1-2004Active StorageGeneral</v>
      </c>
      <c r="L216" s="60">
        <f>VLOOKUP(SpaceTypesTable[[#This Row],[LookupColumn]],InteriorLightingTable[],5,FALSE)</f>
        <v>0.8</v>
      </c>
      <c r="O216">
        <v>0</v>
      </c>
      <c r="P216">
        <v>0.7</v>
      </c>
      <c r="Q216">
        <v>0.2</v>
      </c>
      <c r="R216" t="s">
        <v>1376</v>
      </c>
      <c r="S216" t="s">
        <v>108</v>
      </c>
      <c r="T216" t="s">
        <v>48</v>
      </c>
      <c r="U216" t="s">
        <v>54</v>
      </c>
      <c r="V216" s="60" t="str">
        <f>SpaceTypesTable[[#This Row],[Ventilation Standard]]&amp;SpaceTypesTable[[#This Row],[Ventilation Primary Space Type]]&amp;SpaceTypesTable[[#This Row],[Ventilation Secondary Space Type]]</f>
        <v>ASHRAE 62.1-1999Retail Stores, Sales Floors, and Show Room FloorsShipping and receiving</v>
      </c>
      <c r="W216">
        <f>VLOOKUP(SpaceTypesTable[[#This Row],[Lookup]],VentilationStandardsTable[],6,FALSE)</f>
        <v>0.15</v>
      </c>
      <c r="X216">
        <f>VLOOKUP(SpaceTypesTable[[#This Row],[Lookup]],VentilationStandardsTable[],5,FALSE)</f>
        <v>0</v>
      </c>
      <c r="Y216">
        <f>VLOOKUP(SpaceTypesTable[[#This Row],[Lookup]],VentilationStandardsTable[],7,FALSE)</f>
        <v>0</v>
      </c>
      <c r="Z216">
        <v>3.33</v>
      </c>
      <c r="AA216" t="s">
        <v>1379</v>
      </c>
      <c r="AB216" t="s">
        <v>1520</v>
      </c>
      <c r="AC216">
        <v>5.9499999999999997E-2</v>
      </c>
      <c r="AD216" t="s">
        <v>1429</v>
      </c>
      <c r="AF216" t="s">
        <v>440</v>
      </c>
      <c r="AG216" t="s">
        <v>440</v>
      </c>
      <c r="AH216" t="s">
        <v>440</v>
      </c>
      <c r="AJ216">
        <v>0.75</v>
      </c>
      <c r="AK216">
        <v>0</v>
      </c>
      <c r="AL216">
        <v>0.5</v>
      </c>
      <c r="AM216">
        <v>0</v>
      </c>
      <c r="AN216" t="s">
        <v>1431</v>
      </c>
      <c r="AO216" t="s">
        <v>1454</v>
      </c>
      <c r="AP216" t="s">
        <v>1468</v>
      </c>
      <c r="AS216" t="str">
        <f>IF(SpaceTypesTable[[#This Row],[Service Water Heating Peak Flow Rate (gal/h)]]=0,"",SpaceTypesTable[[#This Row],[Service Water Heating Peak Flow Rate (gal/h)]]/SpaceTypesTable[[#This Row],[Service Water Heating Area (ft^2)]])</f>
        <v/>
      </c>
    </row>
    <row r="217" spans="1:55">
      <c r="A217" s="60" t="s">
        <v>1557</v>
      </c>
      <c r="B217" t="s">
        <v>260</v>
      </c>
      <c r="C217" t="s">
        <v>264</v>
      </c>
      <c r="D217" t="s">
        <v>330</v>
      </c>
      <c r="E217" t="s">
        <v>466</v>
      </c>
      <c r="F217" t="s">
        <v>438</v>
      </c>
      <c r="G217" t="s">
        <v>242</v>
      </c>
      <c r="H217" t="s">
        <v>223</v>
      </c>
      <c r="I217" t="str">
        <f>SpaceTypesTable[[#This Row],[Lighting Standard]]&amp;SpaceTypesTable[[#This Row],[Lighting Primary Space Type]]&amp;SpaceTypesTable[[#This Row],[Lighting Secondary Space Type]]</f>
        <v>ASHRAE 189.1-2009Active StorageGeneral</v>
      </c>
      <c r="L217" s="60">
        <f>VLOOKUP(SpaceTypesTable[[#This Row],[LookupColumn]],InteriorLightingTable[],5,FALSE)</f>
        <v>0.72000000000000008</v>
      </c>
      <c r="O217">
        <v>0</v>
      </c>
      <c r="P217">
        <v>0.7</v>
      </c>
      <c r="Q217">
        <v>0.2</v>
      </c>
      <c r="R217" t="s">
        <v>1376</v>
      </c>
      <c r="S217" t="s">
        <v>108</v>
      </c>
      <c r="T217" t="s">
        <v>48</v>
      </c>
      <c r="U217" t="s">
        <v>54</v>
      </c>
      <c r="V217" s="60" t="str">
        <f>SpaceTypesTable[[#This Row],[Ventilation Standard]]&amp;SpaceTypesTable[[#This Row],[Ventilation Primary Space Type]]&amp;SpaceTypesTable[[#This Row],[Ventilation Secondary Space Type]]</f>
        <v>ASHRAE 62.1-1999Retail Stores, Sales Floors, and Show Room FloorsShipping and receiving</v>
      </c>
      <c r="W217">
        <f>VLOOKUP(SpaceTypesTable[[#This Row],[Lookup]],VentilationStandardsTable[],6,FALSE)</f>
        <v>0.15</v>
      </c>
      <c r="X217">
        <f>VLOOKUP(SpaceTypesTable[[#This Row],[Lookup]],VentilationStandardsTable[],5,FALSE)</f>
        <v>0</v>
      </c>
      <c r="Y217">
        <f>VLOOKUP(SpaceTypesTable[[#This Row],[Lookup]],VentilationStandardsTable[],7,FALSE)</f>
        <v>0</v>
      </c>
      <c r="Z217">
        <v>3.33</v>
      </c>
      <c r="AA217" t="s">
        <v>1379</v>
      </c>
      <c r="AB217" t="s">
        <v>1520</v>
      </c>
      <c r="AC217">
        <v>5.9499999999999997E-2</v>
      </c>
      <c r="AD217" t="s">
        <v>1429</v>
      </c>
      <c r="AF217" t="s">
        <v>440</v>
      </c>
      <c r="AG217" t="s">
        <v>440</v>
      </c>
      <c r="AH217" t="s">
        <v>440</v>
      </c>
      <c r="AJ217">
        <v>0.54000023250056517</v>
      </c>
      <c r="AK217">
        <v>0</v>
      </c>
      <c r="AL217">
        <v>0.5</v>
      </c>
      <c r="AM217">
        <v>0</v>
      </c>
      <c r="AN217" t="s">
        <v>1431</v>
      </c>
      <c r="AO217" t="s">
        <v>1454</v>
      </c>
      <c r="AP217" t="s">
        <v>1468</v>
      </c>
      <c r="AS217" t="str">
        <f>IF(SpaceTypesTable[[#This Row],[Service Water Heating Peak Flow Rate (gal/h)]]=0,"",SpaceTypesTable[[#This Row],[Service Water Heating Peak Flow Rate (gal/h)]]/SpaceTypesTable[[#This Row],[Service Water Heating Area (ft^2)]])</f>
        <v/>
      </c>
    </row>
    <row r="218" spans="1:55">
      <c r="A218" s="60" t="s">
        <v>1557</v>
      </c>
      <c r="B218" t="s">
        <v>261</v>
      </c>
      <c r="C218" t="s">
        <v>264</v>
      </c>
      <c r="D218" t="s">
        <v>330</v>
      </c>
      <c r="E218" t="s">
        <v>466</v>
      </c>
      <c r="F218" t="s">
        <v>438</v>
      </c>
      <c r="G218" t="s">
        <v>242</v>
      </c>
      <c r="H218" t="s">
        <v>223</v>
      </c>
      <c r="I218" t="str">
        <f>SpaceTypesTable[[#This Row],[Lighting Standard]]&amp;SpaceTypesTable[[#This Row],[Lighting Primary Space Type]]&amp;SpaceTypesTable[[#This Row],[Lighting Secondary Space Type]]</f>
        <v>ASHRAE 189.1-2009Active StorageGeneral</v>
      </c>
      <c r="L218" s="60">
        <f>VLOOKUP(SpaceTypesTable[[#This Row],[LookupColumn]],InteriorLightingTable[],5,FALSE)</f>
        <v>0.72000000000000008</v>
      </c>
      <c r="O218">
        <v>0</v>
      </c>
      <c r="P218">
        <v>0.7</v>
      </c>
      <c r="Q218">
        <v>0.2</v>
      </c>
      <c r="R218" t="s">
        <v>1376</v>
      </c>
      <c r="S218" t="s">
        <v>108</v>
      </c>
      <c r="T218" t="s">
        <v>48</v>
      </c>
      <c r="U218" t="s">
        <v>54</v>
      </c>
      <c r="V218" s="60" t="str">
        <f>SpaceTypesTable[[#This Row],[Ventilation Standard]]&amp;SpaceTypesTable[[#This Row],[Ventilation Primary Space Type]]&amp;SpaceTypesTable[[#This Row],[Ventilation Secondary Space Type]]</f>
        <v>ASHRAE 62.1-1999Retail Stores, Sales Floors, and Show Room FloorsShipping and receiving</v>
      </c>
      <c r="W218">
        <f>VLOOKUP(SpaceTypesTable[[#This Row],[Lookup]],VentilationStandardsTable[],6,FALSE)</f>
        <v>0.15</v>
      </c>
      <c r="X218">
        <f>VLOOKUP(SpaceTypesTable[[#This Row],[Lookup]],VentilationStandardsTable[],5,FALSE)</f>
        <v>0</v>
      </c>
      <c r="Y218">
        <f>VLOOKUP(SpaceTypesTable[[#This Row],[Lookup]],VentilationStandardsTable[],7,FALSE)</f>
        <v>0</v>
      </c>
      <c r="Z218">
        <v>3.33</v>
      </c>
      <c r="AA218" t="s">
        <v>1379</v>
      </c>
      <c r="AB218" t="s">
        <v>1520</v>
      </c>
      <c r="AC218">
        <v>4.4600000000000001E-2</v>
      </c>
      <c r="AD218" t="s">
        <v>1429</v>
      </c>
      <c r="AF218" t="s">
        <v>440</v>
      </c>
      <c r="AG218" t="s">
        <v>440</v>
      </c>
      <c r="AH218" t="s">
        <v>440</v>
      </c>
      <c r="AJ218">
        <v>0.54000023250056517</v>
      </c>
      <c r="AK218">
        <v>0</v>
      </c>
      <c r="AL218">
        <v>0.5</v>
      </c>
      <c r="AM218">
        <v>0</v>
      </c>
      <c r="AN218" t="s">
        <v>1431</v>
      </c>
      <c r="AO218" t="s">
        <v>1454</v>
      </c>
      <c r="AP218" t="s">
        <v>1468</v>
      </c>
      <c r="AS218" t="str">
        <f>IF(SpaceTypesTable[[#This Row],[Service Water Heating Peak Flow Rate (gal/h)]]=0,"",SpaceTypesTable[[#This Row],[Service Water Heating Peak Flow Rate (gal/h)]]/SpaceTypesTable[[#This Row],[Service Water Heating Area (ft^2)]])</f>
        <v/>
      </c>
    </row>
    <row r="219" spans="1:55">
      <c r="A219" s="60" t="s">
        <v>1554</v>
      </c>
      <c r="B219" t="s">
        <v>259</v>
      </c>
      <c r="C219" t="s">
        <v>264</v>
      </c>
      <c r="D219" t="s">
        <v>330</v>
      </c>
      <c r="E219" t="s">
        <v>466</v>
      </c>
      <c r="I219" t="str">
        <f>SpaceTypesTable[[#This Row],[Lighting Standard]]&amp;SpaceTypesTable[[#This Row],[Lighting Primary Space Type]]&amp;SpaceTypesTable[[#This Row],[Lighting Secondary Space Type]]</f>
        <v/>
      </c>
      <c r="L219">
        <v>0.77</v>
      </c>
      <c r="O219">
        <v>0</v>
      </c>
      <c r="P219">
        <v>0.7</v>
      </c>
      <c r="Q219">
        <v>0.2</v>
      </c>
      <c r="R219" t="s">
        <v>1376</v>
      </c>
      <c r="S219" t="s">
        <v>108</v>
      </c>
      <c r="T219" t="s">
        <v>48</v>
      </c>
      <c r="U219" t="s">
        <v>54</v>
      </c>
      <c r="V219" s="60" t="str">
        <f>SpaceTypesTable[[#This Row],[Ventilation Standard]]&amp;SpaceTypesTable[[#This Row],[Ventilation Primary Space Type]]&amp;SpaceTypesTable[[#This Row],[Ventilation Secondary Space Type]]</f>
        <v>ASHRAE 62.1-1999Retail Stores, Sales Floors, and Show Room FloorsShipping and receiving</v>
      </c>
      <c r="W219">
        <f>VLOOKUP(SpaceTypesTable[[#This Row],[Lookup]],VentilationStandardsTable[],6,FALSE)</f>
        <v>0.15</v>
      </c>
      <c r="X219">
        <f>VLOOKUP(SpaceTypesTable[[#This Row],[Lookup]],VentilationStandardsTable[],5,FALSE)</f>
        <v>0</v>
      </c>
      <c r="Y219">
        <f>VLOOKUP(SpaceTypesTable[[#This Row],[Lookup]],VentilationStandardsTable[],7,FALSE)</f>
        <v>0</v>
      </c>
      <c r="Z219">
        <v>3.33</v>
      </c>
      <c r="AA219" t="s">
        <v>1379</v>
      </c>
      <c r="AB219" t="s">
        <v>1520</v>
      </c>
      <c r="AC219">
        <v>0.22320000000000001</v>
      </c>
      <c r="AD219" t="s">
        <v>1429</v>
      </c>
      <c r="AF219" t="s">
        <v>440</v>
      </c>
      <c r="AG219" t="s">
        <v>440</v>
      </c>
      <c r="AH219" t="s">
        <v>440</v>
      </c>
      <c r="AJ219">
        <v>0.75</v>
      </c>
      <c r="AK219">
        <v>0</v>
      </c>
      <c r="AL219">
        <v>0.5</v>
      </c>
      <c r="AM219">
        <v>0</v>
      </c>
      <c r="AN219" t="s">
        <v>1431</v>
      </c>
      <c r="AO219" t="s">
        <v>1454</v>
      </c>
      <c r="AP219" t="s">
        <v>1468</v>
      </c>
      <c r="AS219" t="str">
        <f>IF(SpaceTypesTable[[#This Row],[Service Water Heating Peak Flow Rate (gal/h)]]=0,"",SpaceTypesTable[[#This Row],[Service Water Heating Peak Flow Rate (gal/h)]]/SpaceTypesTable[[#This Row],[Service Water Heating Area (ft^2)]])</f>
        <v/>
      </c>
    </row>
    <row r="220" spans="1:55">
      <c r="A220" s="60" t="s">
        <v>1619</v>
      </c>
      <c r="B220" t="s">
        <v>259</v>
      </c>
      <c r="C220" t="s">
        <v>264</v>
      </c>
      <c r="D220" t="s">
        <v>330</v>
      </c>
      <c r="E220" t="s">
        <v>466</v>
      </c>
      <c r="F220" t="s">
        <v>1601</v>
      </c>
      <c r="G220" t="s">
        <v>311</v>
      </c>
      <c r="H220" t="s">
        <v>223</v>
      </c>
      <c r="I220" t="str">
        <f>SpaceTypesTable[[#This Row],[Lighting Standard]]&amp;SpaceTypesTable[[#This Row],[Lighting Primary Space Type]]&amp;SpaceTypesTable[[#This Row],[Lighting Secondary Space Type]]</f>
        <v>ASHRAE 90.1-2010StorageGeneral</v>
      </c>
      <c r="L220">
        <f>VLOOKUP(SpaceTypesTable[[#This Row],[LookupColumn]],InteriorLightingTable[],5,FALSE)</f>
        <v>0.63</v>
      </c>
      <c r="O220">
        <v>0</v>
      </c>
      <c r="P220">
        <v>0.7</v>
      </c>
      <c r="Q220">
        <v>0.2</v>
      </c>
      <c r="R220" t="s">
        <v>1376</v>
      </c>
      <c r="S220" t="s">
        <v>110</v>
      </c>
      <c r="T220" t="s">
        <v>223</v>
      </c>
      <c r="U220" t="s">
        <v>51</v>
      </c>
      <c r="V220" s="60" t="str">
        <f>SpaceTypesTable[[#This Row],[Ventilation Standard]]&amp;SpaceTypesTable[[#This Row],[Ventilation Primary Space Type]]&amp;SpaceTypesTable[[#This Row],[Ventilation Secondary Space Type]]</f>
        <v>ASHRAE 62.1-2007GeneralStorage rooms</v>
      </c>
      <c r="W220">
        <f>VLOOKUP(SpaceTypesTable[[#This Row],[Lookup]],VentilationStandardsTable[],6,FALSE)</f>
        <v>0.12</v>
      </c>
      <c r="X220">
        <f>VLOOKUP(SpaceTypesTable[[#This Row],[Lookup]],VentilationStandardsTable[],5,FALSE)</f>
        <v>0</v>
      </c>
      <c r="Y220">
        <f>VLOOKUP(SpaceTypesTable[[#This Row],[Lookup]],VentilationStandardsTable[],7,FALSE)</f>
        <v>0</v>
      </c>
      <c r="Z220">
        <v>3.33</v>
      </c>
      <c r="AA220" t="s">
        <v>1379</v>
      </c>
      <c r="AB220" t="s">
        <v>1520</v>
      </c>
      <c r="AC220">
        <v>4.4600000000000001E-2</v>
      </c>
      <c r="AD220" t="s">
        <v>1429</v>
      </c>
      <c r="AF220" t="s">
        <v>440</v>
      </c>
      <c r="AG220" t="s">
        <v>440</v>
      </c>
      <c r="AH220" t="s">
        <v>440</v>
      </c>
      <c r="AJ220">
        <v>0.54000023250056517</v>
      </c>
      <c r="AK220">
        <v>0</v>
      </c>
      <c r="AL220">
        <v>0.5</v>
      </c>
      <c r="AM220">
        <v>0</v>
      </c>
      <c r="AN220" t="s">
        <v>1431</v>
      </c>
      <c r="AO220" t="s">
        <v>1454</v>
      </c>
      <c r="AP220" t="s">
        <v>1468</v>
      </c>
      <c r="AS220" t="s">
        <v>440</v>
      </c>
    </row>
    <row r="221" spans="1:55">
      <c r="A221" s="3" t="s">
        <v>1555</v>
      </c>
      <c r="B221" t="s">
        <v>259</v>
      </c>
      <c r="C221" t="s">
        <v>222</v>
      </c>
      <c r="D221" t="s">
        <v>313</v>
      </c>
      <c r="E221" t="s">
        <v>468</v>
      </c>
      <c r="L221" s="60">
        <v>2.355</v>
      </c>
      <c r="O221">
        <v>0.4</v>
      </c>
      <c r="P221">
        <v>0.4</v>
      </c>
      <c r="Q221">
        <v>0.2</v>
      </c>
      <c r="R221" t="s">
        <v>474</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20</v>
      </c>
      <c r="Y221">
        <f>VLOOKUP(SpaceTypesTable[[#This Row],[Lookup]],VentilationStandardsTable[],7,FALSE)</f>
        <v>0</v>
      </c>
      <c r="Z221">
        <v>0</v>
      </c>
      <c r="AB221" t="s">
        <v>475</v>
      </c>
      <c r="AC221">
        <v>0.22320000000000001</v>
      </c>
      <c r="AD221" t="s">
        <v>478</v>
      </c>
      <c r="AJ221">
        <v>0.27</v>
      </c>
      <c r="AK221">
        <v>0</v>
      </c>
      <c r="AL221">
        <v>0.5</v>
      </c>
      <c r="AM221">
        <v>0</v>
      </c>
      <c r="AN221" t="s">
        <v>479</v>
      </c>
      <c r="AO221" t="s">
        <v>1444</v>
      </c>
      <c r="AP221" t="s">
        <v>1458</v>
      </c>
    </row>
    <row r="222" spans="1:55">
      <c r="A222" s="60" t="s">
        <v>1558</v>
      </c>
      <c r="B222" t="s">
        <v>259</v>
      </c>
      <c r="C222" t="s">
        <v>222</v>
      </c>
      <c r="D222" t="s">
        <v>313</v>
      </c>
      <c r="E222" t="s">
        <v>468</v>
      </c>
      <c r="F222" t="s">
        <v>218</v>
      </c>
      <c r="G222" t="s">
        <v>211</v>
      </c>
      <c r="H222" t="s">
        <v>223</v>
      </c>
      <c r="I222" t="str">
        <f>SpaceTypesTable[[#This Row],[Lighting Standard]]&amp;SpaceTypesTable[[#This Row],[Lighting Primary Space Type]]&amp;SpaceTypesTable[[#This Row],[Lighting Secondary Space Type]]</f>
        <v>ASHRAE 90.1-2007Electrical/MechanicalGeneral</v>
      </c>
      <c r="L222" s="60">
        <f>VLOOKUP(SpaceTypesTable[[#This Row],[LookupColumn]],InteriorLightingTable[],5,FALSE)</f>
        <v>1.5</v>
      </c>
      <c r="O222">
        <v>0.4</v>
      </c>
      <c r="P222">
        <v>0.4</v>
      </c>
      <c r="Q222">
        <v>0.2</v>
      </c>
      <c r="R222" t="s">
        <v>474</v>
      </c>
      <c r="S222" t="s">
        <v>109</v>
      </c>
      <c r="T222" t="s">
        <v>223</v>
      </c>
      <c r="U222" t="s">
        <v>51</v>
      </c>
      <c r="V222" s="60" t="str">
        <f>SpaceTypesTable[[#This Row],[Ventilation Standard]]&amp;SpaceTypesTable[[#This Row],[Ventilation Primary Space Type]]&amp;SpaceTypesTable[[#This Row],[Ventilation Secondary Space Type]]</f>
        <v>ASHRAE 62.1-2004GeneralStorage rooms</v>
      </c>
      <c r="W222">
        <f>VLOOKUP(SpaceTypesTable[[#This Row],[Lookup]],VentilationStandardsTable[],6,FALSE)</f>
        <v>0.12</v>
      </c>
      <c r="X222">
        <f>VLOOKUP(SpaceTypesTable[[#This Row],[Lookup]],VentilationStandardsTable[],5,FALSE)</f>
        <v>0</v>
      </c>
      <c r="Y222">
        <f>VLOOKUP(SpaceTypesTable[[#This Row],[Lookup]],VentilationStandardsTable[],7,FALSE)</f>
        <v>0</v>
      </c>
      <c r="Z222">
        <v>0</v>
      </c>
      <c r="AA222" t="s">
        <v>1399</v>
      </c>
      <c r="AB222" t="s">
        <v>1402</v>
      </c>
      <c r="AC222">
        <v>4.4600000000000001E-2</v>
      </c>
      <c r="AD222" t="s">
        <v>1419</v>
      </c>
      <c r="AJ222">
        <v>0.27</v>
      </c>
      <c r="AK222">
        <v>0</v>
      </c>
      <c r="AL222">
        <v>0.5</v>
      </c>
      <c r="AM222">
        <v>0</v>
      </c>
      <c r="AN222" t="s">
        <v>1477</v>
      </c>
      <c r="AO222" t="s">
        <v>1444</v>
      </c>
      <c r="AP222" t="s">
        <v>1458</v>
      </c>
    </row>
    <row r="223" spans="1:55">
      <c r="A223" s="3" t="s">
        <v>1557</v>
      </c>
      <c r="B223" t="s">
        <v>260</v>
      </c>
      <c r="C223" t="s">
        <v>222</v>
      </c>
      <c r="D223" t="s">
        <v>313</v>
      </c>
      <c r="E223" t="s">
        <v>468</v>
      </c>
      <c r="F223" t="s">
        <v>438</v>
      </c>
      <c r="G223" t="s">
        <v>211</v>
      </c>
      <c r="H223" t="s">
        <v>223</v>
      </c>
      <c r="I223" t="str">
        <f>SpaceTypesTable[[#This Row],[Lighting Standard]]&amp;SpaceTypesTable[[#This Row],[Lighting Primary Space Type]]&amp;SpaceTypesTable[[#This Row],[Lighting Secondary Space Type]]</f>
        <v>ASHRAE 189.1-2009Electrical/MechanicalGeneral</v>
      </c>
      <c r="L223" s="60">
        <f>VLOOKUP(SpaceTypesTable[[#This Row],[LookupColumn]],InteriorLightingTable[],5,FALSE)</f>
        <v>1.35</v>
      </c>
      <c r="O223">
        <v>0.4</v>
      </c>
      <c r="P223">
        <v>0.4</v>
      </c>
      <c r="Q223">
        <v>0.2</v>
      </c>
      <c r="R223" t="s">
        <v>474</v>
      </c>
      <c r="S223" t="s">
        <v>108</v>
      </c>
      <c r="T223" t="s">
        <v>37</v>
      </c>
      <c r="U223" t="s">
        <v>435</v>
      </c>
      <c r="V223" s="60" t="str">
        <f>SpaceTypesTable[[#This Row],[Ventilation Standard]]&amp;SpaceTypesTable[[#This Row],[Ventilation Primary Space Type]]&amp;SpaceTypesTable[[#This Row],[Ventilation Secondary Space Type]]</f>
        <v>ASHRAE 62.1-1999OfficesOffice Space</v>
      </c>
      <c r="W223">
        <f>VLOOKUP(SpaceTypesTable[[#This Row],[Lookup]],VentilationStandardsTable[],6,FALSE)</f>
        <v>0</v>
      </c>
      <c r="X223">
        <f>VLOOKUP(SpaceTypesTable[[#This Row],[Lookup]],VentilationStandardsTable[],5,FALSE)</f>
        <v>20</v>
      </c>
      <c r="Y223">
        <f>VLOOKUP(SpaceTypesTable[[#This Row],[Lookup]],VentilationStandardsTable[],7,FALSE)</f>
        <v>0</v>
      </c>
      <c r="Z223">
        <v>0</v>
      </c>
      <c r="AB223" t="s">
        <v>475</v>
      </c>
      <c r="AC223">
        <v>5.9499999999999997E-2</v>
      </c>
      <c r="AD223" t="s">
        <v>478</v>
      </c>
      <c r="AJ223">
        <v>0.27</v>
      </c>
      <c r="AK223">
        <v>0</v>
      </c>
      <c r="AL223">
        <v>0.5</v>
      </c>
      <c r="AM223">
        <v>0</v>
      </c>
      <c r="AN223" t="s">
        <v>479</v>
      </c>
      <c r="AO223" t="s">
        <v>1444</v>
      </c>
      <c r="AP223" t="s">
        <v>1458</v>
      </c>
    </row>
    <row r="224" spans="1:55">
      <c r="A224" s="3" t="s">
        <v>1557</v>
      </c>
      <c r="B224" t="s">
        <v>261</v>
      </c>
      <c r="C224" t="s">
        <v>222</v>
      </c>
      <c r="D224" t="s">
        <v>313</v>
      </c>
      <c r="E224" t="s">
        <v>468</v>
      </c>
      <c r="F224" t="s">
        <v>438</v>
      </c>
      <c r="G224" t="s">
        <v>211</v>
      </c>
      <c r="H224" t="s">
        <v>223</v>
      </c>
      <c r="I224" t="str">
        <f>SpaceTypesTable[[#This Row],[Lighting Standard]]&amp;SpaceTypesTable[[#This Row],[Lighting Primary Space Type]]&amp;SpaceTypesTable[[#This Row],[Lighting Secondary Space Type]]</f>
        <v>ASHRAE 189.1-2009Electrical/MechanicalGeneral</v>
      </c>
      <c r="L224">
        <f>VLOOKUP(SpaceTypesTable[[#This Row],[LookupColumn]],InteriorLightingTable[],5,FALSE)</f>
        <v>1.35</v>
      </c>
      <c r="O224">
        <v>0.4</v>
      </c>
      <c r="P224">
        <v>0.4</v>
      </c>
      <c r="Q224">
        <v>0.2</v>
      </c>
      <c r="R224" t="s">
        <v>474</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20</v>
      </c>
      <c r="Y224">
        <f>VLOOKUP(SpaceTypesTable[[#This Row],[Lookup]],VentilationStandardsTable[],7,FALSE)</f>
        <v>0</v>
      </c>
      <c r="Z224">
        <v>0</v>
      </c>
      <c r="AB224" t="s">
        <v>475</v>
      </c>
      <c r="AC224">
        <v>4.4600000000000001E-2</v>
      </c>
      <c r="AD224" t="s">
        <v>478</v>
      </c>
      <c r="AJ224">
        <v>0.27</v>
      </c>
      <c r="AK224">
        <v>0</v>
      </c>
      <c r="AL224">
        <v>0.5</v>
      </c>
      <c r="AM224">
        <v>0</v>
      </c>
      <c r="AN224" t="s">
        <v>479</v>
      </c>
      <c r="AO224" t="s">
        <v>1444</v>
      </c>
      <c r="AP224" t="s">
        <v>1458</v>
      </c>
    </row>
    <row r="225" spans="1:55">
      <c r="A225" s="60" t="s">
        <v>1556</v>
      </c>
      <c r="B225" t="s">
        <v>259</v>
      </c>
      <c r="C225" t="s">
        <v>222</v>
      </c>
      <c r="D225" t="s">
        <v>313</v>
      </c>
      <c r="E225" t="s">
        <v>468</v>
      </c>
      <c r="F225" t="s">
        <v>217</v>
      </c>
      <c r="G225" t="s">
        <v>211</v>
      </c>
      <c r="H225" t="s">
        <v>223</v>
      </c>
      <c r="I225" t="str">
        <f>SpaceTypesTable[[#This Row],[Lighting Standard]]&amp;SpaceTypesTable[[#This Row],[Lighting Primary Space Type]]&amp;SpaceTypesTable[[#This Row],[Lighting Secondary Space Type]]</f>
        <v>ASHRAE 90.1-2004Electrical/MechanicalGeneral</v>
      </c>
      <c r="L225">
        <f>VLOOKUP(SpaceTypesTable[[#This Row],[LookupColumn]],InteriorLightingTable[],5,FALSE)</f>
        <v>1.5</v>
      </c>
      <c r="O225">
        <v>0.4</v>
      </c>
      <c r="P225">
        <v>0.4</v>
      </c>
      <c r="Q225">
        <v>0.2</v>
      </c>
      <c r="R225" t="s">
        <v>474</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20</v>
      </c>
      <c r="Y225">
        <f>VLOOKUP(SpaceTypesTable[[#This Row],[Lookup]],VentilationStandardsTable[],7,FALSE)</f>
        <v>0</v>
      </c>
      <c r="Z225">
        <v>0</v>
      </c>
      <c r="AB225" t="s">
        <v>475</v>
      </c>
      <c r="AC225">
        <v>5.9499999999999997E-2</v>
      </c>
      <c r="AD225" t="s">
        <v>478</v>
      </c>
      <c r="AJ225">
        <v>0.27</v>
      </c>
      <c r="AK225">
        <v>0</v>
      </c>
      <c r="AL225">
        <v>0.5</v>
      </c>
      <c r="AM225">
        <v>0</v>
      </c>
      <c r="AN225" t="s">
        <v>479</v>
      </c>
      <c r="AO225" t="s">
        <v>1444</v>
      </c>
      <c r="AP225" t="s">
        <v>1458</v>
      </c>
    </row>
    <row r="226" spans="1:55">
      <c r="A226" s="46" t="s">
        <v>1554</v>
      </c>
      <c r="B226" t="s">
        <v>259</v>
      </c>
      <c r="C226" t="s">
        <v>222</v>
      </c>
      <c r="D226" t="s">
        <v>313</v>
      </c>
      <c r="E226" t="s">
        <v>468</v>
      </c>
      <c r="L226" s="60">
        <v>2.85</v>
      </c>
      <c r="O226">
        <v>0.4</v>
      </c>
      <c r="P226">
        <v>0.4</v>
      </c>
      <c r="Q226">
        <v>0.2</v>
      </c>
      <c r="R226" t="s">
        <v>474</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20</v>
      </c>
      <c r="Y226">
        <f>VLOOKUP(SpaceTypesTable[[#This Row],[Lookup]],VentilationStandardsTable[],7,FALSE)</f>
        <v>0</v>
      </c>
      <c r="Z226">
        <v>0</v>
      </c>
      <c r="AB226" t="s">
        <v>475</v>
      </c>
      <c r="AC226">
        <v>0.22320000000000001</v>
      </c>
      <c r="AD226" t="s">
        <v>478</v>
      </c>
      <c r="AJ226">
        <v>0.27</v>
      </c>
      <c r="AK226">
        <v>0</v>
      </c>
      <c r="AL226">
        <v>0.5</v>
      </c>
      <c r="AM226">
        <v>0</v>
      </c>
      <c r="AN226" t="s">
        <v>479</v>
      </c>
      <c r="AO226" t="s">
        <v>1444</v>
      </c>
      <c r="AP226" t="s">
        <v>1458</v>
      </c>
    </row>
    <row r="227" spans="1:55">
      <c r="A227" s="60" t="s">
        <v>1555</v>
      </c>
      <c r="B227" t="s">
        <v>259</v>
      </c>
      <c r="C227" t="s">
        <v>262</v>
      </c>
      <c r="D227" t="s">
        <v>313</v>
      </c>
      <c r="E227" t="s">
        <v>468</v>
      </c>
      <c r="I227" t="str">
        <f>SpaceTypesTable[[#This Row],[Lighting Standard]]&amp;SpaceTypesTable[[#This Row],[Lighting Primary Space Type]]&amp;SpaceTypesTable[[#This Row],[Lighting Secondary Space Type]]</f>
        <v/>
      </c>
      <c r="L227" s="60">
        <v>0.7</v>
      </c>
      <c r="O227">
        <v>0</v>
      </c>
      <c r="P227">
        <v>0.7</v>
      </c>
      <c r="Q227">
        <v>0.2</v>
      </c>
      <c r="R227" t="s">
        <v>1362</v>
      </c>
      <c r="S227" t="s">
        <v>411</v>
      </c>
      <c r="T227" t="s">
        <v>240</v>
      </c>
      <c r="U227" t="s">
        <v>388</v>
      </c>
      <c r="V227" s="60" t="str">
        <f>SpaceTypesTable[[#This Row],[Ventilation Standard]]&amp;SpaceTypesTable[[#This Row],[Ventilation Primary Space Type]]&amp;SpaceTypesTable[[#This Row],[Ventilation Secondary Space Type]]</f>
        <v>GGHC v2.2Health CareMechanical Equipment Room</v>
      </c>
      <c r="W227">
        <f>VLOOKUP(SpaceTypesTable[[#This Row],[Lookup]],VentilationStandardsTable[],6,FALSE)</f>
        <v>0.15</v>
      </c>
      <c r="X227">
        <f>VLOOKUP(SpaceTypesTable[[#This Row],[Lookup]],VentilationStandardsTable[],5,FALSE)</f>
        <v>0</v>
      </c>
      <c r="Y227">
        <f>VLOOKUP(SpaceTypesTable[[#This Row],[Lookup]],VentilationStandardsTable[],7,FALSE)</f>
        <v>0</v>
      </c>
      <c r="Z227">
        <v>0</v>
      </c>
      <c r="AA227" t="s">
        <v>1397</v>
      </c>
      <c r="AB227" t="s">
        <v>1404</v>
      </c>
      <c r="AC227">
        <v>0.22320000000000001</v>
      </c>
      <c r="AD227" t="s">
        <v>1422</v>
      </c>
      <c r="AF227" t="s">
        <v>440</v>
      </c>
      <c r="AG227" t="s">
        <v>440</v>
      </c>
      <c r="AH227" t="s">
        <v>440</v>
      </c>
      <c r="AJ227">
        <v>5</v>
      </c>
      <c r="AK227">
        <v>0</v>
      </c>
      <c r="AL227">
        <v>0.3</v>
      </c>
      <c r="AM227">
        <v>0.7</v>
      </c>
      <c r="AN227" t="s">
        <v>1351</v>
      </c>
      <c r="AO227" t="s">
        <v>1447</v>
      </c>
      <c r="AP227" t="s">
        <v>1461</v>
      </c>
      <c r="AS227" t="str">
        <f>IF(SpaceTypesTable[[#This Row],[Service Water Heating Peak Flow Rate (gal/h)]]=0,"",SpaceTypesTable[[#This Row],[Service Water Heating Peak Flow Rate (gal/h)]]/SpaceTypesTable[[#This Row],[Service Water Heating Area (ft^2)]])</f>
        <v/>
      </c>
      <c r="BC227" t="str">
        <f t="shared" ref="BC227:BC232" si="17">IF(ISBLANK(BB227),"",BB227/(AY227/AX227))</f>
        <v/>
      </c>
    </row>
    <row r="228" spans="1:55">
      <c r="A228" s="60" t="s">
        <v>1556</v>
      </c>
      <c r="B228" t="s">
        <v>259</v>
      </c>
      <c r="C228" t="s">
        <v>262</v>
      </c>
      <c r="D228" t="s">
        <v>313</v>
      </c>
      <c r="E228" t="s">
        <v>468</v>
      </c>
      <c r="F228" t="s">
        <v>217</v>
      </c>
      <c r="G228" t="s">
        <v>211</v>
      </c>
      <c r="H228" t="s">
        <v>223</v>
      </c>
      <c r="I228" t="str">
        <f>SpaceTypesTable[[#This Row],[Lighting Standard]]&amp;SpaceTypesTable[[#This Row],[Lighting Primary Space Type]]&amp;SpaceTypesTable[[#This Row],[Lighting Secondary Space Type]]</f>
        <v>ASHRAE 90.1-2004Electrical/MechanicalGeneral</v>
      </c>
      <c r="L228" s="60">
        <f>VLOOKUP(SpaceTypesTable[[#This Row],[LookupColumn]],InteriorLightingTable[],5,FALSE)</f>
        <v>1.5</v>
      </c>
      <c r="O228">
        <v>0</v>
      </c>
      <c r="P228">
        <v>0.7</v>
      </c>
      <c r="Q228">
        <v>0.2</v>
      </c>
      <c r="R228" t="s">
        <v>1362</v>
      </c>
      <c r="S228" t="s">
        <v>411</v>
      </c>
      <c r="T228" t="s">
        <v>240</v>
      </c>
      <c r="U228" t="s">
        <v>388</v>
      </c>
      <c r="V228" s="60" t="str">
        <f>SpaceTypesTable[[#This Row],[Ventilation Standard]]&amp;SpaceTypesTable[[#This Row],[Ventilation Primary Space Type]]&amp;SpaceTypesTable[[#This Row],[Ventilation Secondary Space Type]]</f>
        <v>GGHC v2.2Health CareMechanical Equipment Room</v>
      </c>
      <c r="W228">
        <f>VLOOKUP(SpaceTypesTable[[#This Row],[Lookup]],VentilationStandardsTable[],6,FALSE)</f>
        <v>0.15</v>
      </c>
      <c r="X228">
        <f>VLOOKUP(SpaceTypesTable[[#This Row],[Lookup]],VentilationStandardsTable[],5,FALSE)</f>
        <v>0</v>
      </c>
      <c r="Y228">
        <f>VLOOKUP(SpaceTypesTable[[#This Row],[Lookup]],VentilationStandardsTable[],7,FALSE)</f>
        <v>0</v>
      </c>
      <c r="Z228">
        <v>0</v>
      </c>
      <c r="AA228" t="s">
        <v>1397</v>
      </c>
      <c r="AB228" t="s">
        <v>1404</v>
      </c>
      <c r="AC228">
        <v>5.9499999999999997E-2</v>
      </c>
      <c r="AD228" t="s">
        <v>1422</v>
      </c>
      <c r="AF228" t="s">
        <v>440</v>
      </c>
      <c r="AG228" t="s">
        <v>440</v>
      </c>
      <c r="AH228" t="s">
        <v>440</v>
      </c>
      <c r="AJ228">
        <v>5</v>
      </c>
      <c r="AK228">
        <v>0</v>
      </c>
      <c r="AL228">
        <v>0.3</v>
      </c>
      <c r="AM228">
        <v>0.7</v>
      </c>
      <c r="AN228" t="s">
        <v>1351</v>
      </c>
      <c r="AO228" t="s">
        <v>1447</v>
      </c>
      <c r="AP228" t="s">
        <v>1461</v>
      </c>
      <c r="AS228" t="str">
        <f>IF(SpaceTypesTable[[#This Row],[Service Water Heating Peak Flow Rate (gal/h)]]=0,"",SpaceTypesTable[[#This Row],[Service Water Heating Peak Flow Rate (gal/h)]]/SpaceTypesTable[[#This Row],[Service Water Heating Area (ft^2)]])</f>
        <v/>
      </c>
      <c r="BC228" t="str">
        <f t="shared" si="17"/>
        <v/>
      </c>
    </row>
    <row r="229" spans="1:55">
      <c r="A229" s="60" t="s">
        <v>1557</v>
      </c>
      <c r="B229" t="s">
        <v>260</v>
      </c>
      <c r="C229" t="s">
        <v>262</v>
      </c>
      <c r="D229" t="s">
        <v>313</v>
      </c>
      <c r="E229" t="s">
        <v>468</v>
      </c>
      <c r="F229" t="s">
        <v>438</v>
      </c>
      <c r="G229" t="s">
        <v>211</v>
      </c>
      <c r="H229" t="s">
        <v>223</v>
      </c>
      <c r="I229" t="str">
        <f>SpaceTypesTable[[#This Row],[Lighting Standard]]&amp;SpaceTypesTable[[#This Row],[Lighting Primary Space Type]]&amp;SpaceTypesTable[[#This Row],[Lighting Secondary Space Type]]</f>
        <v>ASHRAE 189.1-2009Electrical/MechanicalGeneral</v>
      </c>
      <c r="L229">
        <f>VLOOKUP(SpaceTypesTable[[#This Row],[LookupColumn]],InteriorLightingTable[],5,FALSE)</f>
        <v>1.35</v>
      </c>
      <c r="O229">
        <v>0</v>
      </c>
      <c r="P229">
        <v>0.7</v>
      </c>
      <c r="Q229">
        <v>0.2</v>
      </c>
      <c r="R229" t="s">
        <v>1362</v>
      </c>
      <c r="S229" t="s">
        <v>411</v>
      </c>
      <c r="T229" t="s">
        <v>240</v>
      </c>
      <c r="U229" t="s">
        <v>388</v>
      </c>
      <c r="V229" s="60" t="str">
        <f>SpaceTypesTable[[#This Row],[Ventilation Standard]]&amp;SpaceTypesTable[[#This Row],[Ventilation Primary Space Type]]&amp;SpaceTypesTable[[#This Row],[Ventilation Secondary Space Type]]</f>
        <v>GGHC v2.2Health CareMechanical Equipment Room</v>
      </c>
      <c r="W229">
        <f>VLOOKUP(SpaceTypesTable[[#This Row],[Lookup]],VentilationStandardsTable[],6,FALSE)</f>
        <v>0.15</v>
      </c>
      <c r="X229">
        <f>VLOOKUP(SpaceTypesTable[[#This Row],[Lookup]],VentilationStandardsTable[],5,FALSE)</f>
        <v>0</v>
      </c>
      <c r="Y229">
        <f>VLOOKUP(SpaceTypesTable[[#This Row],[Lookup]],VentilationStandardsTable[],7,FALSE)</f>
        <v>0</v>
      </c>
      <c r="Z229">
        <v>0</v>
      </c>
      <c r="AA229" t="s">
        <v>1397</v>
      </c>
      <c r="AB229" t="s">
        <v>1404</v>
      </c>
      <c r="AC229">
        <v>5.9499999999999997E-2</v>
      </c>
      <c r="AD229" t="s">
        <v>1422</v>
      </c>
      <c r="AF229" t="s">
        <v>440</v>
      </c>
      <c r="AG229" t="s">
        <v>440</v>
      </c>
      <c r="AH229" t="s">
        <v>440</v>
      </c>
      <c r="AJ229">
        <v>3.64</v>
      </c>
      <c r="AK229">
        <v>0</v>
      </c>
      <c r="AL229">
        <v>0.3</v>
      </c>
      <c r="AM229">
        <v>0.7</v>
      </c>
      <c r="AN229" t="s">
        <v>1351</v>
      </c>
      <c r="AO229" t="s">
        <v>1447</v>
      </c>
      <c r="AP229" t="s">
        <v>1461</v>
      </c>
      <c r="AS229" t="str">
        <f>IF(SpaceTypesTable[[#This Row],[Service Water Heating Peak Flow Rate (gal/h)]]=0,"",SpaceTypesTable[[#This Row],[Service Water Heating Peak Flow Rate (gal/h)]]/SpaceTypesTable[[#This Row],[Service Water Heating Area (ft^2)]])</f>
        <v/>
      </c>
      <c r="BC229" t="str">
        <f t="shared" si="17"/>
        <v/>
      </c>
    </row>
    <row r="230" spans="1:55">
      <c r="A230" s="60" t="s">
        <v>1557</v>
      </c>
      <c r="B230" t="s">
        <v>261</v>
      </c>
      <c r="C230" t="s">
        <v>262</v>
      </c>
      <c r="D230" t="s">
        <v>313</v>
      </c>
      <c r="E230" t="s">
        <v>468</v>
      </c>
      <c r="F230" t="s">
        <v>438</v>
      </c>
      <c r="G230" t="s">
        <v>211</v>
      </c>
      <c r="H230" t="s">
        <v>223</v>
      </c>
      <c r="I230" t="str">
        <f>SpaceTypesTable[[#This Row],[Lighting Standard]]&amp;SpaceTypesTable[[#This Row],[Lighting Primary Space Type]]&amp;SpaceTypesTable[[#This Row],[Lighting Secondary Space Type]]</f>
        <v>ASHRAE 189.1-2009Electrical/MechanicalGeneral</v>
      </c>
      <c r="L230">
        <f>VLOOKUP(SpaceTypesTable[[#This Row],[LookupColumn]],InteriorLightingTable[],5,FALSE)</f>
        <v>1.35</v>
      </c>
      <c r="O230">
        <v>0</v>
      </c>
      <c r="P230">
        <v>0.7</v>
      </c>
      <c r="Q230">
        <v>0.2</v>
      </c>
      <c r="R230" t="s">
        <v>1362</v>
      </c>
      <c r="S230" t="s">
        <v>411</v>
      </c>
      <c r="T230" t="s">
        <v>240</v>
      </c>
      <c r="U230" t="s">
        <v>388</v>
      </c>
      <c r="V230" s="60" t="str">
        <f>SpaceTypesTable[[#This Row],[Ventilation Standard]]&amp;SpaceTypesTable[[#This Row],[Ventilation Primary Space Type]]&amp;SpaceTypesTable[[#This Row],[Ventilation Secondary Space Type]]</f>
        <v>GGHC v2.2Health CareMechanical Equipment Room</v>
      </c>
      <c r="W230">
        <f>VLOOKUP(SpaceTypesTable[[#This Row],[Lookup]],VentilationStandardsTable[],6,FALSE)</f>
        <v>0.15</v>
      </c>
      <c r="X230">
        <f>VLOOKUP(SpaceTypesTable[[#This Row],[Lookup]],VentilationStandardsTable[],5,FALSE)</f>
        <v>0</v>
      </c>
      <c r="Y230">
        <f>VLOOKUP(SpaceTypesTable[[#This Row],[Lookup]],VentilationStandardsTable[],7,FALSE)</f>
        <v>0</v>
      </c>
      <c r="Z230">
        <v>0</v>
      </c>
      <c r="AA230" t="s">
        <v>1397</v>
      </c>
      <c r="AB230" t="s">
        <v>1404</v>
      </c>
      <c r="AC230">
        <v>4.4600000000000001E-2</v>
      </c>
      <c r="AD230" t="s">
        <v>1422</v>
      </c>
      <c r="AF230" t="s">
        <v>440</v>
      </c>
      <c r="AG230" t="s">
        <v>440</v>
      </c>
      <c r="AH230" t="s">
        <v>440</v>
      </c>
      <c r="AJ230">
        <v>3.64</v>
      </c>
      <c r="AK230">
        <v>0</v>
      </c>
      <c r="AL230">
        <v>0.3</v>
      </c>
      <c r="AM230">
        <v>0.7</v>
      </c>
      <c r="AN230" t="s">
        <v>1351</v>
      </c>
      <c r="AO230" t="s">
        <v>1447</v>
      </c>
      <c r="AP230" t="s">
        <v>1461</v>
      </c>
      <c r="AS230" t="str">
        <f>IF(SpaceTypesTable[[#This Row],[Service Water Heating Peak Flow Rate (gal/h)]]=0,"",SpaceTypesTable[[#This Row],[Service Water Heating Peak Flow Rate (gal/h)]]/SpaceTypesTable[[#This Row],[Service Water Heating Area (ft^2)]])</f>
        <v/>
      </c>
      <c r="BC230" t="str">
        <f t="shared" si="17"/>
        <v/>
      </c>
    </row>
    <row r="231" spans="1:55">
      <c r="A231" s="60" t="s">
        <v>1554</v>
      </c>
      <c r="B231" t="s">
        <v>259</v>
      </c>
      <c r="C231" t="s">
        <v>262</v>
      </c>
      <c r="D231" t="s">
        <v>313</v>
      </c>
      <c r="E231" t="s">
        <v>468</v>
      </c>
      <c r="I231" t="str">
        <f>SpaceTypesTable[[#This Row],[Lighting Standard]]&amp;SpaceTypesTable[[#This Row],[Lighting Primary Space Type]]&amp;SpaceTypesTable[[#This Row],[Lighting Secondary Space Type]]</f>
        <v/>
      </c>
      <c r="L231" s="60">
        <v>0.7</v>
      </c>
      <c r="O231">
        <v>0</v>
      </c>
      <c r="P231">
        <v>0.7</v>
      </c>
      <c r="Q231">
        <v>0.2</v>
      </c>
      <c r="R231" t="s">
        <v>1362</v>
      </c>
      <c r="S231" t="s">
        <v>411</v>
      </c>
      <c r="T231" t="s">
        <v>240</v>
      </c>
      <c r="U231" t="s">
        <v>388</v>
      </c>
      <c r="V231" s="60" t="str">
        <f>SpaceTypesTable[[#This Row],[Ventilation Standard]]&amp;SpaceTypesTable[[#This Row],[Ventilation Primary Space Type]]&amp;SpaceTypesTable[[#This Row],[Ventilation Secondary Space Type]]</f>
        <v>GGHC v2.2Health CareMechanical Equipment Room</v>
      </c>
      <c r="W231">
        <f>VLOOKUP(SpaceTypesTable[[#This Row],[Lookup]],VentilationStandardsTable[],6,FALSE)</f>
        <v>0.15</v>
      </c>
      <c r="X231">
        <f>VLOOKUP(SpaceTypesTable[[#This Row],[Lookup]],VentilationStandardsTable[],5,FALSE)</f>
        <v>0</v>
      </c>
      <c r="Y231">
        <f>VLOOKUP(SpaceTypesTable[[#This Row],[Lookup]],VentilationStandardsTable[],7,FALSE)</f>
        <v>0</v>
      </c>
      <c r="Z231">
        <v>0</v>
      </c>
      <c r="AA231" t="s">
        <v>1397</v>
      </c>
      <c r="AB231" t="s">
        <v>1404</v>
      </c>
      <c r="AC231">
        <v>0.22320000000000001</v>
      </c>
      <c r="AD231" t="s">
        <v>1422</v>
      </c>
      <c r="AF231" t="s">
        <v>440</v>
      </c>
      <c r="AG231" t="s">
        <v>440</v>
      </c>
      <c r="AH231" t="s">
        <v>440</v>
      </c>
      <c r="AJ231">
        <v>5</v>
      </c>
      <c r="AK231">
        <v>0</v>
      </c>
      <c r="AL231">
        <v>0.3</v>
      </c>
      <c r="AM231">
        <v>0.7</v>
      </c>
      <c r="AN231" t="s">
        <v>1351</v>
      </c>
      <c r="AO231" t="s">
        <v>1447</v>
      </c>
      <c r="AP231" t="s">
        <v>1461</v>
      </c>
      <c r="AS231" t="str">
        <f>IF(SpaceTypesTable[[#This Row],[Service Water Heating Peak Flow Rate (gal/h)]]=0,"",SpaceTypesTable[[#This Row],[Service Water Heating Peak Flow Rate (gal/h)]]/SpaceTypesTable[[#This Row],[Service Water Heating Area (ft^2)]])</f>
        <v/>
      </c>
      <c r="BC231" t="str">
        <f t="shared" si="17"/>
        <v/>
      </c>
    </row>
    <row r="232" spans="1:55">
      <c r="A232" t="s">
        <v>1558</v>
      </c>
      <c r="B232" t="s">
        <v>259</v>
      </c>
      <c r="C232" t="s">
        <v>262</v>
      </c>
      <c r="D232" t="s">
        <v>313</v>
      </c>
      <c r="E232" t="s">
        <v>468</v>
      </c>
      <c r="F232" t="s">
        <v>218</v>
      </c>
      <c r="G232" t="s">
        <v>211</v>
      </c>
      <c r="H232" t="s">
        <v>223</v>
      </c>
      <c r="I232" t="str">
        <f>SpaceTypesTable[[#This Row],[Lighting Standard]]&amp;SpaceTypesTable[[#This Row],[Lighting Primary Space Type]]&amp;SpaceTypesTable[[#This Row],[Lighting Secondary Space Type]]</f>
        <v>ASHRAE 90.1-2007Electrical/MechanicalGeneral</v>
      </c>
      <c r="L232">
        <f>VLOOKUP(SpaceTypesTable[[#This Row],[LookupColumn]],InteriorLightingTable[],5,FALSE)</f>
        <v>1.5</v>
      </c>
      <c r="O232">
        <v>0</v>
      </c>
      <c r="P232">
        <v>0.7</v>
      </c>
      <c r="Q232">
        <v>0.2</v>
      </c>
      <c r="R232" t="s">
        <v>1362</v>
      </c>
      <c r="S232" t="s">
        <v>411</v>
      </c>
      <c r="T232" t="s">
        <v>240</v>
      </c>
      <c r="U232" t="s">
        <v>388</v>
      </c>
      <c r="V232" s="60" t="str">
        <f>SpaceTypesTable[[#This Row],[Ventilation Standard]]&amp;SpaceTypesTable[[#This Row],[Ventilation Primary Space Type]]&amp;SpaceTypesTable[[#This Row],[Ventilation Secondary Space Type]]</f>
        <v>GGHC v2.2Health CareMechanical Equipment Room</v>
      </c>
      <c r="W232">
        <f>VLOOKUP(SpaceTypesTable[[#This Row],[Lookup]],VentilationStandardsTable[],6,FALSE)</f>
        <v>0.15</v>
      </c>
      <c r="X232">
        <f>VLOOKUP(SpaceTypesTable[[#This Row],[Lookup]],VentilationStandardsTable[],5,FALSE)</f>
        <v>0</v>
      </c>
      <c r="Y232">
        <f>VLOOKUP(SpaceTypesTable[[#This Row],[Lookup]],VentilationStandardsTable[],7,FALSE)</f>
        <v>0</v>
      </c>
      <c r="Z232">
        <v>0</v>
      </c>
      <c r="AA232" t="s">
        <v>1397</v>
      </c>
      <c r="AB232" t="s">
        <v>1404</v>
      </c>
      <c r="AC232">
        <v>4.4600000000000001E-2</v>
      </c>
      <c r="AD232" t="s">
        <v>1422</v>
      </c>
      <c r="AF232" t="s">
        <v>440</v>
      </c>
      <c r="AG232" t="s">
        <v>440</v>
      </c>
      <c r="AH232" t="s">
        <v>440</v>
      </c>
      <c r="AJ232">
        <v>3.64</v>
      </c>
      <c r="AK232">
        <v>0</v>
      </c>
      <c r="AL232">
        <v>0.3</v>
      </c>
      <c r="AM232">
        <v>0.7</v>
      </c>
      <c r="AN232" t="s">
        <v>1351</v>
      </c>
      <c r="AO232" t="s">
        <v>1447</v>
      </c>
      <c r="AP232" t="s">
        <v>1461</v>
      </c>
      <c r="AS232" t="str">
        <f>IF(SpaceTypesTable[[#This Row],[Service Water Heating Peak Flow Rate (gal/h)]]=0,"",SpaceTypesTable[[#This Row],[Service Water Heating Peak Flow Rate (gal/h)]]/SpaceTypesTable[[#This Row],[Service Water Heating Area (ft^2)]])</f>
        <v/>
      </c>
      <c r="BC232" t="str">
        <f t="shared" si="17"/>
        <v/>
      </c>
    </row>
    <row r="233" spans="1:55">
      <c r="A233" s="60" t="s">
        <v>1619</v>
      </c>
      <c r="B233" t="s">
        <v>259</v>
      </c>
      <c r="C233" t="s">
        <v>222</v>
      </c>
      <c r="D233" t="s">
        <v>313</v>
      </c>
      <c r="E233" t="s">
        <v>468</v>
      </c>
      <c r="F233" t="s">
        <v>1601</v>
      </c>
      <c r="G233" t="s">
        <v>211</v>
      </c>
      <c r="H233" t="s">
        <v>223</v>
      </c>
      <c r="I233" t="str">
        <f>SpaceTypesTable[[#This Row],[Lighting Standard]]&amp;SpaceTypesTable[[#This Row],[Lighting Primary Space Type]]&amp;SpaceTypesTable[[#This Row],[Lighting Secondary Space Type]]</f>
        <v>ASHRAE 90.1-2010Electrical/MechanicalGeneral</v>
      </c>
      <c r="L233" s="60">
        <f>VLOOKUP(SpaceTypesTable[[#This Row],[LookupColumn]],InteriorLightingTable[],5,FALSE)</f>
        <v>0.95</v>
      </c>
      <c r="O233">
        <v>0.4</v>
      </c>
      <c r="P233">
        <v>0.4</v>
      </c>
      <c r="Q233">
        <v>0.2</v>
      </c>
      <c r="R233" t="s">
        <v>474</v>
      </c>
      <c r="S233" t="s">
        <v>110</v>
      </c>
      <c r="T233" t="s">
        <v>223</v>
      </c>
      <c r="U233" t="s">
        <v>51</v>
      </c>
      <c r="V233" s="60" t="str">
        <f>SpaceTypesTable[[#This Row],[Ventilation Standard]]&amp;SpaceTypesTable[[#This Row],[Ventilation Primary Space Type]]&amp;SpaceTypesTable[[#This Row],[Ventilation Secondary Space Type]]</f>
        <v>ASHRAE 62.1-2007GeneralStorage rooms</v>
      </c>
      <c r="W233">
        <f>VLOOKUP(SpaceTypesTable[[#This Row],[Lookup]],VentilationStandardsTable[],6,FALSE)</f>
        <v>0.12</v>
      </c>
      <c r="X233">
        <f>VLOOKUP(SpaceTypesTable[[#This Row],[Lookup]],VentilationStandardsTable[],5,FALSE)</f>
        <v>0</v>
      </c>
      <c r="Y233">
        <f>VLOOKUP(SpaceTypesTable[[#This Row],[Lookup]],VentilationStandardsTable[],7,FALSE)</f>
        <v>0</v>
      </c>
      <c r="Z233">
        <v>0</v>
      </c>
      <c r="AA233" t="s">
        <v>1399</v>
      </c>
      <c r="AB233" t="s">
        <v>1402</v>
      </c>
      <c r="AC233">
        <v>4.4600000000000001E-2</v>
      </c>
      <c r="AD233" t="s">
        <v>1419</v>
      </c>
      <c r="AJ233">
        <v>0.27</v>
      </c>
      <c r="AK233">
        <v>0</v>
      </c>
      <c r="AL233">
        <v>0.5</v>
      </c>
      <c r="AM233">
        <v>0</v>
      </c>
      <c r="AN233" t="s">
        <v>1477</v>
      </c>
      <c r="AO233" t="s">
        <v>1444</v>
      </c>
      <c r="AP233" t="s">
        <v>1458</v>
      </c>
    </row>
    <row r="234" spans="1:55">
      <c r="A234" t="s">
        <v>1619</v>
      </c>
      <c r="B234" t="s">
        <v>259</v>
      </c>
      <c r="C234" t="s">
        <v>262</v>
      </c>
      <c r="D234" t="s">
        <v>313</v>
      </c>
      <c r="E234" t="s">
        <v>468</v>
      </c>
      <c r="F234" t="s">
        <v>1601</v>
      </c>
      <c r="G234" t="s">
        <v>211</v>
      </c>
      <c r="H234" t="s">
        <v>223</v>
      </c>
      <c r="I234" t="str">
        <f>SpaceTypesTable[[#This Row],[Lighting Standard]]&amp;SpaceTypesTable[[#This Row],[Lighting Primary Space Type]]&amp;SpaceTypesTable[[#This Row],[Lighting Secondary Space Type]]</f>
        <v>ASHRAE 90.1-2010Electrical/MechanicalGeneral</v>
      </c>
      <c r="L234">
        <f>VLOOKUP(SpaceTypesTable[[#This Row],[LookupColumn]],InteriorLightingTable[],5,FALSE)</f>
        <v>0.95</v>
      </c>
      <c r="O234">
        <v>0</v>
      </c>
      <c r="P234">
        <v>0.7</v>
      </c>
      <c r="Q234">
        <v>0.2</v>
      </c>
      <c r="R234" t="s">
        <v>1362</v>
      </c>
      <c r="S234" t="s">
        <v>411</v>
      </c>
      <c r="T234" t="s">
        <v>240</v>
      </c>
      <c r="U234" t="s">
        <v>388</v>
      </c>
      <c r="V234" s="60" t="str">
        <f>SpaceTypesTable[[#This Row],[Ventilation Standard]]&amp;SpaceTypesTable[[#This Row],[Ventilation Primary Space Type]]&amp;SpaceTypesTable[[#This Row],[Ventilation Secondary Space Type]]</f>
        <v>GGHC v2.2Health CareMechanical Equipment Room</v>
      </c>
      <c r="W234">
        <f>VLOOKUP(SpaceTypesTable[[#This Row],[Lookup]],VentilationStandardsTable[],6,FALSE)</f>
        <v>0.15</v>
      </c>
      <c r="X234">
        <f>VLOOKUP(SpaceTypesTable[[#This Row],[Lookup]],VentilationStandardsTable[],5,FALSE)</f>
        <v>0</v>
      </c>
      <c r="Y234">
        <f>VLOOKUP(SpaceTypesTable[[#This Row],[Lookup]],VentilationStandardsTable[],7,FALSE)</f>
        <v>0</v>
      </c>
      <c r="Z234">
        <v>0</v>
      </c>
      <c r="AA234" t="s">
        <v>1397</v>
      </c>
      <c r="AB234" t="s">
        <v>1404</v>
      </c>
      <c r="AC234">
        <v>4.4600000000000001E-2</v>
      </c>
      <c r="AD234" t="s">
        <v>1422</v>
      </c>
      <c r="AF234" t="s">
        <v>440</v>
      </c>
      <c r="AG234" t="s">
        <v>440</v>
      </c>
      <c r="AH234" t="s">
        <v>440</v>
      </c>
      <c r="AJ234">
        <v>3.64</v>
      </c>
      <c r="AK234">
        <v>0</v>
      </c>
      <c r="AL234">
        <v>0.3</v>
      </c>
      <c r="AM234">
        <v>0.7</v>
      </c>
      <c r="AN234" t="s">
        <v>1351</v>
      </c>
      <c r="AO234" t="s">
        <v>1447</v>
      </c>
      <c r="AP234" t="s">
        <v>1461</v>
      </c>
      <c r="AS234" t="s">
        <v>440</v>
      </c>
      <c r="BC234" t="s">
        <v>440</v>
      </c>
    </row>
    <row r="235" spans="1:55">
      <c r="A235" s="60" t="s">
        <v>1558</v>
      </c>
      <c r="B235" t="s">
        <v>259</v>
      </c>
      <c r="C235" t="s">
        <v>238</v>
      </c>
      <c r="D235" t="s">
        <v>317</v>
      </c>
      <c r="E235" t="s">
        <v>457</v>
      </c>
      <c r="F235" t="s">
        <v>218</v>
      </c>
      <c r="G235" t="s">
        <v>227</v>
      </c>
      <c r="H235" t="s">
        <v>342</v>
      </c>
      <c r="I235" t="str">
        <f>SpaceTypesTable[[#This Row],[Lighting Standard]]&amp;SpaceTypesTable[[#This Row],[Lighting Primary Space Type]]&amp;SpaceTypesTable[[#This Row],[Lighting Secondary Space Type]]</f>
        <v>ASHRAE 90.1-2007Retail (not including accent lighting)Mall Concourse</v>
      </c>
      <c r="L235">
        <f>VLOOKUP(SpaceTypesTable[[#This Row],[LookupColumn]],InteriorLightingTable[],5,FALSE)</f>
        <v>1.7</v>
      </c>
      <c r="O235">
        <v>0</v>
      </c>
      <c r="P235">
        <v>0.7</v>
      </c>
      <c r="Q235">
        <v>0.2</v>
      </c>
      <c r="R235" t="s">
        <v>1365</v>
      </c>
      <c r="S235" t="s">
        <v>109</v>
      </c>
      <c r="T235" t="s">
        <v>238</v>
      </c>
      <c r="U235" t="s">
        <v>237</v>
      </c>
      <c r="V235" s="60" t="str">
        <f>SpaceTypesTable[[#This Row],[Ventilation Standard]]&amp;SpaceTypesTable[[#This Row],[Ventilation Primary Space Type]]&amp;SpaceTypesTable[[#This Row],[Ventilation Secondary Space Type]]</f>
        <v>ASHRAE 62.1-2004RetailGeneral Sales</v>
      </c>
      <c r="W235">
        <f>VLOOKUP(SpaceTypesTable[[#This Row],[Lookup]],VentilationStandardsTable[],6,FALSE)</f>
        <v>0.12</v>
      </c>
      <c r="X235">
        <f>VLOOKUP(SpaceTypesTable[[#This Row],[Lookup]],VentilationStandardsTable[],5,FALSE)</f>
        <v>7.5</v>
      </c>
      <c r="Y235">
        <f>VLOOKUP(SpaceTypesTable[[#This Row],[Lookup]],VentilationStandardsTable[],7,FALSE)</f>
        <v>0</v>
      </c>
      <c r="Z235">
        <v>15</v>
      </c>
      <c r="AA235" t="s">
        <v>1392</v>
      </c>
      <c r="AB235" t="s">
        <v>1516</v>
      </c>
      <c r="AC235">
        <v>4.4600000000000001E-2</v>
      </c>
      <c r="AD235" t="s">
        <v>1425</v>
      </c>
      <c r="AF235" t="s">
        <v>440</v>
      </c>
      <c r="AG235" t="s">
        <v>440</v>
      </c>
      <c r="AH235" t="s">
        <v>440</v>
      </c>
      <c r="AJ235">
        <v>0</v>
      </c>
      <c r="AK235">
        <v>0</v>
      </c>
      <c r="AL235">
        <v>0.5</v>
      </c>
      <c r="AM235">
        <v>0</v>
      </c>
      <c r="AN235" t="s">
        <v>1482</v>
      </c>
      <c r="AO235" t="s">
        <v>1450</v>
      </c>
      <c r="AP235" t="s">
        <v>1464</v>
      </c>
      <c r="AS235" t="str">
        <f>IF(SpaceTypesTable[[#This Row],[Service Water Heating Peak Flow Rate (gal/h)]]=0,"",SpaceTypesTable[[#This Row],[Service Water Heating Peak Flow Rate (gal/h)]]/SpaceTypesTable[[#This Row],[Service Water Heating Area (ft^2)]])</f>
        <v/>
      </c>
      <c r="BC235" t="str">
        <f t="shared" ref="BC235:BC240" si="18">IF(ISBLANK(BB235),"",BB235/(AY235/AX235))</f>
        <v/>
      </c>
    </row>
    <row r="236" spans="1:55">
      <c r="A236" s="60" t="s">
        <v>1555</v>
      </c>
      <c r="B236" t="s">
        <v>259</v>
      </c>
      <c r="C236" t="s">
        <v>238</v>
      </c>
      <c r="D236" t="s">
        <v>317</v>
      </c>
      <c r="E236" t="s">
        <v>457</v>
      </c>
      <c r="I236" t="str">
        <f>SpaceTypesTable[[#This Row],[Lighting Standard]]&amp;SpaceTypesTable[[#This Row],[Lighting Primary Space Type]]&amp;SpaceTypesTable[[#This Row],[Lighting Secondary Space Type]]</f>
        <v/>
      </c>
      <c r="L236">
        <v>3.37</v>
      </c>
      <c r="O236">
        <v>0</v>
      </c>
      <c r="P236">
        <v>0.7</v>
      </c>
      <c r="Q236">
        <v>0.2</v>
      </c>
      <c r="R236" t="s">
        <v>1365</v>
      </c>
      <c r="S236" t="s">
        <v>108</v>
      </c>
      <c r="T236" t="s">
        <v>48</v>
      </c>
      <c r="U236" t="s">
        <v>49</v>
      </c>
      <c r="V236" s="60" t="str">
        <f>SpaceTypesTable[[#This Row],[Ventilation Standard]]&amp;SpaceTypesTable[[#This Row],[Ventilation Primary Space Type]]&amp;SpaceTypesTable[[#This Row],[Ventilation Secondary Space Type]]</f>
        <v>ASHRAE 62.1-1999Retail Stores, Sales Floors, and Show Room FloorsBasement and street</v>
      </c>
      <c r="W236">
        <f>VLOOKUP(SpaceTypesTable[[#This Row],[Lookup]],VentilationStandardsTable[],6,FALSE)</f>
        <v>0.3</v>
      </c>
      <c r="X236">
        <f>VLOOKUP(SpaceTypesTable[[#This Row],[Lookup]],VentilationStandardsTable[],5,FALSE)</f>
        <v>0</v>
      </c>
      <c r="Y236">
        <f>VLOOKUP(SpaceTypesTable[[#This Row],[Lookup]],VentilationStandardsTable[],7,FALSE)</f>
        <v>0</v>
      </c>
      <c r="Z236">
        <v>15</v>
      </c>
      <c r="AA236" t="s">
        <v>1392</v>
      </c>
      <c r="AB236" t="s">
        <v>1516</v>
      </c>
      <c r="AC236">
        <v>0.22320000000000001</v>
      </c>
      <c r="AD236" t="s">
        <v>1425</v>
      </c>
      <c r="AF236" t="s">
        <v>440</v>
      </c>
      <c r="AG236" t="s">
        <v>440</v>
      </c>
      <c r="AH236" t="s">
        <v>440</v>
      </c>
      <c r="AJ236">
        <v>0</v>
      </c>
      <c r="AK236">
        <v>0</v>
      </c>
      <c r="AL236">
        <v>0.5</v>
      </c>
      <c r="AM236">
        <v>0</v>
      </c>
      <c r="AN236" t="s">
        <v>1482</v>
      </c>
      <c r="AO236" t="s">
        <v>1450</v>
      </c>
      <c r="AP236" t="s">
        <v>1464</v>
      </c>
      <c r="AS236" t="str">
        <f>IF(SpaceTypesTable[[#This Row],[Service Water Heating Peak Flow Rate (gal/h)]]=0,"",SpaceTypesTable[[#This Row],[Service Water Heating Peak Flow Rate (gal/h)]]/SpaceTypesTable[[#This Row],[Service Water Heating Area (ft^2)]])</f>
        <v/>
      </c>
      <c r="BC236" t="str">
        <f t="shared" si="18"/>
        <v/>
      </c>
    </row>
    <row r="237" spans="1:55">
      <c r="A237" s="60" t="s">
        <v>1556</v>
      </c>
      <c r="B237" t="s">
        <v>259</v>
      </c>
      <c r="C237" t="s">
        <v>238</v>
      </c>
      <c r="D237" t="s">
        <v>317</v>
      </c>
      <c r="E237" t="s">
        <v>457</v>
      </c>
      <c r="F237" t="s">
        <v>217</v>
      </c>
      <c r="G237" t="s">
        <v>227</v>
      </c>
      <c r="H237" t="s">
        <v>342</v>
      </c>
      <c r="I237" t="str">
        <f>SpaceTypesTable[[#This Row],[Lighting Standard]]&amp;SpaceTypesTable[[#This Row],[Lighting Primary Space Type]]&amp;SpaceTypesTable[[#This Row],[Lighting Secondary Space Type]]</f>
        <v>ASHRAE 90.1-2004Retail (not including accent lighting)Mall Concourse</v>
      </c>
      <c r="L237">
        <f>VLOOKUP(SpaceTypesTable[[#This Row],[LookupColumn]],InteriorLightingTable[],5,FALSE)</f>
        <v>1.7</v>
      </c>
      <c r="O237">
        <v>0</v>
      </c>
      <c r="P237">
        <v>0.7</v>
      </c>
      <c r="Q237">
        <v>0.2</v>
      </c>
      <c r="R237" t="s">
        <v>1365</v>
      </c>
      <c r="S237" t="s">
        <v>108</v>
      </c>
      <c r="T237" t="s">
        <v>48</v>
      </c>
      <c r="U237" t="s">
        <v>49</v>
      </c>
      <c r="V237" s="60" t="str">
        <f>SpaceTypesTable[[#This Row],[Ventilation Standard]]&amp;SpaceTypesTable[[#This Row],[Ventilation Primary Space Type]]&amp;SpaceTypesTable[[#This Row],[Ventilation Secondary Space Type]]</f>
        <v>ASHRAE 62.1-1999Retail Stores, Sales Floors, and Show Room FloorsBasement and street</v>
      </c>
      <c r="W237">
        <f>VLOOKUP(SpaceTypesTable[[#This Row],[Lookup]],VentilationStandardsTable[],6,FALSE)</f>
        <v>0.3</v>
      </c>
      <c r="X237">
        <f>VLOOKUP(SpaceTypesTable[[#This Row],[Lookup]],VentilationStandardsTable[],5,FALSE)</f>
        <v>0</v>
      </c>
      <c r="Y237">
        <f>VLOOKUP(SpaceTypesTable[[#This Row],[Lookup]],VentilationStandardsTable[],7,FALSE)</f>
        <v>0</v>
      </c>
      <c r="Z237">
        <v>15</v>
      </c>
      <c r="AA237" t="s">
        <v>1392</v>
      </c>
      <c r="AB237" t="s">
        <v>1516</v>
      </c>
      <c r="AC237">
        <v>5.9499999999999997E-2</v>
      </c>
      <c r="AD237" t="s">
        <v>1425</v>
      </c>
      <c r="AF237" t="s">
        <v>440</v>
      </c>
      <c r="AG237" t="s">
        <v>440</v>
      </c>
      <c r="AH237" t="s">
        <v>440</v>
      </c>
      <c r="AJ237">
        <v>0</v>
      </c>
      <c r="AK237">
        <v>0</v>
      </c>
      <c r="AL237">
        <v>0.5</v>
      </c>
      <c r="AM237">
        <v>0</v>
      </c>
      <c r="AN237" t="s">
        <v>1482</v>
      </c>
      <c r="AO237" t="s">
        <v>1450</v>
      </c>
      <c r="AP237" t="s">
        <v>1464</v>
      </c>
      <c r="AS237" t="str">
        <f>IF(SpaceTypesTable[[#This Row],[Service Water Heating Peak Flow Rate (gal/h)]]=0,"",SpaceTypesTable[[#This Row],[Service Water Heating Peak Flow Rate (gal/h)]]/SpaceTypesTable[[#This Row],[Service Water Heating Area (ft^2)]])</f>
        <v/>
      </c>
      <c r="BC237" t="str">
        <f t="shared" si="18"/>
        <v/>
      </c>
    </row>
    <row r="238" spans="1:55">
      <c r="A238" s="60" t="s">
        <v>1557</v>
      </c>
      <c r="B238" t="s">
        <v>260</v>
      </c>
      <c r="C238" t="s">
        <v>238</v>
      </c>
      <c r="D238" t="s">
        <v>317</v>
      </c>
      <c r="E238" t="s">
        <v>457</v>
      </c>
      <c r="F238" t="s">
        <v>438</v>
      </c>
      <c r="G238" t="s">
        <v>227</v>
      </c>
      <c r="H238" t="s">
        <v>342</v>
      </c>
      <c r="I238" t="str">
        <f>SpaceTypesTable[[#This Row],[Lighting Standard]]&amp;SpaceTypesTable[[#This Row],[Lighting Primary Space Type]]&amp;SpaceTypesTable[[#This Row],[Lighting Secondary Space Type]]</f>
        <v>ASHRAE 189.1-2009Retail (not including accent lighting)Mall Concourse</v>
      </c>
      <c r="L238">
        <f>VLOOKUP(SpaceTypesTable[[#This Row],[LookupColumn]],InteriorLightingTable[],5,FALSE)</f>
        <v>1.53</v>
      </c>
      <c r="O238">
        <v>0</v>
      </c>
      <c r="P238">
        <v>0.7</v>
      </c>
      <c r="Q238">
        <v>0.2</v>
      </c>
      <c r="R238" t="s">
        <v>1365</v>
      </c>
      <c r="S238" t="s">
        <v>108</v>
      </c>
      <c r="T238" t="s">
        <v>48</v>
      </c>
      <c r="U238" t="s">
        <v>49</v>
      </c>
      <c r="V238" s="60" t="str">
        <f>SpaceTypesTable[[#This Row],[Ventilation Standard]]&amp;SpaceTypesTable[[#This Row],[Ventilation Primary Space Type]]&amp;SpaceTypesTable[[#This Row],[Ventilation Secondary Space Type]]</f>
        <v>ASHRAE 62.1-1999Retail Stores, Sales Floors, and Show Room FloorsBasement and street</v>
      </c>
      <c r="W238">
        <f>VLOOKUP(SpaceTypesTable[[#This Row],[Lookup]],VentilationStandardsTable[],6,FALSE)</f>
        <v>0.3</v>
      </c>
      <c r="X238">
        <f>VLOOKUP(SpaceTypesTable[[#This Row],[Lookup]],VentilationStandardsTable[],5,FALSE)</f>
        <v>0</v>
      </c>
      <c r="Y238">
        <f>VLOOKUP(SpaceTypesTable[[#This Row],[Lookup]],VentilationStandardsTable[],7,FALSE)</f>
        <v>0</v>
      </c>
      <c r="Z238">
        <v>15</v>
      </c>
      <c r="AA238" t="s">
        <v>1392</v>
      </c>
      <c r="AB238" t="s">
        <v>1516</v>
      </c>
      <c r="AC238">
        <v>5.9499999999999997E-2</v>
      </c>
      <c r="AD238" t="s">
        <v>1425</v>
      </c>
      <c r="AF238" t="s">
        <v>440</v>
      </c>
      <c r="AG238" t="s">
        <v>440</v>
      </c>
      <c r="AH238" t="s">
        <v>440</v>
      </c>
      <c r="AJ238">
        <v>0</v>
      </c>
      <c r="AK238">
        <v>0</v>
      </c>
      <c r="AL238">
        <v>0.5</v>
      </c>
      <c r="AM238">
        <v>0</v>
      </c>
      <c r="AN238" t="s">
        <v>1482</v>
      </c>
      <c r="AO238" t="s">
        <v>1450</v>
      </c>
      <c r="AP238" t="s">
        <v>1464</v>
      </c>
      <c r="AS238" t="str">
        <f>IF(SpaceTypesTable[[#This Row],[Service Water Heating Peak Flow Rate (gal/h)]]=0,"",SpaceTypesTable[[#This Row],[Service Water Heating Peak Flow Rate (gal/h)]]/SpaceTypesTable[[#This Row],[Service Water Heating Area (ft^2)]])</f>
        <v/>
      </c>
      <c r="BC238" t="str">
        <f t="shared" si="18"/>
        <v/>
      </c>
    </row>
    <row r="239" spans="1:55">
      <c r="A239" t="s">
        <v>1557</v>
      </c>
      <c r="B239" t="s">
        <v>261</v>
      </c>
      <c r="C239" t="s">
        <v>238</v>
      </c>
      <c r="D239" t="s">
        <v>317</v>
      </c>
      <c r="E239" t="s">
        <v>457</v>
      </c>
      <c r="F239" t="s">
        <v>438</v>
      </c>
      <c r="G239" t="s">
        <v>227</v>
      </c>
      <c r="H239" t="s">
        <v>342</v>
      </c>
      <c r="I239" t="str">
        <f>SpaceTypesTable[[#This Row],[Lighting Standard]]&amp;SpaceTypesTable[[#This Row],[Lighting Primary Space Type]]&amp;SpaceTypesTable[[#This Row],[Lighting Secondary Space Type]]</f>
        <v>ASHRAE 189.1-2009Retail (not including accent lighting)Mall Concourse</v>
      </c>
      <c r="L239">
        <f>VLOOKUP(SpaceTypesTable[[#This Row],[LookupColumn]],InteriorLightingTable[],5,FALSE)</f>
        <v>1.53</v>
      </c>
      <c r="O239">
        <v>0</v>
      </c>
      <c r="P239">
        <v>0.7</v>
      </c>
      <c r="Q239">
        <v>0.2</v>
      </c>
      <c r="R239" t="s">
        <v>1365</v>
      </c>
      <c r="S239" t="s">
        <v>108</v>
      </c>
      <c r="T239" t="s">
        <v>48</v>
      </c>
      <c r="U239" t="s">
        <v>49</v>
      </c>
      <c r="V239" s="60" t="str">
        <f>SpaceTypesTable[[#This Row],[Ventilation Standard]]&amp;SpaceTypesTable[[#This Row],[Ventilation Primary Space Type]]&amp;SpaceTypesTable[[#This Row],[Ventilation Secondary Space Type]]</f>
        <v>ASHRAE 62.1-1999Retail Stores, Sales Floors, and Show Room FloorsBasement and street</v>
      </c>
      <c r="W239">
        <f>VLOOKUP(SpaceTypesTable[[#This Row],[Lookup]],VentilationStandardsTable[],6,FALSE)</f>
        <v>0.3</v>
      </c>
      <c r="X239">
        <f>VLOOKUP(SpaceTypesTable[[#This Row],[Lookup]],VentilationStandardsTable[],5,FALSE)</f>
        <v>0</v>
      </c>
      <c r="Y239">
        <f>VLOOKUP(SpaceTypesTable[[#This Row],[Lookup]],VentilationStandardsTable[],7,FALSE)</f>
        <v>0</v>
      </c>
      <c r="Z239">
        <v>15</v>
      </c>
      <c r="AA239" t="s">
        <v>1392</v>
      </c>
      <c r="AB239" t="s">
        <v>1516</v>
      </c>
      <c r="AC239">
        <v>4.4600000000000001E-2</v>
      </c>
      <c r="AD239" t="s">
        <v>1425</v>
      </c>
      <c r="AF239" t="s">
        <v>440</v>
      </c>
      <c r="AG239" t="s">
        <v>440</v>
      </c>
      <c r="AH239" t="s">
        <v>440</v>
      </c>
      <c r="AJ239">
        <v>0</v>
      </c>
      <c r="AK239">
        <v>0</v>
      </c>
      <c r="AL239">
        <v>0.5</v>
      </c>
      <c r="AM239">
        <v>0</v>
      </c>
      <c r="AN239" t="s">
        <v>1482</v>
      </c>
      <c r="AO239" t="s">
        <v>1450</v>
      </c>
      <c r="AP239" t="s">
        <v>1464</v>
      </c>
      <c r="AS239" t="str">
        <f>IF(SpaceTypesTable[[#This Row],[Service Water Heating Peak Flow Rate (gal/h)]]=0,"",SpaceTypesTable[[#This Row],[Service Water Heating Peak Flow Rate (gal/h)]]/SpaceTypesTable[[#This Row],[Service Water Heating Area (ft^2)]])</f>
        <v/>
      </c>
      <c r="BC239" t="str">
        <f t="shared" si="18"/>
        <v/>
      </c>
    </row>
    <row r="240" spans="1:55">
      <c r="A240" s="60" t="s">
        <v>1554</v>
      </c>
      <c r="B240" t="s">
        <v>259</v>
      </c>
      <c r="C240" t="s">
        <v>238</v>
      </c>
      <c r="D240" t="s">
        <v>317</v>
      </c>
      <c r="E240" t="s">
        <v>457</v>
      </c>
      <c r="I240" t="str">
        <f>SpaceTypesTable[[#This Row],[Lighting Standard]]&amp;SpaceTypesTable[[#This Row],[Lighting Primary Space Type]]&amp;SpaceTypesTable[[#This Row],[Lighting Secondary Space Type]]</f>
        <v/>
      </c>
      <c r="L240">
        <v>5.04</v>
      </c>
      <c r="O240">
        <v>0</v>
      </c>
      <c r="P240">
        <v>0.7</v>
      </c>
      <c r="Q240">
        <v>0.2</v>
      </c>
      <c r="R240" t="s">
        <v>1365</v>
      </c>
      <c r="S240" t="s">
        <v>108</v>
      </c>
      <c r="T240" t="s">
        <v>48</v>
      </c>
      <c r="U240" t="s">
        <v>49</v>
      </c>
      <c r="V240" s="60" t="str">
        <f>SpaceTypesTable[[#This Row],[Ventilation Standard]]&amp;SpaceTypesTable[[#This Row],[Ventilation Primary Space Type]]&amp;SpaceTypesTable[[#This Row],[Ventilation Secondary Space Type]]</f>
        <v>ASHRAE 62.1-1999Retail Stores, Sales Floors, and Show Room FloorsBasement and street</v>
      </c>
      <c r="W240">
        <f>VLOOKUP(SpaceTypesTable[[#This Row],[Lookup]],VentilationStandardsTable[],6,FALSE)</f>
        <v>0.3</v>
      </c>
      <c r="X240">
        <f>VLOOKUP(SpaceTypesTable[[#This Row],[Lookup]],VentilationStandardsTable[],5,FALSE)</f>
        <v>0</v>
      </c>
      <c r="Y240">
        <f>VLOOKUP(SpaceTypesTable[[#This Row],[Lookup]],VentilationStandardsTable[],7,FALSE)</f>
        <v>0</v>
      </c>
      <c r="Z240">
        <v>15</v>
      </c>
      <c r="AA240" t="s">
        <v>1392</v>
      </c>
      <c r="AB240" t="s">
        <v>1516</v>
      </c>
      <c r="AC240">
        <v>0.22320000000000001</v>
      </c>
      <c r="AD240" t="s">
        <v>1425</v>
      </c>
      <c r="AF240" t="s">
        <v>440</v>
      </c>
      <c r="AG240" t="s">
        <v>440</v>
      </c>
      <c r="AH240" t="s">
        <v>440</v>
      </c>
      <c r="AJ240">
        <v>0</v>
      </c>
      <c r="AK240">
        <v>0</v>
      </c>
      <c r="AL240">
        <v>0.5</v>
      </c>
      <c r="AM240">
        <v>0</v>
      </c>
      <c r="AN240" t="s">
        <v>1482</v>
      </c>
      <c r="AO240" t="s">
        <v>1450</v>
      </c>
      <c r="AP240" t="s">
        <v>1464</v>
      </c>
      <c r="AS240" t="str">
        <f>IF(SpaceTypesTable[[#This Row],[Service Water Heating Peak Flow Rate (gal/h)]]=0,"",SpaceTypesTable[[#This Row],[Service Water Heating Peak Flow Rate (gal/h)]]/SpaceTypesTable[[#This Row],[Service Water Heating Area (ft^2)]])</f>
        <v/>
      </c>
      <c r="BC240" t="str">
        <f t="shared" si="18"/>
        <v/>
      </c>
    </row>
    <row r="241" spans="1:55">
      <c r="A241" s="60" t="s">
        <v>1619</v>
      </c>
      <c r="B241" t="s">
        <v>259</v>
      </c>
      <c r="C241" t="s">
        <v>238</v>
      </c>
      <c r="D241" t="s">
        <v>317</v>
      </c>
      <c r="E241" t="s">
        <v>457</v>
      </c>
      <c r="F241" t="s">
        <v>1601</v>
      </c>
      <c r="G241" t="s">
        <v>238</v>
      </c>
      <c r="H241" t="s">
        <v>342</v>
      </c>
      <c r="I241" t="str">
        <f>SpaceTypesTable[[#This Row],[Lighting Standard]]&amp;SpaceTypesTable[[#This Row],[Lighting Primary Space Type]]&amp;SpaceTypesTable[[#This Row],[Lighting Secondary Space Type]]</f>
        <v>ASHRAE 90.1-2010RetailMall Concourse</v>
      </c>
      <c r="L241">
        <f>VLOOKUP(SpaceTypesTable[[#This Row],[LookupColumn]],InteriorLightingTable[],5,FALSE)</f>
        <v>1.1000000000000001</v>
      </c>
      <c r="O241">
        <v>0</v>
      </c>
      <c r="P241">
        <v>0.7</v>
      </c>
      <c r="Q241">
        <v>0.2</v>
      </c>
      <c r="R241" t="s">
        <v>1365</v>
      </c>
      <c r="S241" t="s">
        <v>110</v>
      </c>
      <c r="T241" t="s">
        <v>238</v>
      </c>
      <c r="U241" t="s">
        <v>237</v>
      </c>
      <c r="V241" s="60" t="str">
        <f>SpaceTypesTable[[#This Row],[Ventilation Standard]]&amp;SpaceTypesTable[[#This Row],[Ventilation Primary Space Type]]&amp;SpaceTypesTable[[#This Row],[Ventilation Secondary Space Type]]</f>
        <v>ASHRAE 62.1-2007RetailGeneral Sales</v>
      </c>
      <c r="W241">
        <f>VLOOKUP(SpaceTypesTable[[#This Row],[Lookup]],VentilationStandardsTable[],6,FALSE)</f>
        <v>0.12</v>
      </c>
      <c r="X241">
        <f>VLOOKUP(SpaceTypesTable[[#This Row],[Lookup]],VentilationStandardsTable[],5,FALSE)</f>
        <v>7.5</v>
      </c>
      <c r="Y241">
        <f>VLOOKUP(SpaceTypesTable[[#This Row],[Lookup]],VentilationStandardsTable[],7,FALSE)</f>
        <v>0</v>
      </c>
      <c r="Z241">
        <v>15</v>
      </c>
      <c r="AA241" t="s">
        <v>1392</v>
      </c>
      <c r="AB241" t="s">
        <v>1516</v>
      </c>
      <c r="AC241">
        <v>4.4600000000000001E-2</v>
      </c>
      <c r="AD241" t="s">
        <v>1425</v>
      </c>
      <c r="AF241" t="s">
        <v>440</v>
      </c>
      <c r="AG241" t="s">
        <v>440</v>
      </c>
      <c r="AH241" t="s">
        <v>440</v>
      </c>
      <c r="AJ241">
        <v>0</v>
      </c>
      <c r="AK241">
        <v>0</v>
      </c>
      <c r="AL241">
        <v>0.5</v>
      </c>
      <c r="AM241">
        <v>0</v>
      </c>
      <c r="AN241" t="s">
        <v>1482</v>
      </c>
      <c r="AO241" t="s">
        <v>1450</v>
      </c>
      <c r="AP241" t="s">
        <v>1464</v>
      </c>
      <c r="AS241" t="s">
        <v>440</v>
      </c>
      <c r="BC241" t="s">
        <v>440</v>
      </c>
    </row>
    <row r="242" spans="1:55">
      <c r="A242" s="39" t="s">
        <v>1555</v>
      </c>
      <c r="B242" s="39" t="s">
        <v>259</v>
      </c>
      <c r="C242" s="39" t="s">
        <v>239</v>
      </c>
      <c r="D242" s="39" t="s">
        <v>297</v>
      </c>
      <c r="E242" t="s">
        <v>458</v>
      </c>
      <c r="I242" t="str">
        <f>SpaceTypesTable[[#This Row],[Lighting Standard]]&amp;SpaceTypesTable[[#This Row],[Lighting Primary Space Type]]&amp;SpaceTypesTable[[#This Row],[Lighting Secondary Space Type]]</f>
        <v/>
      </c>
      <c r="L242">
        <v>3.84</v>
      </c>
      <c r="O242">
        <v>0</v>
      </c>
      <c r="P242">
        <v>0.7</v>
      </c>
      <c r="Q242">
        <v>0.2</v>
      </c>
      <c r="R242" t="s">
        <v>1354</v>
      </c>
      <c r="S242" t="s">
        <v>415</v>
      </c>
      <c r="T242" t="s">
        <v>416</v>
      </c>
      <c r="U242" t="s">
        <v>422</v>
      </c>
      <c r="V242" s="60" t="str">
        <f>SpaceTypesTable[[#This Row],[Ventilation Standard]]&amp;SpaceTypesTable[[#This Row],[Ventilation Primary Space Type]]&amp;SpaceTypesTable[[#This Row],[Ventilation Secondary Space Type]]</f>
        <v>AIA 2001Surgery and Critical CareER Waiting Room</v>
      </c>
      <c r="W242">
        <f>VLOOKUP(SpaceTypesTable[[#This Row],[Lookup]],VentilationStandardsTable[],6,FALSE)</f>
        <v>0</v>
      </c>
      <c r="X242">
        <f>VLOOKUP(SpaceTypesTable[[#This Row],[Lookup]],VentilationStandardsTable[],5,FALSE)</f>
        <v>0</v>
      </c>
      <c r="Y242">
        <f>VLOOKUP(SpaceTypesTable[[#This Row],[Lookup]],VentilationStandardsTable[],7,FALSE)</f>
        <v>2</v>
      </c>
      <c r="Z242">
        <v>20</v>
      </c>
      <c r="AA242" t="s">
        <v>1412</v>
      </c>
      <c r="AB242" t="s">
        <v>1411</v>
      </c>
      <c r="AC242">
        <v>0.22320000000000001</v>
      </c>
      <c r="AD242" t="s">
        <v>1416</v>
      </c>
      <c r="AF242" t="s">
        <v>440</v>
      </c>
      <c r="AG242" t="s">
        <v>440</v>
      </c>
      <c r="AH242" t="s">
        <v>440</v>
      </c>
      <c r="AJ242">
        <v>1.5000000000000002</v>
      </c>
      <c r="AK242">
        <v>0</v>
      </c>
      <c r="AL242">
        <v>0.5</v>
      </c>
      <c r="AM242">
        <v>0</v>
      </c>
      <c r="AN242" t="s">
        <v>1441</v>
      </c>
      <c r="AO242" t="s">
        <v>1501</v>
      </c>
      <c r="AP242" t="s">
        <v>1501</v>
      </c>
      <c r="AQ242">
        <v>1</v>
      </c>
      <c r="AR242">
        <v>300</v>
      </c>
      <c r="AS242">
        <f>IF(SpaceTypesTable[[#This Row],[Service Water Heating Peak Flow Rate (gal/h)]]=0,"",SpaceTypesTable[[#This Row],[Service Water Heating Peak Flow Rate (gal/h)]]/SpaceTypesTable[[#This Row],[Service Water Heating Area (ft^2)]])</f>
        <v>3.3333333333333335E-3</v>
      </c>
      <c r="AT242">
        <v>49</v>
      </c>
      <c r="AU242">
        <v>0.2</v>
      </c>
      <c r="AV242">
        <v>0.05</v>
      </c>
      <c r="AW242" t="s">
        <v>1529</v>
      </c>
      <c r="BC242" t="str">
        <f t="shared" ref="BC242:BC247" si="19">IF(ISBLANK(BB242),"",BB242/(AY242/AX242))</f>
        <v/>
      </c>
    </row>
    <row r="243" spans="1:55">
      <c r="A243" s="39" t="s">
        <v>1556</v>
      </c>
      <c r="B243" s="39" t="s">
        <v>259</v>
      </c>
      <c r="C243" s="39" t="s">
        <v>239</v>
      </c>
      <c r="D243" s="39" t="s">
        <v>297</v>
      </c>
      <c r="E243" t="s">
        <v>458</v>
      </c>
      <c r="F243" t="s">
        <v>217</v>
      </c>
      <c r="G243" t="s">
        <v>239</v>
      </c>
      <c r="H243" t="s">
        <v>343</v>
      </c>
      <c r="I243" t="str">
        <f>SpaceTypesTable[[#This Row],[Lighting Standard]]&amp;SpaceTypesTable[[#This Row],[Lighting Primary Space Type]]&amp;SpaceTypesTable[[#This Row],[Lighting Secondary Space Type]]</f>
        <v>ASHRAE 90.1-2004HospitalEmergency</v>
      </c>
      <c r="L243">
        <f>VLOOKUP(SpaceTypesTable[[#This Row],[LookupColumn]],InteriorLightingTable[],5,FALSE)</f>
        <v>2.7</v>
      </c>
      <c r="O243">
        <v>0</v>
      </c>
      <c r="P243">
        <v>0.7</v>
      </c>
      <c r="Q243">
        <v>0.2</v>
      </c>
      <c r="R243" t="s">
        <v>1354</v>
      </c>
      <c r="S243" t="s">
        <v>415</v>
      </c>
      <c r="T243" t="s">
        <v>416</v>
      </c>
      <c r="U243" t="s">
        <v>422</v>
      </c>
      <c r="V243" s="60" t="str">
        <f>SpaceTypesTable[[#This Row],[Ventilation Standard]]&amp;SpaceTypesTable[[#This Row],[Ventilation Primary Space Type]]&amp;SpaceTypesTable[[#This Row],[Ventilation Secondary Space Type]]</f>
        <v>AIA 2001Surgery and Critical CareER Waiting Room</v>
      </c>
      <c r="W243">
        <f>VLOOKUP(SpaceTypesTable[[#This Row],[Lookup]],VentilationStandardsTable[],6,FALSE)</f>
        <v>0</v>
      </c>
      <c r="X243">
        <f>VLOOKUP(SpaceTypesTable[[#This Row],[Lookup]],VentilationStandardsTable[],5,FALSE)</f>
        <v>0</v>
      </c>
      <c r="Y243">
        <f>VLOOKUP(SpaceTypesTable[[#This Row],[Lookup]],VentilationStandardsTable[],7,FALSE)</f>
        <v>2</v>
      </c>
      <c r="Z243">
        <v>20</v>
      </c>
      <c r="AA243" t="s">
        <v>1412</v>
      </c>
      <c r="AB243" t="s">
        <v>1411</v>
      </c>
      <c r="AC243">
        <v>5.9499999999999997E-2</v>
      </c>
      <c r="AD243" t="s">
        <v>1416</v>
      </c>
      <c r="AF243" t="s">
        <v>440</v>
      </c>
      <c r="AG243" t="s">
        <v>440</v>
      </c>
      <c r="AH243" t="s">
        <v>440</v>
      </c>
      <c r="AJ243">
        <v>1.5000000000000002</v>
      </c>
      <c r="AK243">
        <v>0</v>
      </c>
      <c r="AL243">
        <v>0.5</v>
      </c>
      <c r="AM243">
        <v>0</v>
      </c>
      <c r="AN243" t="s">
        <v>1441</v>
      </c>
      <c r="AO243" t="s">
        <v>1501</v>
      </c>
      <c r="AP243" t="s">
        <v>1501</v>
      </c>
      <c r="AQ243">
        <v>1</v>
      </c>
      <c r="AR243">
        <v>300</v>
      </c>
      <c r="AS243">
        <f>IF(SpaceTypesTable[[#This Row],[Service Water Heating Peak Flow Rate (gal/h)]]=0,"",SpaceTypesTable[[#This Row],[Service Water Heating Peak Flow Rate (gal/h)]]/SpaceTypesTable[[#This Row],[Service Water Heating Area (ft^2)]])</f>
        <v>3.3333333333333335E-3</v>
      </c>
      <c r="AT243">
        <v>49</v>
      </c>
      <c r="AU243">
        <v>0.2</v>
      </c>
      <c r="AV243">
        <v>0.05</v>
      </c>
      <c r="AW243" t="s">
        <v>1529</v>
      </c>
      <c r="BC243" t="str">
        <f t="shared" si="19"/>
        <v/>
      </c>
    </row>
    <row r="244" spans="1:55">
      <c r="A244" s="39" t="s">
        <v>1557</v>
      </c>
      <c r="B244" s="39" t="s">
        <v>260</v>
      </c>
      <c r="C244" s="39" t="s">
        <v>239</v>
      </c>
      <c r="D244" s="39" t="s">
        <v>297</v>
      </c>
      <c r="E244" t="s">
        <v>458</v>
      </c>
      <c r="F244" t="s">
        <v>438</v>
      </c>
      <c r="G244" t="s">
        <v>239</v>
      </c>
      <c r="H244" t="s">
        <v>343</v>
      </c>
      <c r="I244" t="str">
        <f>SpaceTypesTable[[#This Row],[Lighting Standard]]&amp;SpaceTypesTable[[#This Row],[Lighting Primary Space Type]]&amp;SpaceTypesTable[[#This Row],[Lighting Secondary Space Type]]</f>
        <v>ASHRAE 189.1-2009HospitalEmergency</v>
      </c>
      <c r="L244">
        <f>VLOOKUP(SpaceTypesTable[[#This Row],[LookupColumn]],InteriorLightingTable[],5,FALSE)</f>
        <v>2.4300000000000002</v>
      </c>
      <c r="O244">
        <v>0</v>
      </c>
      <c r="P244">
        <v>0.7</v>
      </c>
      <c r="Q244">
        <v>0.2</v>
      </c>
      <c r="R244" t="s">
        <v>1354</v>
      </c>
      <c r="S244" t="s">
        <v>415</v>
      </c>
      <c r="T244" t="s">
        <v>416</v>
      </c>
      <c r="U244" t="s">
        <v>422</v>
      </c>
      <c r="V244" s="60" t="str">
        <f>SpaceTypesTable[[#This Row],[Ventilation Standard]]&amp;SpaceTypesTable[[#This Row],[Ventilation Primary Space Type]]&amp;SpaceTypesTable[[#This Row],[Ventilation Secondary Space Type]]</f>
        <v>AIA 2001Surgery and Critical CareER Waiting Room</v>
      </c>
      <c r="W244">
        <f>VLOOKUP(SpaceTypesTable[[#This Row],[Lookup]],VentilationStandardsTable[],6,FALSE)</f>
        <v>0</v>
      </c>
      <c r="X244">
        <f>VLOOKUP(SpaceTypesTable[[#This Row],[Lookup]],VentilationStandardsTable[],5,FALSE)</f>
        <v>0</v>
      </c>
      <c r="Y244">
        <f>VLOOKUP(SpaceTypesTable[[#This Row],[Lookup]],VentilationStandardsTable[],7,FALSE)</f>
        <v>2</v>
      </c>
      <c r="Z244">
        <v>20</v>
      </c>
      <c r="AA244" t="s">
        <v>1412</v>
      </c>
      <c r="AB244" t="s">
        <v>1411</v>
      </c>
      <c r="AC244">
        <v>5.9499999999999997E-2</v>
      </c>
      <c r="AD244" t="s">
        <v>1416</v>
      </c>
      <c r="AF244" t="s">
        <v>440</v>
      </c>
      <c r="AG244" t="s">
        <v>440</v>
      </c>
      <c r="AH244" t="s">
        <v>440</v>
      </c>
      <c r="AJ244">
        <v>1.0900000000000001</v>
      </c>
      <c r="AK244">
        <v>0</v>
      </c>
      <c r="AL244">
        <v>0.5</v>
      </c>
      <c r="AM244">
        <v>0</v>
      </c>
      <c r="AN244" t="s">
        <v>1441</v>
      </c>
      <c r="AO244" t="s">
        <v>1501</v>
      </c>
      <c r="AP244" t="s">
        <v>1501</v>
      </c>
      <c r="AQ244">
        <v>1</v>
      </c>
      <c r="AR244">
        <v>300</v>
      </c>
      <c r="AS244">
        <f>IF(SpaceTypesTable[[#This Row],[Service Water Heating Peak Flow Rate (gal/h)]]=0,"",SpaceTypesTable[[#This Row],[Service Water Heating Peak Flow Rate (gal/h)]]/SpaceTypesTable[[#This Row],[Service Water Heating Area (ft^2)]])</f>
        <v>3.3333333333333335E-3</v>
      </c>
      <c r="AT244">
        <v>49</v>
      </c>
      <c r="AU244">
        <v>0.2</v>
      </c>
      <c r="AV244">
        <v>0.05</v>
      </c>
      <c r="AW244" t="s">
        <v>1529</v>
      </c>
      <c r="BC244" t="str">
        <f t="shared" si="19"/>
        <v/>
      </c>
    </row>
    <row r="245" spans="1:55">
      <c r="A245" s="39" t="s">
        <v>1557</v>
      </c>
      <c r="B245" s="39" t="s">
        <v>261</v>
      </c>
      <c r="C245" s="39" t="s">
        <v>239</v>
      </c>
      <c r="D245" s="39" t="s">
        <v>297</v>
      </c>
      <c r="E245" t="s">
        <v>458</v>
      </c>
      <c r="F245" t="s">
        <v>438</v>
      </c>
      <c r="G245" t="s">
        <v>239</v>
      </c>
      <c r="H245" t="s">
        <v>343</v>
      </c>
      <c r="I245" t="str">
        <f>SpaceTypesTable[[#This Row],[Lighting Standard]]&amp;SpaceTypesTable[[#This Row],[Lighting Primary Space Type]]&amp;SpaceTypesTable[[#This Row],[Lighting Secondary Space Type]]</f>
        <v>ASHRAE 189.1-2009HospitalEmergency</v>
      </c>
      <c r="L245">
        <f>VLOOKUP(SpaceTypesTable[[#This Row],[LookupColumn]],InteriorLightingTable[],5,FALSE)</f>
        <v>2.4300000000000002</v>
      </c>
      <c r="O245">
        <v>0</v>
      </c>
      <c r="P245">
        <v>0.7</v>
      </c>
      <c r="Q245">
        <v>0.2</v>
      </c>
      <c r="R245" t="s">
        <v>1354</v>
      </c>
      <c r="S245" t="s">
        <v>415</v>
      </c>
      <c r="T245" t="s">
        <v>416</v>
      </c>
      <c r="U245" t="s">
        <v>422</v>
      </c>
      <c r="V245" s="60" t="str">
        <f>SpaceTypesTable[[#This Row],[Ventilation Standard]]&amp;SpaceTypesTable[[#This Row],[Ventilation Primary Space Type]]&amp;SpaceTypesTable[[#This Row],[Ventilation Secondary Space Type]]</f>
        <v>AIA 2001Surgery and Critical CareER Waiting Room</v>
      </c>
      <c r="W245">
        <f>VLOOKUP(SpaceTypesTable[[#This Row],[Lookup]],VentilationStandardsTable[],6,FALSE)</f>
        <v>0</v>
      </c>
      <c r="X245">
        <f>VLOOKUP(SpaceTypesTable[[#This Row],[Lookup]],VentilationStandardsTable[],5,FALSE)</f>
        <v>0</v>
      </c>
      <c r="Y245">
        <f>VLOOKUP(SpaceTypesTable[[#This Row],[Lookup]],VentilationStandardsTable[],7,FALSE)</f>
        <v>2</v>
      </c>
      <c r="Z245">
        <v>20</v>
      </c>
      <c r="AA245" t="s">
        <v>1412</v>
      </c>
      <c r="AB245" t="s">
        <v>1411</v>
      </c>
      <c r="AC245">
        <v>4.4600000000000001E-2</v>
      </c>
      <c r="AD245" t="s">
        <v>1416</v>
      </c>
      <c r="AF245" t="s">
        <v>440</v>
      </c>
      <c r="AG245" t="s">
        <v>440</v>
      </c>
      <c r="AH245" t="s">
        <v>440</v>
      </c>
      <c r="AJ245">
        <v>1.0900000000000001</v>
      </c>
      <c r="AK245">
        <v>0</v>
      </c>
      <c r="AL245">
        <v>0.5</v>
      </c>
      <c r="AM245">
        <v>0</v>
      </c>
      <c r="AN245" t="s">
        <v>1441</v>
      </c>
      <c r="AO245" t="s">
        <v>1501</v>
      </c>
      <c r="AP245" t="s">
        <v>1501</v>
      </c>
      <c r="AQ245">
        <v>1</v>
      </c>
      <c r="AR245">
        <v>300</v>
      </c>
      <c r="AS245">
        <f>IF(SpaceTypesTable[[#This Row],[Service Water Heating Peak Flow Rate (gal/h)]]=0,"",SpaceTypesTable[[#This Row],[Service Water Heating Peak Flow Rate (gal/h)]]/SpaceTypesTable[[#This Row],[Service Water Heating Area (ft^2)]])</f>
        <v>3.3333333333333335E-3</v>
      </c>
      <c r="AT245">
        <v>49</v>
      </c>
      <c r="AU245">
        <v>0.2</v>
      </c>
      <c r="AV245">
        <v>0.05</v>
      </c>
      <c r="AW245" t="s">
        <v>1529</v>
      </c>
      <c r="BC245" t="str">
        <f t="shared" si="19"/>
        <v/>
      </c>
    </row>
    <row r="246" spans="1:55">
      <c r="A246" s="39" t="s">
        <v>1554</v>
      </c>
      <c r="B246" s="39" t="s">
        <v>259</v>
      </c>
      <c r="C246" s="39" t="s">
        <v>239</v>
      </c>
      <c r="D246" s="39" t="s">
        <v>297</v>
      </c>
      <c r="E246" t="s">
        <v>458</v>
      </c>
      <c r="I246" t="str">
        <f>SpaceTypesTable[[#This Row],[Lighting Standard]]&amp;SpaceTypesTable[[#This Row],[Lighting Primary Space Type]]&amp;SpaceTypesTable[[#This Row],[Lighting Secondary Space Type]]</f>
        <v/>
      </c>
      <c r="L246">
        <v>5</v>
      </c>
      <c r="O246">
        <v>0</v>
      </c>
      <c r="P246">
        <v>0.7</v>
      </c>
      <c r="Q246">
        <v>0.2</v>
      </c>
      <c r="R246" t="s">
        <v>1354</v>
      </c>
      <c r="S246" t="s">
        <v>415</v>
      </c>
      <c r="T246" t="s">
        <v>416</v>
      </c>
      <c r="U246" t="s">
        <v>422</v>
      </c>
      <c r="V246" s="60" t="str">
        <f>SpaceTypesTable[[#This Row],[Ventilation Standard]]&amp;SpaceTypesTable[[#This Row],[Ventilation Primary Space Type]]&amp;SpaceTypesTable[[#This Row],[Ventilation Secondary Space Type]]</f>
        <v>AIA 2001Surgery and Critical CareER Waiting Room</v>
      </c>
      <c r="W246">
        <f>VLOOKUP(SpaceTypesTable[[#This Row],[Lookup]],VentilationStandardsTable[],6,FALSE)</f>
        <v>0</v>
      </c>
      <c r="X246">
        <f>VLOOKUP(SpaceTypesTable[[#This Row],[Lookup]],VentilationStandardsTable[],5,FALSE)</f>
        <v>0</v>
      </c>
      <c r="Y246">
        <f>VLOOKUP(SpaceTypesTable[[#This Row],[Lookup]],VentilationStandardsTable[],7,FALSE)</f>
        <v>2</v>
      </c>
      <c r="Z246">
        <v>20</v>
      </c>
      <c r="AA246" t="s">
        <v>1412</v>
      </c>
      <c r="AB246" t="s">
        <v>1411</v>
      </c>
      <c r="AC246">
        <v>0.22320000000000001</v>
      </c>
      <c r="AD246" t="s">
        <v>1416</v>
      </c>
      <c r="AF246" t="s">
        <v>440</v>
      </c>
      <c r="AG246" t="s">
        <v>440</v>
      </c>
      <c r="AH246" t="s">
        <v>440</v>
      </c>
      <c r="AJ246">
        <v>1.5000000000000002</v>
      </c>
      <c r="AK246">
        <v>0</v>
      </c>
      <c r="AL246">
        <v>0.5</v>
      </c>
      <c r="AM246">
        <v>0</v>
      </c>
      <c r="AN246" t="s">
        <v>1441</v>
      </c>
      <c r="AO246" t="s">
        <v>1501</v>
      </c>
      <c r="AP246" t="s">
        <v>1501</v>
      </c>
      <c r="AQ246">
        <v>1</v>
      </c>
      <c r="AR246">
        <v>300</v>
      </c>
      <c r="AS246">
        <f>IF(SpaceTypesTable[[#This Row],[Service Water Heating Peak Flow Rate (gal/h)]]=0,"",SpaceTypesTable[[#This Row],[Service Water Heating Peak Flow Rate (gal/h)]]/SpaceTypesTable[[#This Row],[Service Water Heating Area (ft^2)]])</f>
        <v>3.3333333333333335E-3</v>
      </c>
      <c r="AT246">
        <v>49</v>
      </c>
      <c r="AU246">
        <v>0.2</v>
      </c>
      <c r="AV246">
        <v>0.05</v>
      </c>
      <c r="AW246" t="s">
        <v>1529</v>
      </c>
      <c r="BC246" t="str">
        <f t="shared" si="19"/>
        <v/>
      </c>
    </row>
    <row r="247" spans="1:55">
      <c r="A247" s="60" t="s">
        <v>1558</v>
      </c>
      <c r="B247" t="s">
        <v>259</v>
      </c>
      <c r="C247" s="39" t="s">
        <v>239</v>
      </c>
      <c r="D247" s="39" t="s">
        <v>297</v>
      </c>
      <c r="E247" t="s">
        <v>458</v>
      </c>
      <c r="F247" t="s">
        <v>218</v>
      </c>
      <c r="G247" t="s">
        <v>239</v>
      </c>
      <c r="H247" t="s">
        <v>343</v>
      </c>
      <c r="I247" t="str">
        <f>SpaceTypesTable[[#This Row],[Lighting Standard]]&amp;SpaceTypesTable[[#This Row],[Lighting Primary Space Type]]&amp;SpaceTypesTable[[#This Row],[Lighting Secondary Space Type]]</f>
        <v>ASHRAE 90.1-2007HospitalEmergency</v>
      </c>
      <c r="L247">
        <f>VLOOKUP(SpaceTypesTable[[#This Row],[LookupColumn]],InteriorLightingTable[],5,FALSE)</f>
        <v>2.7</v>
      </c>
      <c r="O247">
        <v>0</v>
      </c>
      <c r="P247">
        <v>0.7</v>
      </c>
      <c r="Q247">
        <v>0.2</v>
      </c>
      <c r="R247" t="s">
        <v>1354</v>
      </c>
      <c r="S247" t="s">
        <v>415</v>
      </c>
      <c r="T247" t="s">
        <v>416</v>
      </c>
      <c r="U247" t="s">
        <v>422</v>
      </c>
      <c r="V247" s="60" t="str">
        <f>SpaceTypesTable[[#This Row],[Ventilation Standard]]&amp;SpaceTypesTable[[#This Row],[Ventilation Primary Space Type]]&amp;SpaceTypesTable[[#This Row],[Ventilation Secondary Space Type]]</f>
        <v>AIA 2001Surgery and Critical CareER Waiting Room</v>
      </c>
      <c r="W247">
        <f>VLOOKUP(SpaceTypesTable[[#This Row],[Lookup]],VentilationStandardsTable[],6,FALSE)</f>
        <v>0</v>
      </c>
      <c r="X247">
        <f>VLOOKUP(SpaceTypesTable[[#This Row],[Lookup]],VentilationStandardsTable[],5,FALSE)</f>
        <v>0</v>
      </c>
      <c r="Y247">
        <f>VLOOKUP(SpaceTypesTable[[#This Row],[Lookup]],VentilationStandardsTable[],7,FALSE)</f>
        <v>2</v>
      </c>
      <c r="Z247">
        <v>20</v>
      </c>
      <c r="AA247" t="s">
        <v>1412</v>
      </c>
      <c r="AB247" t="s">
        <v>1411</v>
      </c>
      <c r="AC247">
        <v>4.4600000000000001E-2</v>
      </c>
      <c r="AD247" t="s">
        <v>1416</v>
      </c>
      <c r="AF247" t="s">
        <v>440</v>
      </c>
      <c r="AG247" t="s">
        <v>440</v>
      </c>
      <c r="AH247" t="s">
        <v>440</v>
      </c>
      <c r="AJ247">
        <v>1.0900000000000001</v>
      </c>
      <c r="AK247">
        <v>0</v>
      </c>
      <c r="AL247">
        <v>0.5</v>
      </c>
      <c r="AM247">
        <v>0</v>
      </c>
      <c r="AN247" t="s">
        <v>1441</v>
      </c>
      <c r="AO247" t="s">
        <v>1501</v>
      </c>
      <c r="AP247" t="s">
        <v>1501</v>
      </c>
      <c r="AQ247">
        <v>1</v>
      </c>
      <c r="AR247">
        <v>300</v>
      </c>
      <c r="AS247">
        <f>IF(SpaceTypesTable[[#This Row],[Service Water Heating Peak Flow Rate (gal/h)]]=0,"",SpaceTypesTable[[#This Row],[Service Water Heating Peak Flow Rate (gal/h)]]/SpaceTypesTable[[#This Row],[Service Water Heating Area (ft^2)]])</f>
        <v>3.3333333333333335E-3</v>
      </c>
      <c r="AT247">
        <v>49</v>
      </c>
      <c r="AU247">
        <v>0.2</v>
      </c>
      <c r="AV247">
        <v>0.05</v>
      </c>
      <c r="AW247" t="s">
        <v>1529</v>
      </c>
      <c r="BC247" t="str">
        <f t="shared" si="19"/>
        <v/>
      </c>
    </row>
    <row r="248" spans="1:55">
      <c r="A248" s="60" t="s">
        <v>1619</v>
      </c>
      <c r="B248" t="s">
        <v>259</v>
      </c>
      <c r="C248" s="39" t="s">
        <v>239</v>
      </c>
      <c r="D248" s="39" t="s">
        <v>297</v>
      </c>
      <c r="E248" t="s">
        <v>458</v>
      </c>
      <c r="F248" t="s">
        <v>1601</v>
      </c>
      <c r="G248" t="s">
        <v>239</v>
      </c>
      <c r="H248" t="s">
        <v>343</v>
      </c>
      <c r="I248" t="str">
        <f>SpaceTypesTable[[#This Row],[Lighting Standard]]&amp;SpaceTypesTable[[#This Row],[Lighting Primary Space Type]]&amp;SpaceTypesTable[[#This Row],[Lighting Secondary Space Type]]</f>
        <v>ASHRAE 90.1-2010HospitalEmergency</v>
      </c>
      <c r="L248">
        <f>VLOOKUP(SpaceTypesTable[[#This Row],[LookupColumn]],InteriorLightingTable[],5,FALSE)</f>
        <v>2.2599999999999998</v>
      </c>
      <c r="O248">
        <v>0</v>
      </c>
      <c r="P248">
        <v>0.7</v>
      </c>
      <c r="Q248">
        <v>0.2</v>
      </c>
      <c r="R248" t="s">
        <v>1354</v>
      </c>
      <c r="S248" t="s">
        <v>415</v>
      </c>
      <c r="T248" t="s">
        <v>416</v>
      </c>
      <c r="U248" t="s">
        <v>422</v>
      </c>
      <c r="V248" s="60" t="str">
        <f>SpaceTypesTable[[#This Row],[Ventilation Standard]]&amp;SpaceTypesTable[[#This Row],[Ventilation Primary Space Type]]&amp;SpaceTypesTable[[#This Row],[Ventilation Secondary Space Type]]</f>
        <v>AIA 2001Surgery and Critical CareER Waiting Room</v>
      </c>
      <c r="W248">
        <f>VLOOKUP(SpaceTypesTable[[#This Row],[Lookup]],VentilationStandardsTable[],6,FALSE)</f>
        <v>0</v>
      </c>
      <c r="X248">
        <f>VLOOKUP(SpaceTypesTable[[#This Row],[Lookup]],VentilationStandardsTable[],5,FALSE)</f>
        <v>0</v>
      </c>
      <c r="Y248">
        <f>VLOOKUP(SpaceTypesTable[[#This Row],[Lookup]],VentilationStandardsTable[],7,FALSE)</f>
        <v>2</v>
      </c>
      <c r="Z248">
        <v>20</v>
      </c>
      <c r="AA248" t="s">
        <v>1412</v>
      </c>
      <c r="AB248" t="s">
        <v>1411</v>
      </c>
      <c r="AC248">
        <v>4.4600000000000001E-2</v>
      </c>
      <c r="AD248" t="s">
        <v>1416</v>
      </c>
      <c r="AF248" t="s">
        <v>440</v>
      </c>
      <c r="AG248" t="s">
        <v>440</v>
      </c>
      <c r="AH248" t="s">
        <v>440</v>
      </c>
      <c r="AJ248">
        <v>1.0900000000000001</v>
      </c>
      <c r="AK248">
        <v>0</v>
      </c>
      <c r="AL248">
        <v>0.5</v>
      </c>
      <c r="AM248">
        <v>0</v>
      </c>
      <c r="AN248" t="s">
        <v>1441</v>
      </c>
      <c r="AO248" t="s">
        <v>1501</v>
      </c>
      <c r="AP248" t="s">
        <v>1501</v>
      </c>
      <c r="AQ248">
        <v>1</v>
      </c>
      <c r="AR248">
        <v>300</v>
      </c>
      <c r="AS248">
        <v>3.3333333333333335E-3</v>
      </c>
      <c r="AT248">
        <v>49</v>
      </c>
      <c r="AU248">
        <v>0.2</v>
      </c>
      <c r="AV248">
        <v>0.05</v>
      </c>
      <c r="AW248" t="s">
        <v>1529</v>
      </c>
      <c r="BC248" t="s">
        <v>440</v>
      </c>
    </row>
    <row r="249" spans="1:55">
      <c r="A249" s="39" t="s">
        <v>1555</v>
      </c>
      <c r="B249" s="39" t="s">
        <v>259</v>
      </c>
      <c r="C249" s="39" t="s">
        <v>239</v>
      </c>
      <c r="D249" s="39" t="s">
        <v>290</v>
      </c>
      <c r="E249" t="s">
        <v>459</v>
      </c>
      <c r="I249" t="str">
        <f>SpaceTypesTable[[#This Row],[Lighting Standard]]&amp;SpaceTypesTable[[#This Row],[Lighting Primary Space Type]]&amp;SpaceTypesTable[[#This Row],[Lighting Secondary Space Type]]</f>
        <v/>
      </c>
      <c r="L249">
        <v>1.6600000000000001</v>
      </c>
      <c r="O249">
        <v>0</v>
      </c>
      <c r="P249">
        <v>0.7</v>
      </c>
      <c r="Q249">
        <v>0.2</v>
      </c>
      <c r="R249" t="s">
        <v>1354</v>
      </c>
      <c r="S249" t="s">
        <v>415</v>
      </c>
      <c r="T249" t="s">
        <v>416</v>
      </c>
      <c r="U249" t="s">
        <v>422</v>
      </c>
      <c r="V249" s="60" t="str">
        <f>SpaceTypesTable[[#This Row],[Ventilation Standard]]&amp;SpaceTypesTable[[#This Row],[Ventilation Primary Space Type]]&amp;SpaceTypesTable[[#This Row],[Ventilation Secondary Space Type]]</f>
        <v>AIA 2001Surgery and Critical CareER Waiting Room</v>
      </c>
      <c r="W249">
        <f>VLOOKUP(SpaceTypesTable[[#This Row],[Lookup]],VentilationStandardsTable[],6,FALSE)</f>
        <v>0</v>
      </c>
      <c r="X249">
        <f>VLOOKUP(SpaceTypesTable[[#This Row],[Lookup]],VentilationStandardsTable[],5,FALSE)</f>
        <v>0</v>
      </c>
      <c r="Y249">
        <f>VLOOKUP(SpaceTypesTable[[#This Row],[Lookup]],VentilationStandardsTable[],7,FALSE)</f>
        <v>2</v>
      </c>
      <c r="Z249">
        <v>6.25</v>
      </c>
      <c r="AA249" t="s">
        <v>1412</v>
      </c>
      <c r="AB249" t="s">
        <v>1411</v>
      </c>
      <c r="AC249">
        <v>0.22320000000000001</v>
      </c>
      <c r="AD249" t="s">
        <v>1416</v>
      </c>
      <c r="AF249" t="s">
        <v>440</v>
      </c>
      <c r="AG249" t="s">
        <v>440</v>
      </c>
      <c r="AH249" t="s">
        <v>440</v>
      </c>
      <c r="AJ249">
        <v>1.36</v>
      </c>
      <c r="AK249">
        <v>0</v>
      </c>
      <c r="AL249">
        <v>0.5</v>
      </c>
      <c r="AM249">
        <v>0</v>
      </c>
      <c r="AN249" t="s">
        <v>1441</v>
      </c>
      <c r="AO249" t="s">
        <v>1501</v>
      </c>
      <c r="AP249" t="s">
        <v>1501</v>
      </c>
      <c r="AS249" t="str">
        <f>IF(SpaceTypesTable[[#This Row],[Service Water Heating Peak Flow Rate (gal/h)]]=0,"",SpaceTypesTable[[#This Row],[Service Water Heating Peak Flow Rate (gal/h)]]/SpaceTypesTable[[#This Row],[Service Water Heating Area (ft^2)]])</f>
        <v/>
      </c>
      <c r="BC249" t="str">
        <f t="shared" ref="BC249:BC254" si="20">IF(ISBLANK(BB249),"",BB249/(AY249/AX249))</f>
        <v/>
      </c>
    </row>
    <row r="250" spans="1:55">
      <c r="A250" s="39" t="s">
        <v>1556</v>
      </c>
      <c r="B250" s="39" t="s">
        <v>259</v>
      </c>
      <c r="C250" s="39" t="s">
        <v>239</v>
      </c>
      <c r="D250" s="39" t="s">
        <v>290</v>
      </c>
      <c r="E250" t="s">
        <v>459</v>
      </c>
      <c r="F250" t="s">
        <v>217</v>
      </c>
      <c r="G250" t="s">
        <v>239</v>
      </c>
      <c r="H250" t="s">
        <v>247</v>
      </c>
      <c r="I250" t="str">
        <f>SpaceTypesTable[[#This Row],[Lighting Standard]]&amp;SpaceTypesTable[[#This Row],[Lighting Primary Space Type]]&amp;SpaceTypesTable[[#This Row],[Lighting Secondary Space Type]]</f>
        <v>ASHRAE 90.1-2004HospitalNurse Station</v>
      </c>
      <c r="L250">
        <f>VLOOKUP(SpaceTypesTable[[#This Row],[LookupColumn]],InteriorLightingTable[],5,FALSE)</f>
        <v>1</v>
      </c>
      <c r="O250">
        <v>0</v>
      </c>
      <c r="P250">
        <v>0.7</v>
      </c>
      <c r="Q250">
        <v>0.2</v>
      </c>
      <c r="R250" t="s">
        <v>1354</v>
      </c>
      <c r="S250" t="s">
        <v>415</v>
      </c>
      <c r="T250" t="s">
        <v>416</v>
      </c>
      <c r="U250" t="s">
        <v>422</v>
      </c>
      <c r="V250" s="60" t="str">
        <f>SpaceTypesTable[[#This Row],[Ventilation Standard]]&amp;SpaceTypesTable[[#This Row],[Ventilation Primary Space Type]]&amp;SpaceTypesTable[[#This Row],[Ventilation Secondary Space Type]]</f>
        <v>AIA 2001Surgery and Critical CareER Waiting Room</v>
      </c>
      <c r="W250">
        <f>VLOOKUP(SpaceTypesTable[[#This Row],[Lookup]],VentilationStandardsTable[],6,FALSE)</f>
        <v>0</v>
      </c>
      <c r="X250">
        <f>VLOOKUP(SpaceTypesTable[[#This Row],[Lookup]],VentilationStandardsTable[],5,FALSE)</f>
        <v>0</v>
      </c>
      <c r="Y250">
        <f>VLOOKUP(SpaceTypesTable[[#This Row],[Lookup]],VentilationStandardsTable[],7,FALSE)</f>
        <v>2</v>
      </c>
      <c r="Z250">
        <v>6.25</v>
      </c>
      <c r="AA250" t="s">
        <v>1412</v>
      </c>
      <c r="AB250" t="s">
        <v>1411</v>
      </c>
      <c r="AC250">
        <v>5.9499999999999997E-2</v>
      </c>
      <c r="AD250" t="s">
        <v>1416</v>
      </c>
      <c r="AF250" t="s">
        <v>440</v>
      </c>
      <c r="AG250" t="s">
        <v>440</v>
      </c>
      <c r="AH250" t="s">
        <v>440</v>
      </c>
      <c r="AJ250">
        <v>1.36</v>
      </c>
      <c r="AK250">
        <v>0</v>
      </c>
      <c r="AL250">
        <v>0.5</v>
      </c>
      <c r="AM250">
        <v>0</v>
      </c>
      <c r="AN250" t="s">
        <v>1441</v>
      </c>
      <c r="AO250" t="s">
        <v>1501</v>
      </c>
      <c r="AP250" t="s">
        <v>1501</v>
      </c>
      <c r="AS250" t="str">
        <f>IF(SpaceTypesTable[[#This Row],[Service Water Heating Peak Flow Rate (gal/h)]]=0,"",SpaceTypesTable[[#This Row],[Service Water Heating Peak Flow Rate (gal/h)]]/SpaceTypesTable[[#This Row],[Service Water Heating Area (ft^2)]])</f>
        <v/>
      </c>
      <c r="BC250" t="str">
        <f t="shared" si="20"/>
        <v/>
      </c>
    </row>
    <row r="251" spans="1:55">
      <c r="A251" s="39" t="s">
        <v>1557</v>
      </c>
      <c r="B251" s="39" t="s">
        <v>260</v>
      </c>
      <c r="C251" s="39" t="s">
        <v>239</v>
      </c>
      <c r="D251" s="39" t="s">
        <v>290</v>
      </c>
      <c r="E251" t="s">
        <v>459</v>
      </c>
      <c r="F251" t="s">
        <v>438</v>
      </c>
      <c r="G251" t="s">
        <v>239</v>
      </c>
      <c r="H251" t="s">
        <v>247</v>
      </c>
      <c r="I251" t="str">
        <f>SpaceTypesTable[[#This Row],[Lighting Standard]]&amp;SpaceTypesTable[[#This Row],[Lighting Primary Space Type]]&amp;SpaceTypesTable[[#This Row],[Lighting Secondary Space Type]]</f>
        <v>ASHRAE 189.1-2009HospitalNurse Station</v>
      </c>
      <c r="L251">
        <f>VLOOKUP(SpaceTypesTable[[#This Row],[LookupColumn]],InteriorLightingTable[],5,FALSE)</f>
        <v>0.9</v>
      </c>
      <c r="O251">
        <v>0</v>
      </c>
      <c r="P251">
        <v>0.7</v>
      </c>
      <c r="Q251">
        <v>0.2</v>
      </c>
      <c r="R251" t="s">
        <v>1354</v>
      </c>
      <c r="S251" t="s">
        <v>415</v>
      </c>
      <c r="T251" t="s">
        <v>416</v>
      </c>
      <c r="U251" t="s">
        <v>422</v>
      </c>
      <c r="V251" s="60" t="str">
        <f>SpaceTypesTable[[#This Row],[Ventilation Standard]]&amp;SpaceTypesTable[[#This Row],[Ventilation Primary Space Type]]&amp;SpaceTypesTable[[#This Row],[Ventilation Secondary Space Type]]</f>
        <v>AIA 2001Surgery and Critical CareER Waiting Room</v>
      </c>
      <c r="W251">
        <f>VLOOKUP(SpaceTypesTable[[#This Row],[Lookup]],VentilationStandardsTable[],6,FALSE)</f>
        <v>0</v>
      </c>
      <c r="X251">
        <f>VLOOKUP(SpaceTypesTable[[#This Row],[Lookup]],VentilationStandardsTable[],5,FALSE)</f>
        <v>0</v>
      </c>
      <c r="Y251">
        <f>VLOOKUP(SpaceTypesTable[[#This Row],[Lookup]],VentilationStandardsTable[],7,FALSE)</f>
        <v>2</v>
      </c>
      <c r="Z251">
        <v>6.25</v>
      </c>
      <c r="AA251" t="s">
        <v>1412</v>
      </c>
      <c r="AB251" t="s">
        <v>1411</v>
      </c>
      <c r="AC251">
        <v>5.9499999999999997E-2</v>
      </c>
      <c r="AD251" t="s">
        <v>1416</v>
      </c>
      <c r="AF251" t="s">
        <v>440</v>
      </c>
      <c r="AG251" t="s">
        <v>440</v>
      </c>
      <c r="AH251" t="s">
        <v>440</v>
      </c>
      <c r="AJ251">
        <v>0.9900000000000001</v>
      </c>
      <c r="AK251">
        <v>0</v>
      </c>
      <c r="AL251">
        <v>0.5</v>
      </c>
      <c r="AM251">
        <v>0</v>
      </c>
      <c r="AN251" t="s">
        <v>1441</v>
      </c>
      <c r="AO251" t="s">
        <v>1501</v>
      </c>
      <c r="AP251" t="s">
        <v>1501</v>
      </c>
      <c r="AS251" t="str">
        <f>IF(SpaceTypesTable[[#This Row],[Service Water Heating Peak Flow Rate (gal/h)]]=0,"",SpaceTypesTable[[#This Row],[Service Water Heating Peak Flow Rate (gal/h)]]/SpaceTypesTable[[#This Row],[Service Water Heating Area (ft^2)]])</f>
        <v/>
      </c>
      <c r="BC251" t="str">
        <f t="shared" si="20"/>
        <v/>
      </c>
    </row>
    <row r="252" spans="1:55">
      <c r="A252" s="39" t="s">
        <v>1557</v>
      </c>
      <c r="B252" s="39" t="s">
        <v>261</v>
      </c>
      <c r="C252" s="39" t="s">
        <v>239</v>
      </c>
      <c r="D252" s="39" t="s">
        <v>290</v>
      </c>
      <c r="E252" t="s">
        <v>459</v>
      </c>
      <c r="F252" t="s">
        <v>438</v>
      </c>
      <c r="G252" t="s">
        <v>239</v>
      </c>
      <c r="H252" t="s">
        <v>247</v>
      </c>
      <c r="I252" t="str">
        <f>SpaceTypesTable[[#This Row],[Lighting Standard]]&amp;SpaceTypesTable[[#This Row],[Lighting Primary Space Type]]&amp;SpaceTypesTable[[#This Row],[Lighting Secondary Space Type]]</f>
        <v>ASHRAE 189.1-2009HospitalNurse Station</v>
      </c>
      <c r="L252">
        <f>VLOOKUP(SpaceTypesTable[[#This Row],[LookupColumn]],InteriorLightingTable[],5,FALSE)</f>
        <v>0.9</v>
      </c>
      <c r="O252">
        <v>0</v>
      </c>
      <c r="P252">
        <v>0.7</v>
      </c>
      <c r="Q252">
        <v>0.2</v>
      </c>
      <c r="R252" t="s">
        <v>1354</v>
      </c>
      <c r="S252" t="s">
        <v>415</v>
      </c>
      <c r="T252" t="s">
        <v>416</v>
      </c>
      <c r="U252" t="s">
        <v>422</v>
      </c>
      <c r="V252" s="60" t="str">
        <f>SpaceTypesTable[[#This Row],[Ventilation Standard]]&amp;SpaceTypesTable[[#This Row],[Ventilation Primary Space Type]]&amp;SpaceTypesTable[[#This Row],[Ventilation Secondary Space Type]]</f>
        <v>AIA 2001Surgery and Critical CareER Waiting Room</v>
      </c>
      <c r="W252">
        <f>VLOOKUP(SpaceTypesTable[[#This Row],[Lookup]],VentilationStandardsTable[],6,FALSE)</f>
        <v>0</v>
      </c>
      <c r="X252">
        <f>VLOOKUP(SpaceTypesTable[[#This Row],[Lookup]],VentilationStandardsTable[],5,FALSE)</f>
        <v>0</v>
      </c>
      <c r="Y252">
        <f>VLOOKUP(SpaceTypesTable[[#This Row],[Lookup]],VentilationStandardsTable[],7,FALSE)</f>
        <v>2</v>
      </c>
      <c r="Z252">
        <v>6.25</v>
      </c>
      <c r="AA252" t="s">
        <v>1412</v>
      </c>
      <c r="AB252" t="s">
        <v>1411</v>
      </c>
      <c r="AC252">
        <v>4.4600000000000001E-2</v>
      </c>
      <c r="AD252" t="s">
        <v>1416</v>
      </c>
      <c r="AF252" t="s">
        <v>440</v>
      </c>
      <c r="AG252" t="s">
        <v>440</v>
      </c>
      <c r="AH252" t="s">
        <v>440</v>
      </c>
      <c r="AJ252">
        <v>0.9900000000000001</v>
      </c>
      <c r="AK252">
        <v>0</v>
      </c>
      <c r="AL252">
        <v>0.5</v>
      </c>
      <c r="AM252">
        <v>0</v>
      </c>
      <c r="AN252" t="s">
        <v>1441</v>
      </c>
      <c r="AO252" t="s">
        <v>1501</v>
      </c>
      <c r="AP252" t="s">
        <v>1501</v>
      </c>
      <c r="AS252" t="str">
        <f>IF(SpaceTypesTable[[#This Row],[Service Water Heating Peak Flow Rate (gal/h)]]=0,"",SpaceTypesTable[[#This Row],[Service Water Heating Peak Flow Rate (gal/h)]]/SpaceTypesTable[[#This Row],[Service Water Heating Area (ft^2)]])</f>
        <v/>
      </c>
      <c r="BC252" t="str">
        <f t="shared" si="20"/>
        <v/>
      </c>
    </row>
    <row r="253" spans="1:55">
      <c r="A253" s="39" t="s">
        <v>1554</v>
      </c>
      <c r="B253" s="39" t="s">
        <v>259</v>
      </c>
      <c r="C253" s="39" t="s">
        <v>239</v>
      </c>
      <c r="D253" s="39" t="s">
        <v>290</v>
      </c>
      <c r="E253" t="s">
        <v>459</v>
      </c>
      <c r="I253" t="str">
        <f>SpaceTypesTable[[#This Row],[Lighting Standard]]&amp;SpaceTypesTable[[#This Row],[Lighting Primary Space Type]]&amp;SpaceTypesTable[[#This Row],[Lighting Secondary Space Type]]</f>
        <v/>
      </c>
      <c r="L253">
        <v>1.64</v>
      </c>
      <c r="O253">
        <v>0</v>
      </c>
      <c r="P253">
        <v>0.7</v>
      </c>
      <c r="Q253">
        <v>0.2</v>
      </c>
      <c r="R253" t="s">
        <v>1354</v>
      </c>
      <c r="S253" t="s">
        <v>415</v>
      </c>
      <c r="T253" t="s">
        <v>416</v>
      </c>
      <c r="U253" t="s">
        <v>422</v>
      </c>
      <c r="V253" s="60" t="str">
        <f>SpaceTypesTable[[#This Row],[Ventilation Standard]]&amp;SpaceTypesTable[[#This Row],[Ventilation Primary Space Type]]&amp;SpaceTypesTable[[#This Row],[Ventilation Secondary Space Type]]</f>
        <v>AIA 2001Surgery and Critical CareER Waiting Room</v>
      </c>
      <c r="W253">
        <f>VLOOKUP(SpaceTypesTable[[#This Row],[Lookup]],VentilationStandardsTable[],6,FALSE)</f>
        <v>0</v>
      </c>
      <c r="X253">
        <f>VLOOKUP(SpaceTypesTable[[#This Row],[Lookup]],VentilationStandardsTable[],5,FALSE)</f>
        <v>0</v>
      </c>
      <c r="Y253">
        <f>VLOOKUP(SpaceTypesTable[[#This Row],[Lookup]],VentilationStandardsTable[],7,FALSE)</f>
        <v>2</v>
      </c>
      <c r="Z253">
        <v>6.25</v>
      </c>
      <c r="AA253" t="s">
        <v>1412</v>
      </c>
      <c r="AB253" t="s">
        <v>1411</v>
      </c>
      <c r="AC253">
        <v>0.22320000000000001</v>
      </c>
      <c r="AD253" t="s">
        <v>1416</v>
      </c>
      <c r="AF253" t="s">
        <v>440</v>
      </c>
      <c r="AG253" t="s">
        <v>440</v>
      </c>
      <c r="AH253" t="s">
        <v>440</v>
      </c>
      <c r="AJ253">
        <v>1.36</v>
      </c>
      <c r="AK253">
        <v>0</v>
      </c>
      <c r="AL253">
        <v>0.5</v>
      </c>
      <c r="AM253">
        <v>0</v>
      </c>
      <c r="AN253" t="s">
        <v>1441</v>
      </c>
      <c r="AO253" t="s">
        <v>1501</v>
      </c>
      <c r="AP253" t="s">
        <v>1501</v>
      </c>
      <c r="AS253" t="str">
        <f>IF(SpaceTypesTable[[#This Row],[Service Water Heating Peak Flow Rate (gal/h)]]=0,"",SpaceTypesTable[[#This Row],[Service Water Heating Peak Flow Rate (gal/h)]]/SpaceTypesTable[[#This Row],[Service Water Heating Area (ft^2)]])</f>
        <v/>
      </c>
      <c r="BC253" t="str">
        <f t="shared" si="20"/>
        <v/>
      </c>
    </row>
    <row r="254" spans="1:55">
      <c r="A254" t="s">
        <v>1558</v>
      </c>
      <c r="B254" t="s">
        <v>259</v>
      </c>
      <c r="C254" s="39" t="s">
        <v>239</v>
      </c>
      <c r="D254" s="39" t="s">
        <v>290</v>
      </c>
      <c r="E254" t="s">
        <v>459</v>
      </c>
      <c r="F254" t="s">
        <v>218</v>
      </c>
      <c r="G254" t="s">
        <v>239</v>
      </c>
      <c r="H254" t="s">
        <v>247</v>
      </c>
      <c r="I254" t="str">
        <f>SpaceTypesTable[[#This Row],[Lighting Standard]]&amp;SpaceTypesTable[[#This Row],[Lighting Primary Space Type]]&amp;SpaceTypesTable[[#This Row],[Lighting Secondary Space Type]]</f>
        <v>ASHRAE 90.1-2007HospitalNurse Station</v>
      </c>
      <c r="L254">
        <f>VLOOKUP(SpaceTypesTable[[#This Row],[LookupColumn]],InteriorLightingTable[],5,FALSE)</f>
        <v>1</v>
      </c>
      <c r="O254">
        <v>0</v>
      </c>
      <c r="P254">
        <v>0.7</v>
      </c>
      <c r="Q254">
        <v>0.2</v>
      </c>
      <c r="R254" t="s">
        <v>1354</v>
      </c>
      <c r="S254" t="s">
        <v>415</v>
      </c>
      <c r="T254" t="s">
        <v>416</v>
      </c>
      <c r="U254" t="s">
        <v>422</v>
      </c>
      <c r="V254" s="60" t="str">
        <f>SpaceTypesTable[[#This Row],[Ventilation Standard]]&amp;SpaceTypesTable[[#This Row],[Ventilation Primary Space Type]]&amp;SpaceTypesTable[[#This Row],[Ventilation Secondary Space Type]]</f>
        <v>AIA 2001Surgery and Critical CareER Waiting Room</v>
      </c>
      <c r="W254">
        <f>VLOOKUP(SpaceTypesTable[[#This Row],[Lookup]],VentilationStandardsTable[],6,FALSE)</f>
        <v>0</v>
      </c>
      <c r="X254">
        <f>VLOOKUP(SpaceTypesTable[[#This Row],[Lookup]],VentilationStandardsTable[],5,FALSE)</f>
        <v>0</v>
      </c>
      <c r="Y254">
        <f>VLOOKUP(SpaceTypesTable[[#This Row],[Lookup]],VentilationStandardsTable[],7,FALSE)</f>
        <v>2</v>
      </c>
      <c r="Z254">
        <v>6.25</v>
      </c>
      <c r="AA254" t="s">
        <v>1412</v>
      </c>
      <c r="AB254" t="s">
        <v>1411</v>
      </c>
      <c r="AC254">
        <v>4.4600000000000001E-2</v>
      </c>
      <c r="AD254" t="s">
        <v>1416</v>
      </c>
      <c r="AF254" t="s">
        <v>440</v>
      </c>
      <c r="AG254" t="s">
        <v>440</v>
      </c>
      <c r="AH254" t="s">
        <v>440</v>
      </c>
      <c r="AJ254">
        <v>0.9900000000000001</v>
      </c>
      <c r="AK254">
        <v>0</v>
      </c>
      <c r="AL254">
        <v>0.5</v>
      </c>
      <c r="AM254">
        <v>0</v>
      </c>
      <c r="AN254" t="s">
        <v>1441</v>
      </c>
      <c r="AO254" t="s">
        <v>1501</v>
      </c>
      <c r="AP254" t="s">
        <v>1501</v>
      </c>
      <c r="AS254" t="str">
        <f>IF(SpaceTypesTable[[#This Row],[Service Water Heating Peak Flow Rate (gal/h)]]=0,"",SpaceTypesTable[[#This Row],[Service Water Heating Peak Flow Rate (gal/h)]]/SpaceTypesTable[[#This Row],[Service Water Heating Area (ft^2)]])</f>
        <v/>
      </c>
      <c r="BC254" t="str">
        <f t="shared" si="20"/>
        <v/>
      </c>
    </row>
    <row r="255" spans="1:55">
      <c r="A255" s="60" t="s">
        <v>1619</v>
      </c>
      <c r="B255" t="s">
        <v>259</v>
      </c>
      <c r="C255" s="39" t="s">
        <v>239</v>
      </c>
      <c r="D255" s="39" t="s">
        <v>290</v>
      </c>
      <c r="E255" t="s">
        <v>459</v>
      </c>
      <c r="F255" t="s">
        <v>1601</v>
      </c>
      <c r="G255" t="s">
        <v>239</v>
      </c>
      <c r="H255" t="s">
        <v>247</v>
      </c>
      <c r="I255" t="str">
        <f>SpaceTypesTable[[#This Row],[Lighting Standard]]&amp;SpaceTypesTable[[#This Row],[Lighting Primary Space Type]]&amp;SpaceTypesTable[[#This Row],[Lighting Secondary Space Type]]</f>
        <v>ASHRAE 90.1-2010HospitalNurse Station</v>
      </c>
      <c r="L255">
        <f>VLOOKUP(SpaceTypesTable[[#This Row],[LookupColumn]],InteriorLightingTable[],5,FALSE)</f>
        <v>0.87</v>
      </c>
      <c r="O255">
        <v>0</v>
      </c>
      <c r="P255">
        <v>0.7</v>
      </c>
      <c r="Q255">
        <v>0.2</v>
      </c>
      <c r="R255" t="s">
        <v>1354</v>
      </c>
      <c r="S255" t="s">
        <v>415</v>
      </c>
      <c r="T255" t="s">
        <v>416</v>
      </c>
      <c r="U255" t="s">
        <v>422</v>
      </c>
      <c r="V255" s="60" t="str">
        <f>SpaceTypesTable[[#This Row],[Ventilation Standard]]&amp;SpaceTypesTable[[#This Row],[Ventilation Primary Space Type]]&amp;SpaceTypesTable[[#This Row],[Ventilation Secondary Space Type]]</f>
        <v>AIA 2001Surgery and Critical CareER Waiting Room</v>
      </c>
      <c r="W255">
        <f>VLOOKUP(SpaceTypesTable[[#This Row],[Lookup]],VentilationStandardsTable[],6,FALSE)</f>
        <v>0</v>
      </c>
      <c r="X255">
        <f>VLOOKUP(SpaceTypesTable[[#This Row],[Lookup]],VentilationStandardsTable[],5,FALSE)</f>
        <v>0</v>
      </c>
      <c r="Y255">
        <f>VLOOKUP(SpaceTypesTable[[#This Row],[Lookup]],VentilationStandardsTable[],7,FALSE)</f>
        <v>2</v>
      </c>
      <c r="Z255">
        <v>6.25</v>
      </c>
      <c r="AA255" t="s">
        <v>1412</v>
      </c>
      <c r="AB255" t="s">
        <v>1411</v>
      </c>
      <c r="AC255">
        <v>4.4600000000000001E-2</v>
      </c>
      <c r="AD255" t="s">
        <v>1416</v>
      </c>
      <c r="AF255" t="s">
        <v>440</v>
      </c>
      <c r="AG255" t="s">
        <v>440</v>
      </c>
      <c r="AH255" t="s">
        <v>440</v>
      </c>
      <c r="AJ255">
        <v>0.9900000000000001</v>
      </c>
      <c r="AK255">
        <v>0</v>
      </c>
      <c r="AL255">
        <v>0.5</v>
      </c>
      <c r="AM255">
        <v>0</v>
      </c>
      <c r="AN255" t="s">
        <v>1441</v>
      </c>
      <c r="AO255" t="s">
        <v>1501</v>
      </c>
      <c r="AP255" t="s">
        <v>1501</v>
      </c>
      <c r="AS255" t="s">
        <v>440</v>
      </c>
      <c r="BC255" t="s">
        <v>440</v>
      </c>
    </row>
    <row r="256" spans="1:55">
      <c r="A256" s="39" t="s">
        <v>1555</v>
      </c>
      <c r="B256" s="39" t="s">
        <v>259</v>
      </c>
      <c r="C256" s="39" t="s">
        <v>239</v>
      </c>
      <c r="D256" s="39" t="s">
        <v>1564</v>
      </c>
      <c r="E256" t="s">
        <v>458</v>
      </c>
      <c r="I256" t="str">
        <f>SpaceTypesTable[[#This Row],[Lighting Standard]]&amp;SpaceTypesTable[[#This Row],[Lighting Primary Space Type]]&amp;SpaceTypesTable[[#This Row],[Lighting Secondary Space Type]]</f>
        <v/>
      </c>
      <c r="L256">
        <v>3.84</v>
      </c>
      <c r="O256">
        <v>0</v>
      </c>
      <c r="P256">
        <v>0.7</v>
      </c>
      <c r="Q256">
        <v>0.2</v>
      </c>
      <c r="R256" t="s">
        <v>1354</v>
      </c>
      <c r="S256" t="s">
        <v>415</v>
      </c>
      <c r="T256" t="s">
        <v>416</v>
      </c>
      <c r="U256" t="s">
        <v>422</v>
      </c>
      <c r="V256" s="60" t="str">
        <f>SpaceTypesTable[[#This Row],[Ventilation Standard]]&amp;SpaceTypesTable[[#This Row],[Ventilation Primary Space Type]]&amp;SpaceTypesTable[[#This Row],[Ventilation Secondary Space Type]]</f>
        <v>AIA 2001Surgery and Critical CareER Waiting Room</v>
      </c>
      <c r="W256">
        <f>VLOOKUP(SpaceTypesTable[[#This Row],[Lookup]],VentilationStandardsTable[],6,FALSE)</f>
        <v>0</v>
      </c>
      <c r="X256">
        <f>VLOOKUP(SpaceTypesTable[[#This Row],[Lookup]],VentilationStandardsTable[],5,FALSE)</f>
        <v>0</v>
      </c>
      <c r="Y256">
        <f>VLOOKUP(SpaceTypesTable[[#This Row],[Lookup]],VentilationStandardsTable[],7,FALSE)</f>
        <v>2</v>
      </c>
      <c r="Z256">
        <v>20</v>
      </c>
      <c r="AA256" t="s">
        <v>1412</v>
      </c>
      <c r="AB256" t="s">
        <v>1411</v>
      </c>
      <c r="AC256">
        <v>0.22320000000000001</v>
      </c>
      <c r="AD256" t="s">
        <v>1416</v>
      </c>
      <c r="AF256" t="s">
        <v>440</v>
      </c>
      <c r="AG256" t="s">
        <v>440</v>
      </c>
      <c r="AH256" t="s">
        <v>440</v>
      </c>
      <c r="AJ256">
        <v>4</v>
      </c>
      <c r="AK256">
        <v>0</v>
      </c>
      <c r="AL256">
        <v>0.5</v>
      </c>
      <c r="AM256">
        <v>0</v>
      </c>
      <c r="AN256" t="s">
        <v>1441</v>
      </c>
      <c r="AO256" t="s">
        <v>1501</v>
      </c>
      <c r="AP256" t="s">
        <v>1501</v>
      </c>
      <c r="AQ256">
        <v>1</v>
      </c>
      <c r="AR256">
        <v>300</v>
      </c>
      <c r="AS256">
        <f>IF(SpaceTypesTable[[#This Row],[Service Water Heating Peak Flow Rate (gal/h)]]=0,"",SpaceTypesTable[[#This Row],[Service Water Heating Peak Flow Rate (gal/h)]]/SpaceTypesTable[[#This Row],[Service Water Heating Area (ft^2)]])</f>
        <v>3.3333333333333335E-3</v>
      </c>
      <c r="AT256">
        <v>49</v>
      </c>
      <c r="AU256">
        <v>0.2</v>
      </c>
      <c r="AV256">
        <v>0.05</v>
      </c>
      <c r="AW256" t="s">
        <v>1529</v>
      </c>
      <c r="BC256" t="str">
        <f t="shared" ref="BC256:BC261" si="21">IF(ISBLANK(BB256),"",BB256/(AY256/AX256))</f>
        <v/>
      </c>
    </row>
    <row r="257" spans="1:55">
      <c r="A257" s="39" t="s">
        <v>1556</v>
      </c>
      <c r="B257" s="39" t="s">
        <v>259</v>
      </c>
      <c r="C257" s="39" t="s">
        <v>239</v>
      </c>
      <c r="D257" s="39" t="s">
        <v>1564</v>
      </c>
      <c r="E257" t="s">
        <v>458</v>
      </c>
      <c r="F257" t="s">
        <v>217</v>
      </c>
      <c r="G257" t="s">
        <v>239</v>
      </c>
      <c r="H257" t="s">
        <v>343</v>
      </c>
      <c r="I257" t="str">
        <f>SpaceTypesTable[[#This Row],[Lighting Standard]]&amp;SpaceTypesTable[[#This Row],[Lighting Primary Space Type]]&amp;SpaceTypesTable[[#This Row],[Lighting Secondary Space Type]]</f>
        <v>ASHRAE 90.1-2004HospitalEmergency</v>
      </c>
      <c r="L257">
        <f>VLOOKUP(SpaceTypesTable[[#This Row],[LookupColumn]],InteriorLightingTable[],5,FALSE)</f>
        <v>2.7</v>
      </c>
      <c r="O257">
        <v>0</v>
      </c>
      <c r="P257">
        <v>0.7</v>
      </c>
      <c r="Q257">
        <v>0.2</v>
      </c>
      <c r="R257" t="s">
        <v>1354</v>
      </c>
      <c r="S257" t="s">
        <v>415</v>
      </c>
      <c r="T257" t="s">
        <v>416</v>
      </c>
      <c r="U257" t="s">
        <v>422</v>
      </c>
      <c r="V257" s="60" t="str">
        <f>SpaceTypesTable[[#This Row],[Ventilation Standard]]&amp;SpaceTypesTable[[#This Row],[Ventilation Primary Space Type]]&amp;SpaceTypesTable[[#This Row],[Ventilation Secondary Space Type]]</f>
        <v>AIA 2001Surgery and Critical CareER Waiting Room</v>
      </c>
      <c r="W257">
        <f>VLOOKUP(SpaceTypesTable[[#This Row],[Lookup]],VentilationStandardsTable[],6,FALSE)</f>
        <v>0</v>
      </c>
      <c r="X257">
        <f>VLOOKUP(SpaceTypesTable[[#This Row],[Lookup]],VentilationStandardsTable[],5,FALSE)</f>
        <v>0</v>
      </c>
      <c r="Y257">
        <f>VLOOKUP(SpaceTypesTable[[#This Row],[Lookup]],VentilationStandardsTable[],7,FALSE)</f>
        <v>2</v>
      </c>
      <c r="Z257">
        <v>20</v>
      </c>
      <c r="AA257" t="s">
        <v>1412</v>
      </c>
      <c r="AB257" t="s">
        <v>1411</v>
      </c>
      <c r="AC257">
        <v>5.9499999999999997E-2</v>
      </c>
      <c r="AD257" t="s">
        <v>1416</v>
      </c>
      <c r="AF257" t="s">
        <v>440</v>
      </c>
      <c r="AG257" t="s">
        <v>440</v>
      </c>
      <c r="AH257" t="s">
        <v>440</v>
      </c>
      <c r="AJ257">
        <v>4</v>
      </c>
      <c r="AK257">
        <v>0</v>
      </c>
      <c r="AL257">
        <v>0.5</v>
      </c>
      <c r="AM257">
        <v>0</v>
      </c>
      <c r="AN257" t="s">
        <v>1441</v>
      </c>
      <c r="AO257" t="s">
        <v>1501</v>
      </c>
      <c r="AP257" t="s">
        <v>1501</v>
      </c>
      <c r="AQ257">
        <v>1</v>
      </c>
      <c r="AR257">
        <v>300</v>
      </c>
      <c r="AS257">
        <f>IF(SpaceTypesTable[[#This Row],[Service Water Heating Peak Flow Rate (gal/h)]]=0,"",SpaceTypesTable[[#This Row],[Service Water Heating Peak Flow Rate (gal/h)]]/SpaceTypesTable[[#This Row],[Service Water Heating Area (ft^2)]])</f>
        <v>3.3333333333333335E-3</v>
      </c>
      <c r="AT257">
        <v>49</v>
      </c>
      <c r="AU257">
        <v>0.2</v>
      </c>
      <c r="AV257">
        <v>0.05</v>
      </c>
      <c r="AW257" t="s">
        <v>1529</v>
      </c>
      <c r="BC257" t="str">
        <f t="shared" si="21"/>
        <v/>
      </c>
    </row>
    <row r="258" spans="1:55">
      <c r="A258" s="39" t="s">
        <v>1557</v>
      </c>
      <c r="B258" s="39" t="s">
        <v>260</v>
      </c>
      <c r="C258" s="39" t="s">
        <v>239</v>
      </c>
      <c r="D258" s="39" t="s">
        <v>1564</v>
      </c>
      <c r="E258" t="s">
        <v>458</v>
      </c>
      <c r="F258" t="s">
        <v>438</v>
      </c>
      <c r="G258" t="s">
        <v>239</v>
      </c>
      <c r="H258" t="s">
        <v>343</v>
      </c>
      <c r="I258" t="str">
        <f>SpaceTypesTable[[#This Row],[Lighting Standard]]&amp;SpaceTypesTable[[#This Row],[Lighting Primary Space Type]]&amp;SpaceTypesTable[[#This Row],[Lighting Secondary Space Type]]</f>
        <v>ASHRAE 189.1-2009HospitalEmergency</v>
      </c>
      <c r="L258">
        <f>VLOOKUP(SpaceTypesTable[[#This Row],[LookupColumn]],InteriorLightingTable[],5,FALSE)</f>
        <v>2.4300000000000002</v>
      </c>
      <c r="O258">
        <v>0</v>
      </c>
      <c r="P258">
        <v>0.7</v>
      </c>
      <c r="Q258">
        <v>0.2</v>
      </c>
      <c r="R258" t="s">
        <v>1354</v>
      </c>
      <c r="S258" t="s">
        <v>415</v>
      </c>
      <c r="T258" t="s">
        <v>416</v>
      </c>
      <c r="U258" t="s">
        <v>422</v>
      </c>
      <c r="V258" s="60" t="str">
        <f>SpaceTypesTable[[#This Row],[Ventilation Standard]]&amp;SpaceTypesTable[[#This Row],[Ventilation Primary Space Type]]&amp;SpaceTypesTable[[#This Row],[Ventilation Secondary Space Type]]</f>
        <v>AIA 2001Surgery and Critical CareER Waiting Room</v>
      </c>
      <c r="W258">
        <f>VLOOKUP(SpaceTypesTable[[#This Row],[Lookup]],VentilationStandardsTable[],6,FALSE)</f>
        <v>0</v>
      </c>
      <c r="X258">
        <f>VLOOKUP(SpaceTypesTable[[#This Row],[Lookup]],VentilationStandardsTable[],5,FALSE)</f>
        <v>0</v>
      </c>
      <c r="Y258">
        <f>VLOOKUP(SpaceTypesTable[[#This Row],[Lookup]],VentilationStandardsTable[],7,FALSE)</f>
        <v>2</v>
      </c>
      <c r="Z258">
        <v>20</v>
      </c>
      <c r="AA258" t="s">
        <v>1412</v>
      </c>
      <c r="AB258" t="s">
        <v>1411</v>
      </c>
      <c r="AC258">
        <v>5.9499999999999997E-2</v>
      </c>
      <c r="AD258" t="s">
        <v>1416</v>
      </c>
      <c r="AF258" t="s">
        <v>440</v>
      </c>
      <c r="AG258" t="s">
        <v>440</v>
      </c>
      <c r="AH258" t="s">
        <v>440</v>
      </c>
      <c r="AJ258">
        <v>2.92</v>
      </c>
      <c r="AK258">
        <v>0</v>
      </c>
      <c r="AL258">
        <v>0.5</v>
      </c>
      <c r="AM258">
        <v>0</v>
      </c>
      <c r="AN258" t="s">
        <v>1441</v>
      </c>
      <c r="AO258" t="s">
        <v>1501</v>
      </c>
      <c r="AP258" t="s">
        <v>1501</v>
      </c>
      <c r="AQ258">
        <v>1</v>
      </c>
      <c r="AR258">
        <v>300</v>
      </c>
      <c r="AS258">
        <f>IF(SpaceTypesTable[[#This Row],[Service Water Heating Peak Flow Rate (gal/h)]]=0,"",SpaceTypesTable[[#This Row],[Service Water Heating Peak Flow Rate (gal/h)]]/SpaceTypesTable[[#This Row],[Service Water Heating Area (ft^2)]])</f>
        <v>3.3333333333333335E-3</v>
      </c>
      <c r="AT258">
        <v>49</v>
      </c>
      <c r="AU258">
        <v>0.2</v>
      </c>
      <c r="AV258">
        <v>0.05</v>
      </c>
      <c r="AW258" t="s">
        <v>1529</v>
      </c>
      <c r="BC258" t="str">
        <f t="shared" si="21"/>
        <v/>
      </c>
    </row>
    <row r="259" spans="1:55">
      <c r="A259" s="39" t="s">
        <v>1557</v>
      </c>
      <c r="B259" s="39" t="s">
        <v>261</v>
      </c>
      <c r="C259" s="39" t="s">
        <v>239</v>
      </c>
      <c r="D259" s="39" t="s">
        <v>1564</v>
      </c>
      <c r="E259" t="s">
        <v>458</v>
      </c>
      <c r="F259" t="s">
        <v>438</v>
      </c>
      <c r="G259" t="s">
        <v>239</v>
      </c>
      <c r="H259" t="s">
        <v>343</v>
      </c>
      <c r="I259" t="str">
        <f>SpaceTypesTable[[#This Row],[Lighting Standard]]&amp;SpaceTypesTable[[#This Row],[Lighting Primary Space Type]]&amp;SpaceTypesTable[[#This Row],[Lighting Secondary Space Type]]</f>
        <v>ASHRAE 189.1-2009HospitalEmergency</v>
      </c>
      <c r="L259">
        <f>VLOOKUP(SpaceTypesTable[[#This Row],[LookupColumn]],InteriorLightingTable[],5,FALSE)</f>
        <v>2.4300000000000002</v>
      </c>
      <c r="O259">
        <v>0</v>
      </c>
      <c r="P259">
        <v>0.7</v>
      </c>
      <c r="Q259">
        <v>0.2</v>
      </c>
      <c r="R259" t="s">
        <v>1354</v>
      </c>
      <c r="S259" t="s">
        <v>415</v>
      </c>
      <c r="T259" t="s">
        <v>416</v>
      </c>
      <c r="U259" t="s">
        <v>422</v>
      </c>
      <c r="V259" s="60" t="str">
        <f>SpaceTypesTable[[#This Row],[Ventilation Standard]]&amp;SpaceTypesTable[[#This Row],[Ventilation Primary Space Type]]&amp;SpaceTypesTable[[#This Row],[Ventilation Secondary Space Type]]</f>
        <v>AIA 2001Surgery and Critical CareER Waiting Room</v>
      </c>
      <c r="W259">
        <f>VLOOKUP(SpaceTypesTable[[#This Row],[Lookup]],VentilationStandardsTable[],6,FALSE)</f>
        <v>0</v>
      </c>
      <c r="X259">
        <f>VLOOKUP(SpaceTypesTable[[#This Row],[Lookup]],VentilationStandardsTable[],5,FALSE)</f>
        <v>0</v>
      </c>
      <c r="Y259">
        <f>VLOOKUP(SpaceTypesTable[[#This Row],[Lookup]],VentilationStandardsTable[],7,FALSE)</f>
        <v>2</v>
      </c>
      <c r="Z259">
        <v>20</v>
      </c>
      <c r="AA259" t="s">
        <v>1412</v>
      </c>
      <c r="AB259" t="s">
        <v>1411</v>
      </c>
      <c r="AC259">
        <v>4.4600000000000001E-2</v>
      </c>
      <c r="AD259" t="s">
        <v>1416</v>
      </c>
      <c r="AF259" t="s">
        <v>440</v>
      </c>
      <c r="AG259" t="s">
        <v>440</v>
      </c>
      <c r="AH259" t="s">
        <v>440</v>
      </c>
      <c r="AJ259">
        <v>2.92</v>
      </c>
      <c r="AK259">
        <v>0</v>
      </c>
      <c r="AL259">
        <v>0.5</v>
      </c>
      <c r="AM259">
        <v>0</v>
      </c>
      <c r="AN259" t="s">
        <v>1441</v>
      </c>
      <c r="AO259" t="s">
        <v>1501</v>
      </c>
      <c r="AP259" t="s">
        <v>1501</v>
      </c>
      <c r="AQ259">
        <v>1</v>
      </c>
      <c r="AR259">
        <v>300</v>
      </c>
      <c r="AS259">
        <f>IF(SpaceTypesTable[[#This Row],[Service Water Heating Peak Flow Rate (gal/h)]]=0,"",SpaceTypesTable[[#This Row],[Service Water Heating Peak Flow Rate (gal/h)]]/SpaceTypesTable[[#This Row],[Service Water Heating Area (ft^2)]])</f>
        <v>3.3333333333333335E-3</v>
      </c>
      <c r="AT259">
        <v>49</v>
      </c>
      <c r="AU259">
        <v>0.2</v>
      </c>
      <c r="AV259">
        <v>0.05</v>
      </c>
      <c r="AW259" t="s">
        <v>1529</v>
      </c>
      <c r="BC259" t="str">
        <f t="shared" si="21"/>
        <v/>
      </c>
    </row>
    <row r="260" spans="1:55">
      <c r="A260" s="39" t="s">
        <v>1554</v>
      </c>
      <c r="B260" s="39" t="s">
        <v>259</v>
      </c>
      <c r="C260" s="39" t="s">
        <v>239</v>
      </c>
      <c r="D260" s="39" t="s">
        <v>1564</v>
      </c>
      <c r="E260" t="s">
        <v>458</v>
      </c>
      <c r="I260" t="str">
        <f>SpaceTypesTable[[#This Row],[Lighting Standard]]&amp;SpaceTypesTable[[#This Row],[Lighting Primary Space Type]]&amp;SpaceTypesTable[[#This Row],[Lighting Secondary Space Type]]</f>
        <v/>
      </c>
      <c r="L260">
        <v>5</v>
      </c>
      <c r="O260">
        <v>0</v>
      </c>
      <c r="P260">
        <v>0.7</v>
      </c>
      <c r="Q260">
        <v>0.2</v>
      </c>
      <c r="R260" t="s">
        <v>1354</v>
      </c>
      <c r="S260" t="s">
        <v>415</v>
      </c>
      <c r="T260" t="s">
        <v>416</v>
      </c>
      <c r="U260" t="s">
        <v>422</v>
      </c>
      <c r="V260" s="60" t="str">
        <f>SpaceTypesTable[[#This Row],[Ventilation Standard]]&amp;SpaceTypesTable[[#This Row],[Ventilation Primary Space Type]]&amp;SpaceTypesTable[[#This Row],[Ventilation Secondary Space Type]]</f>
        <v>AIA 2001Surgery and Critical CareER Waiting Room</v>
      </c>
      <c r="W260">
        <f>VLOOKUP(SpaceTypesTable[[#This Row],[Lookup]],VentilationStandardsTable[],6,FALSE)</f>
        <v>0</v>
      </c>
      <c r="X260">
        <f>VLOOKUP(SpaceTypesTable[[#This Row],[Lookup]],VentilationStandardsTable[],5,FALSE)</f>
        <v>0</v>
      </c>
      <c r="Y260">
        <f>VLOOKUP(SpaceTypesTable[[#This Row],[Lookup]],VentilationStandardsTable[],7,FALSE)</f>
        <v>2</v>
      </c>
      <c r="Z260">
        <v>20</v>
      </c>
      <c r="AA260" t="s">
        <v>1412</v>
      </c>
      <c r="AB260" t="s">
        <v>1411</v>
      </c>
      <c r="AC260">
        <v>0.22320000000000001</v>
      </c>
      <c r="AD260" t="s">
        <v>1416</v>
      </c>
      <c r="AF260" t="s">
        <v>440</v>
      </c>
      <c r="AG260" t="s">
        <v>440</v>
      </c>
      <c r="AH260" t="s">
        <v>440</v>
      </c>
      <c r="AJ260">
        <v>4</v>
      </c>
      <c r="AK260">
        <v>0</v>
      </c>
      <c r="AL260">
        <v>0.5</v>
      </c>
      <c r="AM260">
        <v>0</v>
      </c>
      <c r="AN260" t="s">
        <v>1441</v>
      </c>
      <c r="AO260" t="s">
        <v>1501</v>
      </c>
      <c r="AP260" t="s">
        <v>1501</v>
      </c>
      <c r="AQ260">
        <v>1</v>
      </c>
      <c r="AR260">
        <v>300</v>
      </c>
      <c r="AS260">
        <f>IF(SpaceTypesTable[[#This Row],[Service Water Heating Peak Flow Rate (gal/h)]]=0,"",SpaceTypesTable[[#This Row],[Service Water Heating Peak Flow Rate (gal/h)]]/SpaceTypesTable[[#This Row],[Service Water Heating Area (ft^2)]])</f>
        <v>3.3333333333333335E-3</v>
      </c>
      <c r="AT260">
        <v>49</v>
      </c>
      <c r="AU260">
        <v>0.2</v>
      </c>
      <c r="AV260">
        <v>0.05</v>
      </c>
      <c r="AW260" t="s">
        <v>1529</v>
      </c>
      <c r="BC260" t="str">
        <f t="shared" si="21"/>
        <v/>
      </c>
    </row>
    <row r="261" spans="1:55">
      <c r="A261" s="60" t="s">
        <v>1558</v>
      </c>
      <c r="B261" t="s">
        <v>259</v>
      </c>
      <c r="C261" s="39" t="s">
        <v>239</v>
      </c>
      <c r="D261" s="39" t="s">
        <v>1564</v>
      </c>
      <c r="E261" t="s">
        <v>458</v>
      </c>
      <c r="F261" t="s">
        <v>218</v>
      </c>
      <c r="G261" t="s">
        <v>239</v>
      </c>
      <c r="H261" t="s">
        <v>343</v>
      </c>
      <c r="I261" t="str">
        <f>SpaceTypesTable[[#This Row],[Lighting Standard]]&amp;SpaceTypesTable[[#This Row],[Lighting Primary Space Type]]&amp;SpaceTypesTable[[#This Row],[Lighting Secondary Space Type]]</f>
        <v>ASHRAE 90.1-2007HospitalEmergency</v>
      </c>
      <c r="L261">
        <f>VLOOKUP(SpaceTypesTable[[#This Row],[LookupColumn]],InteriorLightingTable[],5,FALSE)</f>
        <v>2.7</v>
      </c>
      <c r="O261">
        <v>0</v>
      </c>
      <c r="P261">
        <v>0.7</v>
      </c>
      <c r="Q261">
        <v>0.2</v>
      </c>
      <c r="R261" t="s">
        <v>1354</v>
      </c>
      <c r="S261" t="s">
        <v>415</v>
      </c>
      <c r="T261" t="s">
        <v>416</v>
      </c>
      <c r="U261" t="s">
        <v>422</v>
      </c>
      <c r="V261" s="60" t="str">
        <f>SpaceTypesTable[[#This Row],[Ventilation Standard]]&amp;SpaceTypesTable[[#This Row],[Ventilation Primary Space Type]]&amp;SpaceTypesTable[[#This Row],[Ventilation Secondary Space Type]]</f>
        <v>AIA 2001Surgery and Critical CareER Waiting Room</v>
      </c>
      <c r="W261">
        <f>VLOOKUP(SpaceTypesTable[[#This Row],[Lookup]],VentilationStandardsTable[],6,FALSE)</f>
        <v>0</v>
      </c>
      <c r="X261">
        <f>VLOOKUP(SpaceTypesTable[[#This Row],[Lookup]],VentilationStandardsTable[],5,FALSE)</f>
        <v>0</v>
      </c>
      <c r="Y261">
        <f>VLOOKUP(SpaceTypesTable[[#This Row],[Lookup]],VentilationStandardsTable[],7,FALSE)</f>
        <v>2</v>
      </c>
      <c r="Z261">
        <v>20</v>
      </c>
      <c r="AA261" t="s">
        <v>1412</v>
      </c>
      <c r="AB261" t="s">
        <v>1411</v>
      </c>
      <c r="AC261">
        <v>4.4600000000000001E-2</v>
      </c>
      <c r="AD261" t="s">
        <v>1416</v>
      </c>
      <c r="AF261" t="s">
        <v>440</v>
      </c>
      <c r="AG261" t="s">
        <v>440</v>
      </c>
      <c r="AH261" t="s">
        <v>440</v>
      </c>
      <c r="AJ261">
        <v>2.92</v>
      </c>
      <c r="AK261">
        <v>0</v>
      </c>
      <c r="AL261">
        <v>0.5</v>
      </c>
      <c r="AM261">
        <v>0</v>
      </c>
      <c r="AN261" t="s">
        <v>1441</v>
      </c>
      <c r="AO261" t="s">
        <v>1501</v>
      </c>
      <c r="AP261" t="s">
        <v>1501</v>
      </c>
      <c r="AQ261">
        <v>1</v>
      </c>
      <c r="AR261">
        <v>300</v>
      </c>
      <c r="AS261">
        <f>IF(SpaceTypesTable[[#This Row],[Service Water Heating Peak Flow Rate (gal/h)]]=0,"",SpaceTypesTable[[#This Row],[Service Water Heating Peak Flow Rate (gal/h)]]/SpaceTypesTable[[#This Row],[Service Water Heating Area (ft^2)]])</f>
        <v>3.3333333333333335E-3</v>
      </c>
      <c r="AT261">
        <v>49</v>
      </c>
      <c r="AU261">
        <v>0.2</v>
      </c>
      <c r="AV261">
        <v>0.05</v>
      </c>
      <c r="AW261" t="s">
        <v>1529</v>
      </c>
      <c r="BC261" t="str">
        <f t="shared" si="21"/>
        <v/>
      </c>
    </row>
    <row r="262" spans="1:55">
      <c r="A262" s="60" t="s">
        <v>1619</v>
      </c>
      <c r="B262" t="s">
        <v>259</v>
      </c>
      <c r="C262" s="39" t="s">
        <v>239</v>
      </c>
      <c r="D262" s="39" t="s">
        <v>1564</v>
      </c>
      <c r="E262" t="s">
        <v>458</v>
      </c>
      <c r="F262" t="s">
        <v>1601</v>
      </c>
      <c r="G262" t="s">
        <v>239</v>
      </c>
      <c r="H262" t="s">
        <v>343</v>
      </c>
      <c r="I262" t="str">
        <f>SpaceTypesTable[[#This Row],[Lighting Standard]]&amp;SpaceTypesTable[[#This Row],[Lighting Primary Space Type]]&amp;SpaceTypesTable[[#This Row],[Lighting Secondary Space Type]]</f>
        <v>ASHRAE 90.1-2010HospitalEmergency</v>
      </c>
      <c r="L262">
        <f>VLOOKUP(SpaceTypesTable[[#This Row],[LookupColumn]],InteriorLightingTable[],5,FALSE)</f>
        <v>2.2599999999999998</v>
      </c>
      <c r="O262">
        <v>0</v>
      </c>
      <c r="P262">
        <v>0.7</v>
      </c>
      <c r="Q262">
        <v>0.2</v>
      </c>
      <c r="R262" t="s">
        <v>1354</v>
      </c>
      <c r="S262" t="s">
        <v>415</v>
      </c>
      <c r="T262" t="s">
        <v>416</v>
      </c>
      <c r="U262" t="s">
        <v>422</v>
      </c>
      <c r="V262" s="60" t="str">
        <f>SpaceTypesTable[[#This Row],[Ventilation Standard]]&amp;SpaceTypesTable[[#This Row],[Ventilation Primary Space Type]]&amp;SpaceTypesTable[[#This Row],[Ventilation Secondary Space Type]]</f>
        <v>AIA 2001Surgery and Critical CareER Waiting Room</v>
      </c>
      <c r="W262">
        <f>VLOOKUP(SpaceTypesTable[[#This Row],[Lookup]],VentilationStandardsTable[],6,FALSE)</f>
        <v>0</v>
      </c>
      <c r="X262">
        <f>VLOOKUP(SpaceTypesTable[[#This Row],[Lookup]],VentilationStandardsTable[],5,FALSE)</f>
        <v>0</v>
      </c>
      <c r="Y262">
        <f>VLOOKUP(SpaceTypesTable[[#This Row],[Lookup]],VentilationStandardsTable[],7,FALSE)</f>
        <v>2</v>
      </c>
      <c r="Z262">
        <v>20</v>
      </c>
      <c r="AA262" t="s">
        <v>1412</v>
      </c>
      <c r="AB262" t="s">
        <v>1411</v>
      </c>
      <c r="AC262">
        <v>4.4600000000000001E-2</v>
      </c>
      <c r="AD262" t="s">
        <v>1416</v>
      </c>
      <c r="AF262" t="s">
        <v>440</v>
      </c>
      <c r="AG262" t="s">
        <v>440</v>
      </c>
      <c r="AH262" t="s">
        <v>440</v>
      </c>
      <c r="AJ262">
        <v>2.92</v>
      </c>
      <c r="AK262">
        <v>0</v>
      </c>
      <c r="AL262">
        <v>0.5</v>
      </c>
      <c r="AM262">
        <v>0</v>
      </c>
      <c r="AN262" t="s">
        <v>1441</v>
      </c>
      <c r="AO262" t="s">
        <v>1501</v>
      </c>
      <c r="AP262" t="s">
        <v>1501</v>
      </c>
      <c r="AQ262">
        <v>1</v>
      </c>
      <c r="AR262">
        <v>300</v>
      </c>
      <c r="AS262">
        <v>3.3333333333333335E-3</v>
      </c>
      <c r="AT262">
        <v>49</v>
      </c>
      <c r="AU262">
        <v>0.2</v>
      </c>
      <c r="AV262">
        <v>0.05</v>
      </c>
      <c r="AW262" t="s">
        <v>1529</v>
      </c>
      <c r="BC262" t="s">
        <v>440</v>
      </c>
    </row>
    <row r="263" spans="1:55">
      <c r="A263" s="39" t="s">
        <v>1555</v>
      </c>
      <c r="B263" s="39" t="s">
        <v>259</v>
      </c>
      <c r="C263" s="39" t="s">
        <v>239</v>
      </c>
      <c r="D263" s="39" t="s">
        <v>307</v>
      </c>
      <c r="E263" t="s">
        <v>458</v>
      </c>
      <c r="I263" t="str">
        <f>SpaceTypesTable[[#This Row],[Lighting Standard]]&amp;SpaceTypesTable[[#This Row],[Lighting Primary Space Type]]&amp;SpaceTypesTable[[#This Row],[Lighting Secondary Space Type]]</f>
        <v/>
      </c>
      <c r="L263">
        <v>3.84</v>
      </c>
      <c r="O263">
        <v>0</v>
      </c>
      <c r="P263">
        <v>0.7</v>
      </c>
      <c r="Q263">
        <v>0.2</v>
      </c>
      <c r="R263" t="s">
        <v>1354</v>
      </c>
      <c r="S263" t="s">
        <v>415</v>
      </c>
      <c r="T263" t="s">
        <v>416</v>
      </c>
      <c r="U263" t="s">
        <v>422</v>
      </c>
      <c r="V263" s="60" t="str">
        <f>SpaceTypesTable[[#This Row],[Ventilation Standard]]&amp;SpaceTypesTable[[#This Row],[Ventilation Primary Space Type]]&amp;SpaceTypesTable[[#This Row],[Ventilation Secondary Space Type]]</f>
        <v>AIA 2001Surgery and Critical CareER Waiting Room</v>
      </c>
      <c r="W263">
        <f>VLOOKUP(SpaceTypesTable[[#This Row],[Lookup]],VentilationStandardsTable[],6,FALSE)</f>
        <v>0</v>
      </c>
      <c r="X263">
        <f>VLOOKUP(SpaceTypesTable[[#This Row],[Lookup]],VentilationStandardsTable[],5,FALSE)</f>
        <v>0</v>
      </c>
      <c r="Y263">
        <f>VLOOKUP(SpaceTypesTable[[#This Row],[Lookup]],VentilationStandardsTable[],7,FALSE)</f>
        <v>2</v>
      </c>
      <c r="Z263">
        <v>20</v>
      </c>
      <c r="AA263" t="s">
        <v>1412</v>
      </c>
      <c r="AB263" t="s">
        <v>1411</v>
      </c>
      <c r="AC263">
        <v>0.22320000000000001</v>
      </c>
      <c r="AD263" t="s">
        <v>1416</v>
      </c>
      <c r="AF263" t="s">
        <v>440</v>
      </c>
      <c r="AG263" t="s">
        <v>440</v>
      </c>
      <c r="AH263" t="s">
        <v>440</v>
      </c>
      <c r="AJ263">
        <v>2</v>
      </c>
      <c r="AK263">
        <v>0</v>
      </c>
      <c r="AL263">
        <v>0.5</v>
      </c>
      <c r="AM263">
        <v>0</v>
      </c>
      <c r="AN263" t="s">
        <v>1441</v>
      </c>
      <c r="AO263" t="s">
        <v>1501</v>
      </c>
      <c r="AP263" t="s">
        <v>1501</v>
      </c>
      <c r="AQ263">
        <v>1</v>
      </c>
      <c r="AR263">
        <v>300</v>
      </c>
      <c r="AS263">
        <f>IF(SpaceTypesTable[[#This Row],[Service Water Heating Peak Flow Rate (gal/h)]]=0,"",SpaceTypesTable[[#This Row],[Service Water Heating Peak Flow Rate (gal/h)]]/SpaceTypesTable[[#This Row],[Service Water Heating Area (ft^2)]])</f>
        <v>3.3333333333333335E-3</v>
      </c>
      <c r="AT263">
        <v>49</v>
      </c>
      <c r="AU263">
        <v>0.2</v>
      </c>
      <c r="AV263">
        <v>0.05</v>
      </c>
      <c r="AW263" t="s">
        <v>1529</v>
      </c>
      <c r="BC263" t="str">
        <f t="shared" ref="BC263:BC268" si="22">IF(ISBLANK(BB263),"",BB263/(AY263/AX263))</f>
        <v/>
      </c>
    </row>
    <row r="264" spans="1:55">
      <c r="A264" s="39" t="s">
        <v>1556</v>
      </c>
      <c r="B264" s="39" t="s">
        <v>259</v>
      </c>
      <c r="C264" s="39" t="s">
        <v>239</v>
      </c>
      <c r="D264" s="39" t="s">
        <v>307</v>
      </c>
      <c r="E264" t="s">
        <v>458</v>
      </c>
      <c r="F264" t="s">
        <v>217</v>
      </c>
      <c r="G264" t="s">
        <v>239</v>
      </c>
      <c r="H264" t="s">
        <v>343</v>
      </c>
      <c r="I264" t="str">
        <f>SpaceTypesTable[[#This Row],[Lighting Standard]]&amp;SpaceTypesTable[[#This Row],[Lighting Primary Space Type]]&amp;SpaceTypesTable[[#This Row],[Lighting Secondary Space Type]]</f>
        <v>ASHRAE 90.1-2004HospitalEmergency</v>
      </c>
      <c r="L264">
        <f>VLOOKUP(SpaceTypesTable[[#This Row],[LookupColumn]],InteriorLightingTable[],5,FALSE)</f>
        <v>2.7</v>
      </c>
      <c r="O264">
        <v>0</v>
      </c>
      <c r="P264">
        <v>0.7</v>
      </c>
      <c r="Q264">
        <v>0.2</v>
      </c>
      <c r="R264" t="s">
        <v>1354</v>
      </c>
      <c r="S264" t="s">
        <v>415</v>
      </c>
      <c r="T264" t="s">
        <v>416</v>
      </c>
      <c r="U264" t="s">
        <v>422</v>
      </c>
      <c r="V264" s="60" t="str">
        <f>SpaceTypesTable[[#This Row],[Ventilation Standard]]&amp;SpaceTypesTable[[#This Row],[Ventilation Primary Space Type]]&amp;SpaceTypesTable[[#This Row],[Ventilation Secondary Space Type]]</f>
        <v>AIA 2001Surgery and Critical CareER Waiting Room</v>
      </c>
      <c r="W264">
        <f>VLOOKUP(SpaceTypesTable[[#This Row],[Lookup]],VentilationStandardsTable[],6,FALSE)</f>
        <v>0</v>
      </c>
      <c r="X264">
        <f>VLOOKUP(SpaceTypesTable[[#This Row],[Lookup]],VentilationStandardsTable[],5,FALSE)</f>
        <v>0</v>
      </c>
      <c r="Y264">
        <f>VLOOKUP(SpaceTypesTable[[#This Row],[Lookup]],VentilationStandardsTable[],7,FALSE)</f>
        <v>2</v>
      </c>
      <c r="Z264">
        <v>20</v>
      </c>
      <c r="AA264" t="s">
        <v>1412</v>
      </c>
      <c r="AB264" t="s">
        <v>1411</v>
      </c>
      <c r="AC264">
        <v>5.9499999999999997E-2</v>
      </c>
      <c r="AD264" t="s">
        <v>1416</v>
      </c>
      <c r="AF264" t="s">
        <v>440</v>
      </c>
      <c r="AG264" t="s">
        <v>440</v>
      </c>
      <c r="AH264" t="s">
        <v>440</v>
      </c>
      <c r="AJ264">
        <v>2</v>
      </c>
      <c r="AK264">
        <v>0</v>
      </c>
      <c r="AL264">
        <v>0.5</v>
      </c>
      <c r="AM264">
        <v>0</v>
      </c>
      <c r="AN264" t="s">
        <v>1441</v>
      </c>
      <c r="AO264" t="s">
        <v>1501</v>
      </c>
      <c r="AP264" t="s">
        <v>1501</v>
      </c>
      <c r="AQ264">
        <v>1</v>
      </c>
      <c r="AR264">
        <v>300</v>
      </c>
      <c r="AS264">
        <f>IF(SpaceTypesTable[[#This Row],[Service Water Heating Peak Flow Rate (gal/h)]]=0,"",SpaceTypesTable[[#This Row],[Service Water Heating Peak Flow Rate (gal/h)]]/SpaceTypesTable[[#This Row],[Service Water Heating Area (ft^2)]])</f>
        <v>3.3333333333333335E-3</v>
      </c>
      <c r="AT264">
        <v>49</v>
      </c>
      <c r="AU264">
        <v>0.2</v>
      </c>
      <c r="AV264">
        <v>0.05</v>
      </c>
      <c r="AW264" t="s">
        <v>1529</v>
      </c>
      <c r="BC264" t="str">
        <f t="shared" si="22"/>
        <v/>
      </c>
    </row>
    <row r="265" spans="1:55">
      <c r="A265" s="39" t="s">
        <v>1557</v>
      </c>
      <c r="B265" s="39" t="s">
        <v>260</v>
      </c>
      <c r="C265" s="39" t="s">
        <v>239</v>
      </c>
      <c r="D265" s="39" t="s">
        <v>307</v>
      </c>
      <c r="E265" t="s">
        <v>458</v>
      </c>
      <c r="F265" t="s">
        <v>438</v>
      </c>
      <c r="G265" t="s">
        <v>239</v>
      </c>
      <c r="H265" t="s">
        <v>343</v>
      </c>
      <c r="I265" t="str">
        <f>SpaceTypesTable[[#This Row],[Lighting Standard]]&amp;SpaceTypesTable[[#This Row],[Lighting Primary Space Type]]&amp;SpaceTypesTable[[#This Row],[Lighting Secondary Space Type]]</f>
        <v>ASHRAE 189.1-2009HospitalEmergency</v>
      </c>
      <c r="L265">
        <f>VLOOKUP(SpaceTypesTable[[#This Row],[LookupColumn]],InteriorLightingTable[],5,FALSE)</f>
        <v>2.4300000000000002</v>
      </c>
      <c r="O265">
        <v>0</v>
      </c>
      <c r="P265">
        <v>0.7</v>
      </c>
      <c r="Q265">
        <v>0.2</v>
      </c>
      <c r="R265" t="s">
        <v>1354</v>
      </c>
      <c r="S265" t="s">
        <v>415</v>
      </c>
      <c r="T265" t="s">
        <v>416</v>
      </c>
      <c r="U265" t="s">
        <v>422</v>
      </c>
      <c r="V265" s="60" t="str">
        <f>SpaceTypesTable[[#This Row],[Ventilation Standard]]&amp;SpaceTypesTable[[#This Row],[Ventilation Primary Space Type]]&amp;SpaceTypesTable[[#This Row],[Ventilation Secondary Space Type]]</f>
        <v>AIA 2001Surgery and Critical CareER Waiting Room</v>
      </c>
      <c r="W265">
        <f>VLOOKUP(SpaceTypesTable[[#This Row],[Lookup]],VentilationStandardsTable[],6,FALSE)</f>
        <v>0</v>
      </c>
      <c r="X265">
        <f>VLOOKUP(SpaceTypesTable[[#This Row],[Lookup]],VentilationStandardsTable[],5,FALSE)</f>
        <v>0</v>
      </c>
      <c r="Y265">
        <f>VLOOKUP(SpaceTypesTable[[#This Row],[Lookup]],VentilationStandardsTable[],7,FALSE)</f>
        <v>2</v>
      </c>
      <c r="Z265">
        <v>20</v>
      </c>
      <c r="AA265" t="s">
        <v>1412</v>
      </c>
      <c r="AB265" t="s">
        <v>1411</v>
      </c>
      <c r="AC265">
        <v>5.9499999999999997E-2</v>
      </c>
      <c r="AD265" t="s">
        <v>1416</v>
      </c>
      <c r="AF265" t="s">
        <v>440</v>
      </c>
      <c r="AG265" t="s">
        <v>440</v>
      </c>
      <c r="AH265" t="s">
        <v>440</v>
      </c>
      <c r="AJ265">
        <v>1.97</v>
      </c>
      <c r="AK265">
        <v>0</v>
      </c>
      <c r="AL265">
        <v>0.5</v>
      </c>
      <c r="AM265">
        <v>0</v>
      </c>
      <c r="AN265" t="s">
        <v>1441</v>
      </c>
      <c r="AO265" t="s">
        <v>1501</v>
      </c>
      <c r="AP265" t="s">
        <v>1501</v>
      </c>
      <c r="AQ265">
        <v>1</v>
      </c>
      <c r="AR265">
        <v>300</v>
      </c>
      <c r="AS265">
        <f>IF(SpaceTypesTable[[#This Row],[Service Water Heating Peak Flow Rate (gal/h)]]=0,"",SpaceTypesTable[[#This Row],[Service Water Heating Peak Flow Rate (gal/h)]]/SpaceTypesTable[[#This Row],[Service Water Heating Area (ft^2)]])</f>
        <v>3.3333333333333335E-3</v>
      </c>
      <c r="AT265">
        <v>49</v>
      </c>
      <c r="AU265">
        <v>0.2</v>
      </c>
      <c r="AV265">
        <v>0.05</v>
      </c>
      <c r="AW265" t="s">
        <v>1529</v>
      </c>
      <c r="BC265" t="str">
        <f t="shared" si="22"/>
        <v/>
      </c>
    </row>
    <row r="266" spans="1:55">
      <c r="A266" s="39" t="s">
        <v>1557</v>
      </c>
      <c r="B266" s="39" t="s">
        <v>261</v>
      </c>
      <c r="C266" s="39" t="s">
        <v>239</v>
      </c>
      <c r="D266" s="39" t="s">
        <v>307</v>
      </c>
      <c r="E266" t="s">
        <v>458</v>
      </c>
      <c r="F266" t="s">
        <v>438</v>
      </c>
      <c r="G266" t="s">
        <v>239</v>
      </c>
      <c r="H266" t="s">
        <v>343</v>
      </c>
      <c r="I266" t="str">
        <f>SpaceTypesTable[[#This Row],[Lighting Standard]]&amp;SpaceTypesTable[[#This Row],[Lighting Primary Space Type]]&amp;SpaceTypesTable[[#This Row],[Lighting Secondary Space Type]]</f>
        <v>ASHRAE 189.1-2009HospitalEmergency</v>
      </c>
      <c r="L266">
        <f>VLOOKUP(SpaceTypesTable[[#This Row],[LookupColumn]],InteriorLightingTable[],5,FALSE)</f>
        <v>2.4300000000000002</v>
      </c>
      <c r="O266">
        <v>0</v>
      </c>
      <c r="P266">
        <v>0.7</v>
      </c>
      <c r="Q266">
        <v>0.2</v>
      </c>
      <c r="R266" t="s">
        <v>1354</v>
      </c>
      <c r="S266" t="s">
        <v>415</v>
      </c>
      <c r="T266" t="s">
        <v>416</v>
      </c>
      <c r="U266" t="s">
        <v>422</v>
      </c>
      <c r="V266" s="60" t="str">
        <f>SpaceTypesTable[[#This Row],[Ventilation Standard]]&amp;SpaceTypesTable[[#This Row],[Ventilation Primary Space Type]]&amp;SpaceTypesTable[[#This Row],[Ventilation Secondary Space Type]]</f>
        <v>AIA 2001Surgery and Critical CareER Waiting Room</v>
      </c>
      <c r="W266">
        <f>VLOOKUP(SpaceTypesTable[[#This Row],[Lookup]],VentilationStandardsTable[],6,FALSE)</f>
        <v>0</v>
      </c>
      <c r="X266">
        <f>VLOOKUP(SpaceTypesTable[[#This Row],[Lookup]],VentilationStandardsTable[],5,FALSE)</f>
        <v>0</v>
      </c>
      <c r="Y266">
        <f>VLOOKUP(SpaceTypesTable[[#This Row],[Lookup]],VentilationStandardsTable[],7,FALSE)</f>
        <v>2</v>
      </c>
      <c r="Z266">
        <v>20</v>
      </c>
      <c r="AA266" t="s">
        <v>1412</v>
      </c>
      <c r="AB266" t="s">
        <v>1411</v>
      </c>
      <c r="AC266">
        <v>4.4600000000000001E-2</v>
      </c>
      <c r="AD266" t="s">
        <v>1416</v>
      </c>
      <c r="AF266" t="s">
        <v>440</v>
      </c>
      <c r="AG266" t="s">
        <v>440</v>
      </c>
      <c r="AH266" t="s">
        <v>440</v>
      </c>
      <c r="AJ266">
        <v>1.97</v>
      </c>
      <c r="AK266">
        <v>0</v>
      </c>
      <c r="AL266">
        <v>0.5</v>
      </c>
      <c r="AM266">
        <v>0</v>
      </c>
      <c r="AN266" t="s">
        <v>1441</v>
      </c>
      <c r="AO266" t="s">
        <v>1501</v>
      </c>
      <c r="AP266" t="s">
        <v>1501</v>
      </c>
      <c r="AQ266">
        <v>1</v>
      </c>
      <c r="AR266">
        <v>300</v>
      </c>
      <c r="AS266">
        <f>IF(SpaceTypesTable[[#This Row],[Service Water Heating Peak Flow Rate (gal/h)]]=0,"",SpaceTypesTable[[#This Row],[Service Water Heating Peak Flow Rate (gal/h)]]/SpaceTypesTable[[#This Row],[Service Water Heating Area (ft^2)]])</f>
        <v>3.3333333333333335E-3</v>
      </c>
      <c r="AT266">
        <v>49</v>
      </c>
      <c r="AU266">
        <v>0.2</v>
      </c>
      <c r="AV266">
        <v>0.05</v>
      </c>
      <c r="AW266" t="s">
        <v>1529</v>
      </c>
      <c r="BC266" t="str">
        <f t="shared" si="22"/>
        <v/>
      </c>
    </row>
    <row r="267" spans="1:55">
      <c r="A267" s="39" t="s">
        <v>1554</v>
      </c>
      <c r="B267" s="39" t="s">
        <v>259</v>
      </c>
      <c r="C267" s="39" t="s">
        <v>239</v>
      </c>
      <c r="D267" s="39" t="s">
        <v>307</v>
      </c>
      <c r="E267" t="s">
        <v>458</v>
      </c>
      <c r="I267" t="str">
        <f>SpaceTypesTable[[#This Row],[Lighting Standard]]&amp;SpaceTypesTable[[#This Row],[Lighting Primary Space Type]]&amp;SpaceTypesTable[[#This Row],[Lighting Secondary Space Type]]</f>
        <v/>
      </c>
      <c r="L267">
        <v>5</v>
      </c>
      <c r="O267">
        <v>0</v>
      </c>
      <c r="P267">
        <v>0.7</v>
      </c>
      <c r="Q267">
        <v>0.2</v>
      </c>
      <c r="R267" t="s">
        <v>1354</v>
      </c>
      <c r="S267" t="s">
        <v>415</v>
      </c>
      <c r="T267" t="s">
        <v>416</v>
      </c>
      <c r="U267" t="s">
        <v>422</v>
      </c>
      <c r="V267" s="60" t="str">
        <f>SpaceTypesTable[[#This Row],[Ventilation Standard]]&amp;SpaceTypesTable[[#This Row],[Ventilation Primary Space Type]]&amp;SpaceTypesTable[[#This Row],[Ventilation Secondary Space Type]]</f>
        <v>AIA 2001Surgery and Critical CareER Waiting Room</v>
      </c>
      <c r="W267">
        <f>VLOOKUP(SpaceTypesTable[[#This Row],[Lookup]],VentilationStandardsTable[],6,FALSE)</f>
        <v>0</v>
      </c>
      <c r="X267">
        <f>VLOOKUP(SpaceTypesTable[[#This Row],[Lookup]],VentilationStandardsTable[],5,FALSE)</f>
        <v>0</v>
      </c>
      <c r="Y267">
        <f>VLOOKUP(SpaceTypesTable[[#This Row],[Lookup]],VentilationStandardsTable[],7,FALSE)</f>
        <v>2</v>
      </c>
      <c r="Z267">
        <v>20</v>
      </c>
      <c r="AA267" t="s">
        <v>1412</v>
      </c>
      <c r="AB267" t="s">
        <v>1411</v>
      </c>
      <c r="AC267">
        <v>0.22320000000000001</v>
      </c>
      <c r="AD267" t="s">
        <v>1416</v>
      </c>
      <c r="AF267" t="s">
        <v>440</v>
      </c>
      <c r="AG267" t="s">
        <v>440</v>
      </c>
      <c r="AH267" t="s">
        <v>440</v>
      </c>
      <c r="AJ267">
        <v>2</v>
      </c>
      <c r="AK267">
        <v>0</v>
      </c>
      <c r="AL267">
        <v>0.5</v>
      </c>
      <c r="AM267">
        <v>0</v>
      </c>
      <c r="AN267" t="s">
        <v>1441</v>
      </c>
      <c r="AO267" t="s">
        <v>1501</v>
      </c>
      <c r="AP267" t="s">
        <v>1501</v>
      </c>
      <c r="AQ267">
        <v>1</v>
      </c>
      <c r="AR267">
        <v>300</v>
      </c>
      <c r="AS267">
        <f>IF(SpaceTypesTable[[#This Row],[Service Water Heating Peak Flow Rate (gal/h)]]=0,"",SpaceTypesTable[[#This Row],[Service Water Heating Peak Flow Rate (gal/h)]]/SpaceTypesTable[[#This Row],[Service Water Heating Area (ft^2)]])</f>
        <v>3.3333333333333335E-3</v>
      </c>
      <c r="AT267">
        <v>49</v>
      </c>
      <c r="AU267">
        <v>0.2</v>
      </c>
      <c r="AV267">
        <v>0.05</v>
      </c>
      <c r="AW267" t="s">
        <v>1529</v>
      </c>
      <c r="BC267" t="str">
        <f t="shared" si="22"/>
        <v/>
      </c>
    </row>
    <row r="268" spans="1:55">
      <c r="A268" s="60" t="s">
        <v>1558</v>
      </c>
      <c r="B268" t="s">
        <v>259</v>
      </c>
      <c r="C268" s="39" t="s">
        <v>239</v>
      </c>
      <c r="D268" s="39" t="s">
        <v>307</v>
      </c>
      <c r="E268" t="s">
        <v>458</v>
      </c>
      <c r="F268" t="s">
        <v>218</v>
      </c>
      <c r="G268" t="s">
        <v>239</v>
      </c>
      <c r="H268" t="s">
        <v>343</v>
      </c>
      <c r="I268" t="str">
        <f>SpaceTypesTable[[#This Row],[Lighting Standard]]&amp;SpaceTypesTable[[#This Row],[Lighting Primary Space Type]]&amp;SpaceTypesTable[[#This Row],[Lighting Secondary Space Type]]</f>
        <v>ASHRAE 90.1-2007HospitalEmergency</v>
      </c>
      <c r="L268" s="60">
        <f>VLOOKUP(SpaceTypesTable[[#This Row],[LookupColumn]],InteriorLightingTable[],5,FALSE)</f>
        <v>2.7</v>
      </c>
      <c r="O268">
        <v>0</v>
      </c>
      <c r="P268">
        <v>0.7</v>
      </c>
      <c r="Q268">
        <v>0.2</v>
      </c>
      <c r="R268" t="s">
        <v>1354</v>
      </c>
      <c r="S268" t="s">
        <v>415</v>
      </c>
      <c r="T268" t="s">
        <v>416</v>
      </c>
      <c r="U268" t="s">
        <v>422</v>
      </c>
      <c r="V268" s="60" t="str">
        <f>SpaceTypesTable[[#This Row],[Ventilation Standard]]&amp;SpaceTypesTable[[#This Row],[Ventilation Primary Space Type]]&amp;SpaceTypesTable[[#This Row],[Ventilation Secondary Space Type]]</f>
        <v>AIA 2001Surgery and Critical CareER Waiting Room</v>
      </c>
      <c r="W268">
        <f>VLOOKUP(SpaceTypesTable[[#This Row],[Lookup]],VentilationStandardsTable[],6,FALSE)</f>
        <v>0</v>
      </c>
      <c r="X268">
        <f>VLOOKUP(SpaceTypesTable[[#This Row],[Lookup]],VentilationStandardsTable[],5,FALSE)</f>
        <v>0</v>
      </c>
      <c r="Y268">
        <f>VLOOKUP(SpaceTypesTable[[#This Row],[Lookup]],VentilationStandardsTable[],7,FALSE)</f>
        <v>2</v>
      </c>
      <c r="Z268">
        <v>20</v>
      </c>
      <c r="AA268" t="s">
        <v>1412</v>
      </c>
      <c r="AB268" t="s">
        <v>1411</v>
      </c>
      <c r="AC268">
        <v>4.4600000000000001E-2</v>
      </c>
      <c r="AD268" t="s">
        <v>1416</v>
      </c>
      <c r="AF268" t="s">
        <v>440</v>
      </c>
      <c r="AG268" t="s">
        <v>440</v>
      </c>
      <c r="AH268" t="s">
        <v>440</v>
      </c>
      <c r="AJ268">
        <v>1.97</v>
      </c>
      <c r="AK268">
        <v>0</v>
      </c>
      <c r="AL268">
        <v>0.5</v>
      </c>
      <c r="AM268">
        <v>0</v>
      </c>
      <c r="AN268" t="s">
        <v>1441</v>
      </c>
      <c r="AO268" t="s">
        <v>1501</v>
      </c>
      <c r="AP268" t="s">
        <v>1501</v>
      </c>
      <c r="AQ268">
        <v>1</v>
      </c>
      <c r="AR268">
        <v>300</v>
      </c>
      <c r="AS268">
        <f>IF(SpaceTypesTable[[#This Row],[Service Water Heating Peak Flow Rate (gal/h)]]=0,"",SpaceTypesTable[[#This Row],[Service Water Heating Peak Flow Rate (gal/h)]]/SpaceTypesTable[[#This Row],[Service Water Heating Area (ft^2)]])</f>
        <v>3.3333333333333335E-3</v>
      </c>
      <c r="AT268">
        <v>49</v>
      </c>
      <c r="AU268">
        <v>0.2</v>
      </c>
      <c r="AV268">
        <v>0.05</v>
      </c>
      <c r="AW268" t="s">
        <v>1529</v>
      </c>
      <c r="BC268" t="str">
        <f t="shared" si="22"/>
        <v/>
      </c>
    </row>
    <row r="269" spans="1:55">
      <c r="A269" s="60" t="s">
        <v>1619</v>
      </c>
      <c r="B269" t="s">
        <v>259</v>
      </c>
      <c r="C269" s="39" t="s">
        <v>239</v>
      </c>
      <c r="D269" s="39" t="s">
        <v>307</v>
      </c>
      <c r="E269" t="s">
        <v>458</v>
      </c>
      <c r="F269" t="s">
        <v>1601</v>
      </c>
      <c r="G269" t="s">
        <v>239</v>
      </c>
      <c r="H269" t="s">
        <v>343</v>
      </c>
      <c r="I269" t="str">
        <f>SpaceTypesTable[[#This Row],[Lighting Standard]]&amp;SpaceTypesTable[[#This Row],[Lighting Primary Space Type]]&amp;SpaceTypesTable[[#This Row],[Lighting Secondary Space Type]]</f>
        <v>ASHRAE 90.1-2010HospitalEmergency</v>
      </c>
      <c r="L269" s="60">
        <f>VLOOKUP(SpaceTypesTable[[#This Row],[LookupColumn]],InteriorLightingTable[],5,FALSE)</f>
        <v>2.2599999999999998</v>
      </c>
      <c r="O269">
        <v>0</v>
      </c>
      <c r="P269">
        <v>0.7</v>
      </c>
      <c r="Q269">
        <v>0.2</v>
      </c>
      <c r="R269" t="s">
        <v>1354</v>
      </c>
      <c r="S269" t="s">
        <v>415</v>
      </c>
      <c r="T269" t="s">
        <v>416</v>
      </c>
      <c r="U269" t="s">
        <v>422</v>
      </c>
      <c r="V269" s="60" t="str">
        <f>SpaceTypesTable[[#This Row],[Ventilation Standard]]&amp;SpaceTypesTable[[#This Row],[Ventilation Primary Space Type]]&amp;SpaceTypesTable[[#This Row],[Ventilation Secondary Space Type]]</f>
        <v>AIA 2001Surgery and Critical CareER Waiting Room</v>
      </c>
      <c r="W269">
        <f>VLOOKUP(SpaceTypesTable[[#This Row],[Lookup]],VentilationStandardsTable[],6,FALSE)</f>
        <v>0</v>
      </c>
      <c r="X269">
        <f>VLOOKUP(SpaceTypesTable[[#This Row],[Lookup]],VentilationStandardsTable[],5,FALSE)</f>
        <v>0</v>
      </c>
      <c r="Y269">
        <f>VLOOKUP(SpaceTypesTable[[#This Row],[Lookup]],VentilationStandardsTable[],7,FALSE)</f>
        <v>2</v>
      </c>
      <c r="Z269">
        <v>20</v>
      </c>
      <c r="AA269" t="s">
        <v>1412</v>
      </c>
      <c r="AB269" t="s">
        <v>1411</v>
      </c>
      <c r="AC269">
        <v>4.4600000000000001E-2</v>
      </c>
      <c r="AD269" t="s">
        <v>1416</v>
      </c>
      <c r="AF269" t="s">
        <v>440</v>
      </c>
      <c r="AG269" t="s">
        <v>440</v>
      </c>
      <c r="AH269" t="s">
        <v>440</v>
      </c>
      <c r="AJ269">
        <v>1.97</v>
      </c>
      <c r="AK269">
        <v>0</v>
      </c>
      <c r="AL269">
        <v>0.5</v>
      </c>
      <c r="AM269">
        <v>0</v>
      </c>
      <c r="AN269" t="s">
        <v>1441</v>
      </c>
      <c r="AO269" t="s">
        <v>1501</v>
      </c>
      <c r="AP269" t="s">
        <v>1501</v>
      </c>
      <c r="AQ269">
        <v>1</v>
      </c>
      <c r="AR269">
        <v>300</v>
      </c>
      <c r="AS269">
        <v>3.3333333333333335E-3</v>
      </c>
      <c r="AT269">
        <v>49</v>
      </c>
      <c r="AU269">
        <v>0.2</v>
      </c>
      <c r="AV269">
        <v>0.05</v>
      </c>
      <c r="AW269" t="s">
        <v>1529</v>
      </c>
      <c r="BC269" t="s">
        <v>440</v>
      </c>
    </row>
    <row r="270" spans="1:55">
      <c r="A270" s="60" t="s">
        <v>1555</v>
      </c>
      <c r="B270" t="s">
        <v>259</v>
      </c>
      <c r="C270" t="s">
        <v>262</v>
      </c>
      <c r="D270" t="s">
        <v>308</v>
      </c>
      <c r="E270" t="s">
        <v>464</v>
      </c>
      <c r="I270" t="str">
        <f>SpaceTypesTable[[#This Row],[Lighting Standard]]&amp;SpaceTypesTable[[#This Row],[Lighting Primary Space Type]]&amp;SpaceTypesTable[[#This Row],[Lighting Secondary Space Type]]</f>
        <v/>
      </c>
      <c r="L270">
        <v>1.6000000000000003</v>
      </c>
      <c r="O270">
        <v>0</v>
      </c>
      <c r="P270">
        <v>0.7</v>
      </c>
      <c r="Q270">
        <v>0.2</v>
      </c>
      <c r="R270" t="s">
        <v>1362</v>
      </c>
      <c r="S270" t="s">
        <v>411</v>
      </c>
      <c r="T270" t="s">
        <v>240</v>
      </c>
      <c r="U270" t="s">
        <v>399</v>
      </c>
      <c r="V270" s="60" t="str">
        <f>SpaceTypesTable[[#This Row],[Ventilation Standard]]&amp;SpaceTypesTable[[#This Row],[Ventilation Primary Space Type]]&amp;SpaceTypesTable[[#This Row],[Ventilation Secondary Space Type]]</f>
        <v>GGHC v2.2Health CareSpecial Procedure Room, Diagnostic</v>
      </c>
      <c r="W270">
        <f>VLOOKUP(SpaceTypesTable[[#This Row],[Lookup]],VentilationStandardsTable[],6,FALSE)</f>
        <v>0.3</v>
      </c>
      <c r="X270">
        <f>VLOOKUP(SpaceTypesTable[[#This Row],[Lookup]],VentilationStandardsTable[],5,FALSE)</f>
        <v>0</v>
      </c>
      <c r="Y270">
        <f>VLOOKUP(SpaceTypesTable[[#This Row],[Lookup]],VentilationStandardsTable[],7,FALSE)</f>
        <v>0</v>
      </c>
      <c r="Z270">
        <v>18.579999999999998</v>
      </c>
      <c r="AA270" t="s">
        <v>1397</v>
      </c>
      <c r="AB270" t="s">
        <v>1404</v>
      </c>
      <c r="AC270">
        <v>0.22320000000000001</v>
      </c>
      <c r="AD270" t="s">
        <v>1422</v>
      </c>
      <c r="AF270" t="s">
        <v>440</v>
      </c>
      <c r="AG270" t="s">
        <v>440</v>
      </c>
      <c r="AH270" t="s">
        <v>440</v>
      </c>
      <c r="AJ270">
        <v>1.1000000000000001</v>
      </c>
      <c r="AK270">
        <v>0</v>
      </c>
      <c r="AL270">
        <v>0.5</v>
      </c>
      <c r="AM270">
        <v>0</v>
      </c>
      <c r="AN270" t="s">
        <v>1351</v>
      </c>
      <c r="AO270" t="s">
        <v>1447</v>
      </c>
      <c r="AP270" t="s">
        <v>1461</v>
      </c>
      <c r="AS270" t="str">
        <f>IF(SpaceTypesTable[[#This Row],[Service Water Heating Peak Flow Rate (gal/h)]]=0,"",SpaceTypesTable[[#This Row],[Service Water Heating Peak Flow Rate (gal/h)]]/SpaceTypesTable[[#This Row],[Service Water Heating Area (ft^2)]])</f>
        <v/>
      </c>
      <c r="BC270" t="str">
        <f t="shared" ref="BC270:BC275" si="23">IF(ISBLANK(BB270),"",BB270/(AY270/AX270))</f>
        <v/>
      </c>
    </row>
    <row r="271" spans="1:55">
      <c r="A271" s="60" t="s">
        <v>1556</v>
      </c>
      <c r="B271" t="s">
        <v>259</v>
      </c>
      <c r="C271" t="s">
        <v>262</v>
      </c>
      <c r="D271" t="s">
        <v>308</v>
      </c>
      <c r="E271" t="s">
        <v>464</v>
      </c>
      <c r="F271" t="s">
        <v>217</v>
      </c>
      <c r="G271" t="s">
        <v>239</v>
      </c>
      <c r="H271" t="s">
        <v>344</v>
      </c>
      <c r="I271" t="str">
        <f>SpaceTypesTable[[#This Row],[Lighting Standard]]&amp;SpaceTypesTable[[#This Row],[Lighting Primary Space Type]]&amp;SpaceTypesTable[[#This Row],[Lighting Secondary Space Type]]</f>
        <v>ASHRAE 90.1-2004HospitalExam/Treatment</v>
      </c>
      <c r="L271">
        <f>VLOOKUP(SpaceTypesTable[[#This Row],[LookupColumn]],InteriorLightingTable[],5,FALSE)</f>
        <v>1.5</v>
      </c>
      <c r="O271">
        <v>0</v>
      </c>
      <c r="P271">
        <v>0.7</v>
      </c>
      <c r="Q271">
        <v>0.2</v>
      </c>
      <c r="R271" t="s">
        <v>1362</v>
      </c>
      <c r="S271" t="s">
        <v>411</v>
      </c>
      <c r="T271" t="s">
        <v>240</v>
      </c>
      <c r="U271" t="s">
        <v>399</v>
      </c>
      <c r="V271" s="60" t="str">
        <f>SpaceTypesTable[[#This Row],[Ventilation Standard]]&amp;SpaceTypesTable[[#This Row],[Ventilation Primary Space Type]]&amp;SpaceTypesTable[[#This Row],[Ventilation Secondary Space Type]]</f>
        <v>GGHC v2.2Health CareSpecial Procedure Room, Diagnostic</v>
      </c>
      <c r="W271">
        <f>VLOOKUP(SpaceTypesTable[[#This Row],[Lookup]],VentilationStandardsTable[],6,FALSE)</f>
        <v>0.3</v>
      </c>
      <c r="X271">
        <f>VLOOKUP(SpaceTypesTable[[#This Row],[Lookup]],VentilationStandardsTable[],5,FALSE)</f>
        <v>0</v>
      </c>
      <c r="Y271">
        <f>VLOOKUP(SpaceTypesTable[[#This Row],[Lookup]],VentilationStandardsTable[],7,FALSE)</f>
        <v>0</v>
      </c>
      <c r="Z271">
        <v>18.579999999999998</v>
      </c>
      <c r="AA271" t="s">
        <v>1397</v>
      </c>
      <c r="AB271" t="s">
        <v>1404</v>
      </c>
      <c r="AC271">
        <v>5.9499999999999997E-2</v>
      </c>
      <c r="AD271" t="s">
        <v>1422</v>
      </c>
      <c r="AF271" t="s">
        <v>440</v>
      </c>
      <c r="AG271" t="s">
        <v>440</v>
      </c>
      <c r="AH271" t="s">
        <v>440</v>
      </c>
      <c r="AJ271">
        <v>1.1000000000000001</v>
      </c>
      <c r="AK271">
        <v>0</v>
      </c>
      <c r="AL271">
        <v>0.5</v>
      </c>
      <c r="AM271">
        <v>0</v>
      </c>
      <c r="AN271" t="s">
        <v>1351</v>
      </c>
      <c r="AO271" t="s">
        <v>1447</v>
      </c>
      <c r="AP271" t="s">
        <v>1461</v>
      </c>
      <c r="AS271" t="str">
        <f>IF(SpaceTypesTable[[#This Row],[Service Water Heating Peak Flow Rate (gal/h)]]=0,"",SpaceTypesTable[[#This Row],[Service Water Heating Peak Flow Rate (gal/h)]]/SpaceTypesTable[[#This Row],[Service Water Heating Area (ft^2)]])</f>
        <v/>
      </c>
      <c r="BC271" t="str">
        <f t="shared" si="23"/>
        <v/>
      </c>
    </row>
    <row r="272" spans="1:55">
      <c r="A272" s="60" t="s">
        <v>1557</v>
      </c>
      <c r="B272" t="s">
        <v>260</v>
      </c>
      <c r="C272" t="s">
        <v>262</v>
      </c>
      <c r="D272" t="s">
        <v>308</v>
      </c>
      <c r="E272" t="s">
        <v>464</v>
      </c>
      <c r="F272" t="s">
        <v>438</v>
      </c>
      <c r="G272" t="s">
        <v>239</v>
      </c>
      <c r="H272" t="s">
        <v>344</v>
      </c>
      <c r="I272" t="str">
        <f>SpaceTypesTable[[#This Row],[Lighting Standard]]&amp;SpaceTypesTable[[#This Row],[Lighting Primary Space Type]]&amp;SpaceTypesTable[[#This Row],[Lighting Secondary Space Type]]</f>
        <v>ASHRAE 189.1-2009HospitalExam/Treatment</v>
      </c>
      <c r="L272" s="60">
        <f>VLOOKUP(SpaceTypesTable[[#This Row],[LookupColumn]],InteriorLightingTable[],5,FALSE)</f>
        <v>1.35</v>
      </c>
      <c r="O272">
        <v>0</v>
      </c>
      <c r="P272">
        <v>0.7</v>
      </c>
      <c r="Q272">
        <v>0.2</v>
      </c>
      <c r="R272" t="s">
        <v>1362</v>
      </c>
      <c r="S272" t="s">
        <v>411</v>
      </c>
      <c r="T272" t="s">
        <v>240</v>
      </c>
      <c r="U272" t="s">
        <v>399</v>
      </c>
      <c r="V272" s="60" t="str">
        <f>SpaceTypesTable[[#This Row],[Ventilation Standard]]&amp;SpaceTypesTable[[#This Row],[Ventilation Primary Space Type]]&amp;SpaceTypesTable[[#This Row],[Ventilation Secondary Space Type]]</f>
        <v>GGHC v2.2Health CareSpecial Procedure Room, Diagnostic</v>
      </c>
      <c r="W272">
        <f>VLOOKUP(SpaceTypesTable[[#This Row],[Lookup]],VentilationStandardsTable[],6,FALSE)</f>
        <v>0.3</v>
      </c>
      <c r="X272">
        <f>VLOOKUP(SpaceTypesTable[[#This Row],[Lookup]],VentilationStandardsTable[],5,FALSE)</f>
        <v>0</v>
      </c>
      <c r="Y272">
        <f>VLOOKUP(SpaceTypesTable[[#This Row],[Lookup]],VentilationStandardsTable[],7,FALSE)</f>
        <v>0</v>
      </c>
      <c r="Z272">
        <v>18.579999999999998</v>
      </c>
      <c r="AA272" t="s">
        <v>1397</v>
      </c>
      <c r="AB272" t="s">
        <v>1404</v>
      </c>
      <c r="AC272">
        <v>5.9499999999999997E-2</v>
      </c>
      <c r="AD272" t="s">
        <v>1422</v>
      </c>
      <c r="AF272" t="s">
        <v>440</v>
      </c>
      <c r="AG272" t="s">
        <v>440</v>
      </c>
      <c r="AH272" t="s">
        <v>440</v>
      </c>
      <c r="AJ272">
        <v>0.80000000000000016</v>
      </c>
      <c r="AK272">
        <v>0</v>
      </c>
      <c r="AL272">
        <v>0.5</v>
      </c>
      <c r="AM272">
        <v>0</v>
      </c>
      <c r="AN272" t="s">
        <v>1351</v>
      </c>
      <c r="AO272" t="s">
        <v>1447</v>
      </c>
      <c r="AP272" t="s">
        <v>1461</v>
      </c>
      <c r="AS272" t="str">
        <f>IF(SpaceTypesTable[[#This Row],[Service Water Heating Peak Flow Rate (gal/h)]]=0,"",SpaceTypesTable[[#This Row],[Service Water Heating Peak Flow Rate (gal/h)]]/SpaceTypesTable[[#This Row],[Service Water Heating Area (ft^2)]])</f>
        <v/>
      </c>
      <c r="BC272" t="str">
        <f t="shared" si="23"/>
        <v/>
      </c>
    </row>
    <row r="273" spans="1:55">
      <c r="A273" s="60" t="s">
        <v>1557</v>
      </c>
      <c r="B273" t="s">
        <v>261</v>
      </c>
      <c r="C273" t="s">
        <v>262</v>
      </c>
      <c r="D273" t="s">
        <v>308</v>
      </c>
      <c r="E273" t="s">
        <v>464</v>
      </c>
      <c r="F273" t="s">
        <v>438</v>
      </c>
      <c r="G273" t="s">
        <v>239</v>
      </c>
      <c r="H273" t="s">
        <v>344</v>
      </c>
      <c r="I273" t="str">
        <f>SpaceTypesTable[[#This Row],[Lighting Standard]]&amp;SpaceTypesTable[[#This Row],[Lighting Primary Space Type]]&amp;SpaceTypesTable[[#This Row],[Lighting Secondary Space Type]]</f>
        <v>ASHRAE 189.1-2009HospitalExam/Treatment</v>
      </c>
      <c r="L273" s="60">
        <f>VLOOKUP(SpaceTypesTable[[#This Row],[LookupColumn]],InteriorLightingTable[],5,FALSE)</f>
        <v>1.35</v>
      </c>
      <c r="O273">
        <v>0</v>
      </c>
      <c r="P273">
        <v>0.7</v>
      </c>
      <c r="Q273">
        <v>0.2</v>
      </c>
      <c r="R273" t="s">
        <v>1362</v>
      </c>
      <c r="S273" t="s">
        <v>411</v>
      </c>
      <c r="T273" t="s">
        <v>240</v>
      </c>
      <c r="U273" t="s">
        <v>399</v>
      </c>
      <c r="V273" s="60" t="str">
        <f>SpaceTypesTable[[#This Row],[Ventilation Standard]]&amp;SpaceTypesTable[[#This Row],[Ventilation Primary Space Type]]&amp;SpaceTypesTable[[#This Row],[Ventilation Secondary Space Type]]</f>
        <v>GGHC v2.2Health CareSpecial Procedure Room, Diagnostic</v>
      </c>
      <c r="W273">
        <f>VLOOKUP(SpaceTypesTable[[#This Row],[Lookup]],VentilationStandardsTable[],6,FALSE)</f>
        <v>0.3</v>
      </c>
      <c r="X273">
        <f>VLOOKUP(SpaceTypesTable[[#This Row],[Lookup]],VentilationStandardsTable[],5,FALSE)</f>
        <v>0</v>
      </c>
      <c r="Y273">
        <f>VLOOKUP(SpaceTypesTable[[#This Row],[Lookup]],VentilationStandardsTable[],7,FALSE)</f>
        <v>0</v>
      </c>
      <c r="Z273">
        <v>18.579999999999998</v>
      </c>
      <c r="AA273" t="s">
        <v>1397</v>
      </c>
      <c r="AB273" t="s">
        <v>1404</v>
      </c>
      <c r="AC273">
        <v>4.4600000000000001E-2</v>
      </c>
      <c r="AD273" t="s">
        <v>1422</v>
      </c>
      <c r="AF273" t="s">
        <v>440</v>
      </c>
      <c r="AG273" t="s">
        <v>440</v>
      </c>
      <c r="AH273" t="s">
        <v>440</v>
      </c>
      <c r="AJ273">
        <v>0.80000000000000016</v>
      </c>
      <c r="AK273">
        <v>0</v>
      </c>
      <c r="AL273">
        <v>0.5</v>
      </c>
      <c r="AM273">
        <v>0</v>
      </c>
      <c r="AN273" t="s">
        <v>1351</v>
      </c>
      <c r="AO273" t="s">
        <v>1447</v>
      </c>
      <c r="AP273" t="s">
        <v>1461</v>
      </c>
      <c r="AS273" t="str">
        <f>IF(SpaceTypesTable[[#This Row],[Service Water Heating Peak Flow Rate (gal/h)]]=0,"",SpaceTypesTable[[#This Row],[Service Water Heating Peak Flow Rate (gal/h)]]/SpaceTypesTable[[#This Row],[Service Water Heating Area (ft^2)]])</f>
        <v/>
      </c>
      <c r="BC273" t="str">
        <f t="shared" si="23"/>
        <v/>
      </c>
    </row>
    <row r="274" spans="1:55">
      <c r="A274" s="60" t="s">
        <v>1554</v>
      </c>
      <c r="B274" t="s">
        <v>259</v>
      </c>
      <c r="C274" t="s">
        <v>262</v>
      </c>
      <c r="D274" t="s">
        <v>308</v>
      </c>
      <c r="E274" t="s">
        <v>464</v>
      </c>
      <c r="I274" t="str">
        <f>SpaceTypesTable[[#This Row],[Lighting Standard]]&amp;SpaceTypesTable[[#This Row],[Lighting Primary Space Type]]&amp;SpaceTypesTable[[#This Row],[Lighting Secondary Space Type]]</f>
        <v/>
      </c>
      <c r="L274" s="60">
        <v>1.6000000000000003</v>
      </c>
      <c r="O274">
        <v>0</v>
      </c>
      <c r="P274">
        <v>0.7</v>
      </c>
      <c r="Q274">
        <v>0.2</v>
      </c>
      <c r="R274" t="s">
        <v>1362</v>
      </c>
      <c r="S274" t="s">
        <v>411</v>
      </c>
      <c r="T274" t="s">
        <v>240</v>
      </c>
      <c r="U274" t="s">
        <v>399</v>
      </c>
      <c r="V274" s="60" t="str">
        <f>SpaceTypesTable[[#This Row],[Ventilation Standard]]&amp;SpaceTypesTable[[#This Row],[Ventilation Primary Space Type]]&amp;SpaceTypesTable[[#This Row],[Ventilation Secondary Space Type]]</f>
        <v>GGHC v2.2Health CareSpecial Procedure Room, Diagnostic</v>
      </c>
      <c r="W274">
        <f>VLOOKUP(SpaceTypesTable[[#This Row],[Lookup]],VentilationStandardsTable[],6,FALSE)</f>
        <v>0.3</v>
      </c>
      <c r="X274">
        <f>VLOOKUP(SpaceTypesTable[[#This Row],[Lookup]],VentilationStandardsTable[],5,FALSE)</f>
        <v>0</v>
      </c>
      <c r="Y274">
        <f>VLOOKUP(SpaceTypesTable[[#This Row],[Lookup]],VentilationStandardsTable[],7,FALSE)</f>
        <v>0</v>
      </c>
      <c r="Z274">
        <v>18.579999999999998</v>
      </c>
      <c r="AA274" t="s">
        <v>1397</v>
      </c>
      <c r="AB274" t="s">
        <v>1404</v>
      </c>
      <c r="AC274">
        <v>0.22320000000000001</v>
      </c>
      <c r="AD274" t="s">
        <v>1422</v>
      </c>
      <c r="AF274" t="s">
        <v>440</v>
      </c>
      <c r="AG274" t="s">
        <v>440</v>
      </c>
      <c r="AH274" t="s">
        <v>440</v>
      </c>
      <c r="AJ274">
        <v>1.1000000000000001</v>
      </c>
      <c r="AK274">
        <v>0</v>
      </c>
      <c r="AL274">
        <v>0.5</v>
      </c>
      <c r="AM274">
        <v>0</v>
      </c>
      <c r="AN274" t="s">
        <v>1351</v>
      </c>
      <c r="AO274" t="s">
        <v>1447</v>
      </c>
      <c r="AP274" t="s">
        <v>1461</v>
      </c>
      <c r="AS274" t="str">
        <f>IF(SpaceTypesTable[[#This Row],[Service Water Heating Peak Flow Rate (gal/h)]]=0,"",SpaceTypesTable[[#This Row],[Service Water Heating Peak Flow Rate (gal/h)]]/SpaceTypesTable[[#This Row],[Service Water Heating Area (ft^2)]])</f>
        <v/>
      </c>
      <c r="BC274" t="str">
        <f t="shared" si="23"/>
        <v/>
      </c>
    </row>
    <row r="275" spans="1:55">
      <c r="A275" s="60" t="s">
        <v>1558</v>
      </c>
      <c r="B275" t="s">
        <v>259</v>
      </c>
      <c r="C275" t="s">
        <v>262</v>
      </c>
      <c r="D275" t="s">
        <v>308</v>
      </c>
      <c r="E275" t="s">
        <v>464</v>
      </c>
      <c r="F275" t="s">
        <v>218</v>
      </c>
      <c r="G275" t="s">
        <v>239</v>
      </c>
      <c r="H275" t="s">
        <v>344</v>
      </c>
      <c r="I275" t="str">
        <f>SpaceTypesTable[[#This Row],[Lighting Standard]]&amp;SpaceTypesTable[[#This Row],[Lighting Primary Space Type]]&amp;SpaceTypesTable[[#This Row],[Lighting Secondary Space Type]]</f>
        <v>ASHRAE 90.1-2007HospitalExam/Treatment</v>
      </c>
      <c r="L275">
        <f>VLOOKUP(SpaceTypesTable[[#This Row],[LookupColumn]],InteriorLightingTable[],5,FALSE)</f>
        <v>1.5</v>
      </c>
      <c r="O275">
        <v>0</v>
      </c>
      <c r="P275">
        <v>0.7</v>
      </c>
      <c r="Q275">
        <v>0.2</v>
      </c>
      <c r="R275" t="s">
        <v>1362</v>
      </c>
      <c r="S275" t="s">
        <v>411</v>
      </c>
      <c r="T275" t="s">
        <v>240</v>
      </c>
      <c r="U275" t="s">
        <v>399</v>
      </c>
      <c r="V275" s="60" t="str">
        <f>SpaceTypesTable[[#This Row],[Ventilation Standard]]&amp;SpaceTypesTable[[#This Row],[Ventilation Primary Space Type]]&amp;SpaceTypesTable[[#This Row],[Ventilation Secondary Space Type]]</f>
        <v>GGHC v2.2Health CareSpecial Procedure Room, Diagnostic</v>
      </c>
      <c r="W275">
        <f>VLOOKUP(SpaceTypesTable[[#This Row],[Lookup]],VentilationStandardsTable[],6,FALSE)</f>
        <v>0.3</v>
      </c>
      <c r="X275">
        <f>VLOOKUP(SpaceTypesTable[[#This Row],[Lookup]],VentilationStandardsTable[],5,FALSE)</f>
        <v>0</v>
      </c>
      <c r="Y275">
        <f>VLOOKUP(SpaceTypesTable[[#This Row],[Lookup]],VentilationStandardsTable[],7,FALSE)</f>
        <v>0</v>
      </c>
      <c r="Z275">
        <v>18.579999999999998</v>
      </c>
      <c r="AA275" t="s">
        <v>1397</v>
      </c>
      <c r="AB275" t="s">
        <v>1404</v>
      </c>
      <c r="AC275">
        <v>4.4600000000000001E-2</v>
      </c>
      <c r="AD275" t="s">
        <v>1422</v>
      </c>
      <c r="AF275" t="s">
        <v>440</v>
      </c>
      <c r="AG275" t="s">
        <v>440</v>
      </c>
      <c r="AH275" t="s">
        <v>440</v>
      </c>
      <c r="AJ275">
        <v>0.80000000000000016</v>
      </c>
      <c r="AK275">
        <v>0</v>
      </c>
      <c r="AL275">
        <v>0.5</v>
      </c>
      <c r="AM275">
        <v>0</v>
      </c>
      <c r="AN275" t="s">
        <v>1351</v>
      </c>
      <c r="AO275" t="s">
        <v>1447</v>
      </c>
      <c r="AP275" t="s">
        <v>1461</v>
      </c>
      <c r="AS275" t="str">
        <f>IF(SpaceTypesTable[[#This Row],[Service Water Heating Peak Flow Rate (gal/h)]]=0,"",SpaceTypesTable[[#This Row],[Service Water Heating Peak Flow Rate (gal/h)]]/SpaceTypesTable[[#This Row],[Service Water Heating Area (ft^2)]])</f>
        <v/>
      </c>
      <c r="BC275" t="str">
        <f t="shared" si="23"/>
        <v/>
      </c>
    </row>
    <row r="276" spans="1:55">
      <c r="A276" s="60" t="s">
        <v>1619</v>
      </c>
      <c r="B276" t="s">
        <v>259</v>
      </c>
      <c r="C276" t="s">
        <v>262</v>
      </c>
      <c r="D276" t="s">
        <v>308</v>
      </c>
      <c r="E276" t="s">
        <v>464</v>
      </c>
      <c r="F276" t="s">
        <v>1601</v>
      </c>
      <c r="G276" t="s">
        <v>239</v>
      </c>
      <c r="H276" t="s">
        <v>344</v>
      </c>
      <c r="I276" t="str">
        <f>SpaceTypesTable[[#This Row],[Lighting Standard]]&amp;SpaceTypesTable[[#This Row],[Lighting Primary Space Type]]&amp;SpaceTypesTable[[#This Row],[Lighting Secondary Space Type]]</f>
        <v>ASHRAE 90.1-2010HospitalExam/Treatment</v>
      </c>
      <c r="L276">
        <f>VLOOKUP(SpaceTypesTable[[#This Row],[LookupColumn]],InteriorLightingTable[],5,FALSE)</f>
        <v>1.66</v>
      </c>
      <c r="O276">
        <v>0</v>
      </c>
      <c r="P276">
        <v>0.7</v>
      </c>
      <c r="Q276">
        <v>0.2</v>
      </c>
      <c r="R276" t="s">
        <v>1362</v>
      </c>
      <c r="S276" t="s">
        <v>411</v>
      </c>
      <c r="T276" t="s">
        <v>240</v>
      </c>
      <c r="U276" t="s">
        <v>399</v>
      </c>
      <c r="V276" s="60" t="str">
        <f>SpaceTypesTable[[#This Row],[Ventilation Standard]]&amp;SpaceTypesTable[[#This Row],[Ventilation Primary Space Type]]&amp;SpaceTypesTable[[#This Row],[Ventilation Secondary Space Type]]</f>
        <v>GGHC v2.2Health CareSpecial Procedure Room, Diagnostic</v>
      </c>
      <c r="W276">
        <f>VLOOKUP(SpaceTypesTable[[#This Row],[Lookup]],VentilationStandardsTable[],6,FALSE)</f>
        <v>0.3</v>
      </c>
      <c r="X276">
        <f>VLOOKUP(SpaceTypesTable[[#This Row],[Lookup]],VentilationStandardsTable[],5,FALSE)</f>
        <v>0</v>
      </c>
      <c r="Y276">
        <f>VLOOKUP(SpaceTypesTable[[#This Row],[Lookup]],VentilationStandardsTable[],7,FALSE)</f>
        <v>0</v>
      </c>
      <c r="Z276">
        <v>18.579999999999998</v>
      </c>
      <c r="AA276" t="s">
        <v>1397</v>
      </c>
      <c r="AB276" t="s">
        <v>1404</v>
      </c>
      <c r="AC276">
        <v>4.4600000000000001E-2</v>
      </c>
      <c r="AD276" t="s">
        <v>1422</v>
      </c>
      <c r="AF276" t="s">
        <v>440</v>
      </c>
      <c r="AG276" t="s">
        <v>440</v>
      </c>
      <c r="AH276" t="s">
        <v>440</v>
      </c>
      <c r="AJ276">
        <v>0.80000000000000016</v>
      </c>
      <c r="AK276">
        <v>0</v>
      </c>
      <c r="AL276">
        <v>0.5</v>
      </c>
      <c r="AM276">
        <v>0</v>
      </c>
      <c r="AN276" t="s">
        <v>1351</v>
      </c>
      <c r="AO276" t="s">
        <v>1447</v>
      </c>
      <c r="AP276" t="s">
        <v>1461</v>
      </c>
      <c r="AS276" t="s">
        <v>440</v>
      </c>
      <c r="BC276" t="s">
        <v>440</v>
      </c>
    </row>
    <row r="277" spans="1:55">
      <c r="A277" s="60" t="s">
        <v>1558</v>
      </c>
      <c r="B277" t="s">
        <v>259</v>
      </c>
      <c r="C277" t="s">
        <v>263</v>
      </c>
      <c r="D277" t="s">
        <v>314</v>
      </c>
      <c r="E277" t="s">
        <v>463</v>
      </c>
      <c r="F277" t="s">
        <v>218</v>
      </c>
      <c r="G277" t="s">
        <v>345</v>
      </c>
      <c r="H277" t="s">
        <v>244</v>
      </c>
      <c r="I277" t="str">
        <f>SpaceTypesTable[[#This Row],[Lighting Standard]]&amp;SpaceTypesTable[[#This Row],[Lighting Primary Space Type]]&amp;SpaceTypesTable[[#This Row],[Lighting Secondary Space Type]]</f>
        <v>ASHRAE 90.1-2007Gymnasium/Exercise CenterExercise Area</v>
      </c>
      <c r="L277" s="60">
        <f>VLOOKUP(SpaceTypesTable[[#This Row],[LookupColumn]],InteriorLightingTable[],5,FALSE)</f>
        <v>0.9</v>
      </c>
      <c r="O277">
        <v>0</v>
      </c>
      <c r="P277">
        <v>0.7</v>
      </c>
      <c r="Q277">
        <v>0.2</v>
      </c>
      <c r="R277" t="s">
        <v>1368</v>
      </c>
      <c r="S277" t="s">
        <v>109</v>
      </c>
      <c r="T277" t="s">
        <v>1567</v>
      </c>
      <c r="U277" t="s">
        <v>1595</v>
      </c>
      <c r="V277" s="60" t="str">
        <f>SpaceTypesTable[[#This Row],[Ventilation Standard]]&amp;SpaceTypesTable[[#This Row],[Ventilation Primary Space Type]]&amp;SpaceTypesTable[[#This Row],[Ventilation Secondary Space Type]]</f>
        <v>ASHRAE 62.1-2004Sports and EntertainmentHealth club/weight rooms</v>
      </c>
      <c r="W277">
        <f>VLOOKUP(SpaceTypesTable[[#This Row],[Lookup]],VentilationStandardsTable[],6,FALSE)</f>
        <v>0.06</v>
      </c>
      <c r="X277">
        <f>VLOOKUP(SpaceTypesTable[[#This Row],[Lookup]],VentilationStandardsTable[],5,FALSE)</f>
        <v>20</v>
      </c>
      <c r="Y277">
        <f>VLOOKUP(SpaceTypesTable[[#This Row],[Lookup]],VentilationStandardsTable[],7,FALSE)</f>
        <v>0</v>
      </c>
      <c r="Z277">
        <v>30</v>
      </c>
      <c r="AA277" t="s">
        <v>1387</v>
      </c>
      <c r="AB277" t="s">
        <v>1518</v>
      </c>
      <c r="AC277">
        <v>4.4600000000000001E-2</v>
      </c>
      <c r="AD277" t="s">
        <v>1427</v>
      </c>
      <c r="AF277" t="s">
        <v>440</v>
      </c>
      <c r="AG277" t="s">
        <v>440</v>
      </c>
      <c r="AH277" t="s">
        <v>440</v>
      </c>
      <c r="AJ277">
        <v>0.55000000000000004</v>
      </c>
      <c r="AK277">
        <v>0</v>
      </c>
      <c r="AL277">
        <v>0.5</v>
      </c>
      <c r="AM277">
        <v>0</v>
      </c>
      <c r="AN277" t="s">
        <v>1522</v>
      </c>
      <c r="AO277" t="s">
        <v>1452</v>
      </c>
      <c r="AP277" t="s">
        <v>1466</v>
      </c>
      <c r="AS277" t="str">
        <f>IF(SpaceTypesTable[[#This Row],[Service Water Heating Peak Flow Rate (gal/h)]]=0,"",SpaceTypesTable[[#This Row],[Service Water Heating Peak Flow Rate (gal/h)]]/SpaceTypesTable[[#This Row],[Service Water Heating Area (ft^2)]])</f>
        <v/>
      </c>
      <c r="BC277" t="str">
        <f t="shared" ref="BC277:BC282" si="24">IF(ISBLANK(BB277),"",BB277/(AY277/AX277))</f>
        <v/>
      </c>
    </row>
    <row r="278" spans="1:55">
      <c r="A278" s="60" t="s">
        <v>1555</v>
      </c>
      <c r="B278" t="s">
        <v>259</v>
      </c>
      <c r="C278" t="s">
        <v>263</v>
      </c>
      <c r="D278" t="s">
        <v>314</v>
      </c>
      <c r="E278" t="s">
        <v>463</v>
      </c>
      <c r="I278" t="str">
        <f>SpaceTypesTable[[#This Row],[Lighting Standard]]&amp;SpaceTypesTable[[#This Row],[Lighting Primary Space Type]]&amp;SpaceTypesTable[[#This Row],[Lighting Secondary Space Type]]</f>
        <v/>
      </c>
      <c r="L278" s="60">
        <v>1.37</v>
      </c>
      <c r="O278">
        <v>0</v>
      </c>
      <c r="P278">
        <v>0.7</v>
      </c>
      <c r="Q278">
        <v>0.2</v>
      </c>
      <c r="R278" t="s">
        <v>1368</v>
      </c>
      <c r="S278" t="s">
        <v>108</v>
      </c>
      <c r="T278" t="s">
        <v>64</v>
      </c>
      <c r="U278" t="s">
        <v>71</v>
      </c>
      <c r="V278" s="60" t="str">
        <f>SpaceTypesTable[[#This Row],[Ventilation Standard]]&amp;SpaceTypesTable[[#This Row],[Ventilation Primary Space Type]]&amp;SpaceTypesTable[[#This Row],[Ventilation Secondary Space Type]]</f>
        <v>ASHRAE 62.1-1999Sports and AmusementPlaying floors (gymnasium)</v>
      </c>
      <c r="W278">
        <f>VLOOKUP(SpaceTypesTable[[#This Row],[Lookup]],VentilationStandardsTable[],6,FALSE)</f>
        <v>0</v>
      </c>
      <c r="X278">
        <f>VLOOKUP(SpaceTypesTable[[#This Row],[Lookup]],VentilationStandardsTable[],5,FALSE)</f>
        <v>20</v>
      </c>
      <c r="Y278">
        <f>VLOOKUP(SpaceTypesTable[[#This Row],[Lookup]],VentilationStandardsTable[],7,FALSE)</f>
        <v>0</v>
      </c>
      <c r="Z278">
        <v>30</v>
      </c>
      <c r="AA278" t="s">
        <v>1387</v>
      </c>
      <c r="AB278" t="s">
        <v>1518</v>
      </c>
      <c r="AC278">
        <v>0.22320000000000001</v>
      </c>
      <c r="AD278" t="s">
        <v>1427</v>
      </c>
      <c r="AF278" t="s">
        <v>440</v>
      </c>
      <c r="AG278" t="s">
        <v>440</v>
      </c>
      <c r="AH278" t="s">
        <v>440</v>
      </c>
      <c r="AJ278">
        <v>1.07</v>
      </c>
      <c r="AK278">
        <v>0</v>
      </c>
      <c r="AL278">
        <v>0.5</v>
      </c>
      <c r="AM278">
        <v>0</v>
      </c>
      <c r="AN278" t="s">
        <v>1522</v>
      </c>
      <c r="AO278" t="s">
        <v>1452</v>
      </c>
      <c r="AP278" t="s">
        <v>1466</v>
      </c>
      <c r="AS278" t="str">
        <f>IF(SpaceTypesTable[[#This Row],[Service Water Heating Peak Flow Rate (gal/h)]]=0,"",SpaceTypesTable[[#This Row],[Service Water Heating Peak Flow Rate (gal/h)]]/SpaceTypesTable[[#This Row],[Service Water Heating Area (ft^2)]])</f>
        <v/>
      </c>
      <c r="BC278" t="str">
        <f t="shared" si="24"/>
        <v/>
      </c>
    </row>
    <row r="279" spans="1:55">
      <c r="A279" t="s">
        <v>1556</v>
      </c>
      <c r="B279" t="s">
        <v>259</v>
      </c>
      <c r="C279" t="s">
        <v>263</v>
      </c>
      <c r="D279" t="s">
        <v>314</v>
      </c>
      <c r="E279" t="s">
        <v>463</v>
      </c>
      <c r="F279" t="s">
        <v>217</v>
      </c>
      <c r="G279" t="s">
        <v>345</v>
      </c>
      <c r="H279" t="s">
        <v>244</v>
      </c>
      <c r="I279" t="str">
        <f>SpaceTypesTable[[#This Row],[Lighting Standard]]&amp;SpaceTypesTable[[#This Row],[Lighting Primary Space Type]]&amp;SpaceTypesTable[[#This Row],[Lighting Secondary Space Type]]</f>
        <v>ASHRAE 90.1-2004Gymnasium/Exercise CenterExercise Area</v>
      </c>
      <c r="L279">
        <f>VLOOKUP(SpaceTypesTable[[#This Row],[LookupColumn]],InteriorLightingTable[],5,FALSE)</f>
        <v>0.9</v>
      </c>
      <c r="O279">
        <v>0</v>
      </c>
      <c r="P279">
        <v>0.7</v>
      </c>
      <c r="Q279">
        <v>0.2</v>
      </c>
      <c r="R279" t="s">
        <v>1368</v>
      </c>
      <c r="S279" t="s">
        <v>108</v>
      </c>
      <c r="T279" t="s">
        <v>64</v>
      </c>
      <c r="U279" t="s">
        <v>71</v>
      </c>
      <c r="V279" s="60" t="str">
        <f>SpaceTypesTable[[#This Row],[Ventilation Standard]]&amp;SpaceTypesTable[[#This Row],[Ventilation Primary Space Type]]&amp;SpaceTypesTable[[#This Row],[Ventilation Secondary Space Type]]</f>
        <v>ASHRAE 62.1-1999Sports and AmusementPlaying floors (gymnasium)</v>
      </c>
      <c r="W279">
        <f>VLOOKUP(SpaceTypesTable[[#This Row],[Lookup]],VentilationStandardsTable[],6,FALSE)</f>
        <v>0</v>
      </c>
      <c r="X279">
        <f>VLOOKUP(SpaceTypesTable[[#This Row],[Lookup]],VentilationStandardsTable[],5,FALSE)</f>
        <v>20</v>
      </c>
      <c r="Y279">
        <f>VLOOKUP(SpaceTypesTable[[#This Row],[Lookup]],VentilationStandardsTable[],7,FALSE)</f>
        <v>0</v>
      </c>
      <c r="Z279">
        <v>30</v>
      </c>
      <c r="AA279" t="s">
        <v>1387</v>
      </c>
      <c r="AB279" t="s">
        <v>1518</v>
      </c>
      <c r="AC279">
        <v>5.9499999999999997E-2</v>
      </c>
      <c r="AD279" t="s">
        <v>1427</v>
      </c>
      <c r="AF279" t="s">
        <v>440</v>
      </c>
      <c r="AG279" t="s">
        <v>440</v>
      </c>
      <c r="AH279" t="s">
        <v>440</v>
      </c>
      <c r="AJ279">
        <v>1.07</v>
      </c>
      <c r="AK279">
        <v>0</v>
      </c>
      <c r="AL279">
        <v>0.5</v>
      </c>
      <c r="AM279">
        <v>0</v>
      </c>
      <c r="AN279" t="s">
        <v>1522</v>
      </c>
      <c r="AO279" t="s">
        <v>1452</v>
      </c>
      <c r="AP279" t="s">
        <v>1466</v>
      </c>
      <c r="AS279" t="str">
        <f>IF(SpaceTypesTable[[#This Row],[Service Water Heating Peak Flow Rate (gal/h)]]=0,"",SpaceTypesTable[[#This Row],[Service Water Heating Peak Flow Rate (gal/h)]]/SpaceTypesTable[[#This Row],[Service Water Heating Area (ft^2)]])</f>
        <v/>
      </c>
      <c r="BC279" t="str">
        <f t="shared" si="24"/>
        <v/>
      </c>
    </row>
    <row r="280" spans="1:55">
      <c r="A280" t="s">
        <v>1557</v>
      </c>
      <c r="B280" t="s">
        <v>260</v>
      </c>
      <c r="C280" t="s">
        <v>263</v>
      </c>
      <c r="D280" t="s">
        <v>314</v>
      </c>
      <c r="E280" t="s">
        <v>463</v>
      </c>
      <c r="F280" t="s">
        <v>438</v>
      </c>
      <c r="G280" t="s">
        <v>345</v>
      </c>
      <c r="H280" t="s">
        <v>244</v>
      </c>
      <c r="I280" t="str">
        <f>SpaceTypesTable[[#This Row],[Lighting Standard]]&amp;SpaceTypesTable[[#This Row],[Lighting Primary Space Type]]&amp;SpaceTypesTable[[#This Row],[Lighting Secondary Space Type]]</f>
        <v>ASHRAE 189.1-2009Gymnasium/Exercise CenterExercise Area</v>
      </c>
      <c r="L280">
        <f>VLOOKUP(SpaceTypesTable[[#This Row],[LookupColumn]],InteriorLightingTable[],5,FALSE)</f>
        <v>0.81</v>
      </c>
      <c r="O280">
        <v>0</v>
      </c>
      <c r="P280">
        <v>0.7</v>
      </c>
      <c r="Q280">
        <v>0.2</v>
      </c>
      <c r="R280" t="s">
        <v>1368</v>
      </c>
      <c r="S280" t="s">
        <v>108</v>
      </c>
      <c r="T280" t="s">
        <v>64</v>
      </c>
      <c r="U280" t="s">
        <v>71</v>
      </c>
      <c r="V280" s="60" t="str">
        <f>SpaceTypesTable[[#This Row],[Ventilation Standard]]&amp;SpaceTypesTable[[#This Row],[Ventilation Primary Space Type]]&amp;SpaceTypesTable[[#This Row],[Ventilation Secondary Space Type]]</f>
        <v>ASHRAE 62.1-1999Sports and AmusementPlaying floors (gymnasium)</v>
      </c>
      <c r="W280">
        <f>VLOOKUP(SpaceTypesTable[[#This Row],[Lookup]],VentilationStandardsTable[],6,FALSE)</f>
        <v>0</v>
      </c>
      <c r="X280">
        <f>VLOOKUP(SpaceTypesTable[[#This Row],[Lookup]],VentilationStandardsTable[],5,FALSE)</f>
        <v>20</v>
      </c>
      <c r="Y280">
        <f>VLOOKUP(SpaceTypesTable[[#This Row],[Lookup]],VentilationStandardsTable[],7,FALSE)</f>
        <v>0</v>
      </c>
      <c r="Z280">
        <v>30</v>
      </c>
      <c r="AA280" t="s">
        <v>1387</v>
      </c>
      <c r="AB280" t="s">
        <v>1518</v>
      </c>
      <c r="AC280">
        <v>5.9499999999999997E-2</v>
      </c>
      <c r="AD280" t="s">
        <v>1427</v>
      </c>
      <c r="AF280" t="s">
        <v>440</v>
      </c>
      <c r="AG280" t="s">
        <v>440</v>
      </c>
      <c r="AH280" t="s">
        <v>440</v>
      </c>
      <c r="AJ280">
        <v>0.55000000000000004</v>
      </c>
      <c r="AK280">
        <v>0</v>
      </c>
      <c r="AL280">
        <v>0.5</v>
      </c>
      <c r="AM280">
        <v>0</v>
      </c>
      <c r="AN280" t="s">
        <v>1522</v>
      </c>
      <c r="AO280" t="s">
        <v>1452</v>
      </c>
      <c r="AP280" t="s">
        <v>1466</v>
      </c>
      <c r="AS280" t="str">
        <f>IF(SpaceTypesTable[[#This Row],[Service Water Heating Peak Flow Rate (gal/h)]]=0,"",SpaceTypesTable[[#This Row],[Service Water Heating Peak Flow Rate (gal/h)]]/SpaceTypesTable[[#This Row],[Service Water Heating Area (ft^2)]])</f>
        <v/>
      </c>
      <c r="BC280" t="str">
        <f t="shared" si="24"/>
        <v/>
      </c>
    </row>
    <row r="281" spans="1:55">
      <c r="A281" s="60" t="s">
        <v>1557</v>
      </c>
      <c r="B281" t="s">
        <v>261</v>
      </c>
      <c r="C281" t="s">
        <v>263</v>
      </c>
      <c r="D281" t="s">
        <v>314</v>
      </c>
      <c r="E281" t="s">
        <v>463</v>
      </c>
      <c r="F281" t="s">
        <v>438</v>
      </c>
      <c r="G281" t="s">
        <v>345</v>
      </c>
      <c r="H281" t="s">
        <v>244</v>
      </c>
      <c r="I281" t="str">
        <f>SpaceTypesTable[[#This Row],[Lighting Standard]]&amp;SpaceTypesTable[[#This Row],[Lighting Primary Space Type]]&amp;SpaceTypesTable[[#This Row],[Lighting Secondary Space Type]]</f>
        <v>ASHRAE 189.1-2009Gymnasium/Exercise CenterExercise Area</v>
      </c>
      <c r="L281" s="60">
        <f>VLOOKUP(SpaceTypesTable[[#This Row],[LookupColumn]],InteriorLightingTable[],5,FALSE)</f>
        <v>0.81</v>
      </c>
      <c r="O281">
        <v>0</v>
      </c>
      <c r="P281">
        <v>0.7</v>
      </c>
      <c r="Q281">
        <v>0.2</v>
      </c>
      <c r="R281" t="s">
        <v>1368</v>
      </c>
      <c r="S281" t="s">
        <v>108</v>
      </c>
      <c r="T281" t="s">
        <v>64</v>
      </c>
      <c r="U281" t="s">
        <v>71</v>
      </c>
      <c r="V281" s="60" t="str">
        <f>SpaceTypesTable[[#This Row],[Ventilation Standard]]&amp;SpaceTypesTable[[#This Row],[Ventilation Primary Space Type]]&amp;SpaceTypesTable[[#This Row],[Ventilation Secondary Space Type]]</f>
        <v>ASHRAE 62.1-1999Sports and AmusementPlaying floors (gymnasium)</v>
      </c>
      <c r="W281">
        <f>VLOOKUP(SpaceTypesTable[[#This Row],[Lookup]],VentilationStandardsTable[],6,FALSE)</f>
        <v>0</v>
      </c>
      <c r="X281">
        <f>VLOOKUP(SpaceTypesTable[[#This Row],[Lookup]],VentilationStandardsTable[],5,FALSE)</f>
        <v>20</v>
      </c>
      <c r="Y281">
        <f>VLOOKUP(SpaceTypesTable[[#This Row],[Lookup]],VentilationStandardsTable[],7,FALSE)</f>
        <v>0</v>
      </c>
      <c r="Z281">
        <v>30</v>
      </c>
      <c r="AA281" t="s">
        <v>1387</v>
      </c>
      <c r="AB281" t="s">
        <v>1518</v>
      </c>
      <c r="AC281">
        <v>4.4600000000000001E-2</v>
      </c>
      <c r="AD281" t="s">
        <v>1427</v>
      </c>
      <c r="AF281" t="s">
        <v>440</v>
      </c>
      <c r="AG281" t="s">
        <v>440</v>
      </c>
      <c r="AH281" t="s">
        <v>440</v>
      </c>
      <c r="AJ281">
        <v>0.55000000000000004</v>
      </c>
      <c r="AK281">
        <v>0</v>
      </c>
      <c r="AL281">
        <v>0.5</v>
      </c>
      <c r="AM281">
        <v>0</v>
      </c>
      <c r="AN281" t="s">
        <v>1522</v>
      </c>
      <c r="AO281" t="s">
        <v>1452</v>
      </c>
      <c r="AP281" t="s">
        <v>1466</v>
      </c>
      <c r="AS281" t="str">
        <f>IF(SpaceTypesTable[[#This Row],[Service Water Heating Peak Flow Rate (gal/h)]]=0,"",SpaceTypesTable[[#This Row],[Service Water Heating Peak Flow Rate (gal/h)]]/SpaceTypesTable[[#This Row],[Service Water Heating Area (ft^2)]])</f>
        <v/>
      </c>
      <c r="BC281" t="str">
        <f t="shared" si="24"/>
        <v/>
      </c>
    </row>
    <row r="282" spans="1:55">
      <c r="A282" s="60" t="s">
        <v>1554</v>
      </c>
      <c r="B282" t="s">
        <v>259</v>
      </c>
      <c r="C282" t="s">
        <v>263</v>
      </c>
      <c r="D282" t="s">
        <v>314</v>
      </c>
      <c r="E282" t="s">
        <v>463</v>
      </c>
      <c r="I282" t="str">
        <f>SpaceTypesTable[[#This Row],[Lighting Standard]]&amp;SpaceTypesTable[[#This Row],[Lighting Primary Space Type]]&amp;SpaceTypesTable[[#This Row],[Lighting Secondary Space Type]]</f>
        <v/>
      </c>
      <c r="L282" s="60">
        <v>1.37</v>
      </c>
      <c r="O282">
        <v>0</v>
      </c>
      <c r="P282">
        <v>0.7</v>
      </c>
      <c r="Q282">
        <v>0.2</v>
      </c>
      <c r="R282" t="s">
        <v>1368</v>
      </c>
      <c r="S282" t="s">
        <v>108</v>
      </c>
      <c r="T282" t="s">
        <v>64</v>
      </c>
      <c r="U282" t="s">
        <v>71</v>
      </c>
      <c r="V282" s="60" t="str">
        <f>SpaceTypesTable[[#This Row],[Ventilation Standard]]&amp;SpaceTypesTable[[#This Row],[Ventilation Primary Space Type]]&amp;SpaceTypesTable[[#This Row],[Ventilation Secondary Space Type]]</f>
        <v>ASHRAE 62.1-1999Sports and AmusementPlaying floors (gymnasium)</v>
      </c>
      <c r="W282">
        <f>VLOOKUP(SpaceTypesTable[[#This Row],[Lookup]],VentilationStandardsTable[],6,FALSE)</f>
        <v>0</v>
      </c>
      <c r="X282">
        <f>VLOOKUP(SpaceTypesTable[[#This Row],[Lookup]],VentilationStandardsTable[],5,FALSE)</f>
        <v>20</v>
      </c>
      <c r="Y282">
        <f>VLOOKUP(SpaceTypesTable[[#This Row],[Lookup]],VentilationStandardsTable[],7,FALSE)</f>
        <v>0</v>
      </c>
      <c r="Z282">
        <v>30</v>
      </c>
      <c r="AA282" t="s">
        <v>1387</v>
      </c>
      <c r="AB282" t="s">
        <v>1518</v>
      </c>
      <c r="AC282">
        <v>0.22320000000000001</v>
      </c>
      <c r="AD282" t="s">
        <v>1427</v>
      </c>
      <c r="AF282" t="s">
        <v>440</v>
      </c>
      <c r="AG282" t="s">
        <v>440</v>
      </c>
      <c r="AH282" t="s">
        <v>440</v>
      </c>
      <c r="AJ282">
        <v>1.07</v>
      </c>
      <c r="AK282">
        <v>0</v>
      </c>
      <c r="AL282">
        <v>0.5</v>
      </c>
      <c r="AM282">
        <v>0</v>
      </c>
      <c r="AN282" t="s">
        <v>1522</v>
      </c>
      <c r="AO282" t="s">
        <v>1452</v>
      </c>
      <c r="AP282" t="s">
        <v>1466</v>
      </c>
      <c r="AS282" t="str">
        <f>IF(SpaceTypesTable[[#This Row],[Service Water Heating Peak Flow Rate (gal/h)]]=0,"",SpaceTypesTable[[#This Row],[Service Water Heating Peak Flow Rate (gal/h)]]/SpaceTypesTable[[#This Row],[Service Water Heating Area (ft^2)]])</f>
        <v/>
      </c>
      <c r="BC282" t="str">
        <f t="shared" si="24"/>
        <v/>
      </c>
    </row>
    <row r="283" spans="1:55">
      <c r="A283" s="60" t="s">
        <v>1619</v>
      </c>
      <c r="B283" t="s">
        <v>259</v>
      </c>
      <c r="C283" t="s">
        <v>263</v>
      </c>
      <c r="D283" t="s">
        <v>314</v>
      </c>
      <c r="E283" t="s">
        <v>463</v>
      </c>
      <c r="F283" t="s">
        <v>1601</v>
      </c>
      <c r="G283" t="s">
        <v>1832</v>
      </c>
      <c r="H283" t="s">
        <v>1833</v>
      </c>
      <c r="I283" t="str">
        <f>SpaceTypesTable[[#This Row],[Lighting Standard]]&amp;SpaceTypesTable[[#This Row],[Lighting Primary Space Type]]&amp;SpaceTypesTable[[#This Row],[Lighting Secondary Space Type]]</f>
        <v>ASHRAE 90.1-2010Gymnasium/Fitness CenterFitness Area</v>
      </c>
      <c r="L283" s="60">
        <f>VLOOKUP(SpaceTypesTable[[#This Row],[LookupColumn]],InteriorLightingTable[],5,FALSE)</f>
        <v>0.72</v>
      </c>
      <c r="O283">
        <v>0</v>
      </c>
      <c r="P283">
        <v>0.7</v>
      </c>
      <c r="Q283">
        <v>0.2</v>
      </c>
      <c r="R283" t="s">
        <v>1368</v>
      </c>
      <c r="S283" t="s">
        <v>110</v>
      </c>
      <c r="T283" t="s">
        <v>1567</v>
      </c>
      <c r="U283" t="s">
        <v>1595</v>
      </c>
      <c r="V283" s="60" t="str">
        <f>SpaceTypesTable[[#This Row],[Ventilation Standard]]&amp;SpaceTypesTable[[#This Row],[Ventilation Primary Space Type]]&amp;SpaceTypesTable[[#This Row],[Ventilation Secondary Space Type]]</f>
        <v>ASHRAE 62.1-2007Sports and EntertainmentHealth club/weight rooms</v>
      </c>
      <c r="W283">
        <f>VLOOKUP(SpaceTypesTable[[#This Row],[Lookup]],VentilationStandardsTable[],6,FALSE)</f>
        <v>0.06</v>
      </c>
      <c r="X283">
        <f>VLOOKUP(SpaceTypesTable[[#This Row],[Lookup]],VentilationStandardsTable[],5,FALSE)</f>
        <v>20</v>
      </c>
      <c r="Y283">
        <f>VLOOKUP(SpaceTypesTable[[#This Row],[Lookup]],VentilationStandardsTable[],7,FALSE)</f>
        <v>0</v>
      </c>
      <c r="Z283">
        <v>30</v>
      </c>
      <c r="AA283" t="s">
        <v>1387</v>
      </c>
      <c r="AB283" t="s">
        <v>1518</v>
      </c>
      <c r="AC283">
        <v>4.4600000000000001E-2</v>
      </c>
      <c r="AD283" t="s">
        <v>1427</v>
      </c>
      <c r="AF283" t="s">
        <v>440</v>
      </c>
      <c r="AG283" t="s">
        <v>440</v>
      </c>
      <c r="AH283" t="s">
        <v>440</v>
      </c>
      <c r="AJ283">
        <v>0.55000000000000004</v>
      </c>
      <c r="AK283">
        <v>0</v>
      </c>
      <c r="AL283">
        <v>0.5</v>
      </c>
      <c r="AM283">
        <v>0</v>
      </c>
      <c r="AN283" t="s">
        <v>1522</v>
      </c>
      <c r="AO283" t="s">
        <v>1452</v>
      </c>
      <c r="AP283" t="s">
        <v>1466</v>
      </c>
      <c r="AS283" t="s">
        <v>440</v>
      </c>
      <c r="BC283" t="s">
        <v>440</v>
      </c>
    </row>
    <row r="284" spans="1:55">
      <c r="A284" s="60" t="s">
        <v>1558</v>
      </c>
      <c r="B284" t="s">
        <v>259</v>
      </c>
      <c r="C284" t="s">
        <v>241</v>
      </c>
      <c r="D284" t="s">
        <v>299</v>
      </c>
      <c r="E284" t="s">
        <v>466</v>
      </c>
      <c r="F284" t="s">
        <v>218</v>
      </c>
      <c r="G284" t="s">
        <v>241</v>
      </c>
      <c r="H284" t="s">
        <v>346</v>
      </c>
      <c r="I284" t="str">
        <f>SpaceTypesTable[[#This Row],[Lighting Standard]]&amp;SpaceTypesTable[[#This Row],[Lighting Primary Space Type]]&amp;SpaceTypesTable[[#This Row],[Lighting Secondary Space Type]]</f>
        <v>ASHRAE 90.1-2007WarehouseFine Material Storage</v>
      </c>
      <c r="L284">
        <f>VLOOKUP(SpaceTypesTable[[#This Row],[LookupColumn]],InteriorLightingTable[],5,FALSE)</f>
        <v>1.4</v>
      </c>
      <c r="O284">
        <v>0</v>
      </c>
      <c r="P284">
        <v>0.5</v>
      </c>
      <c r="Q284">
        <v>0.2</v>
      </c>
      <c r="R284" t="s">
        <v>1377</v>
      </c>
      <c r="S284" t="s">
        <v>109</v>
      </c>
      <c r="T284" t="s">
        <v>1565</v>
      </c>
      <c r="U284" t="s">
        <v>55</v>
      </c>
      <c r="V284" s="60" t="str">
        <f>SpaceTypesTable[[#This Row],[Ventilation Standard]]&amp;SpaceTypesTable[[#This Row],[Ventilation Primary Space Type]]&amp;SpaceTypesTable[[#This Row],[Ventilation Secondary Space Type]]</f>
        <v>ASHRAE 62.1-2004Miscellaneous SpacesWarehouses</v>
      </c>
      <c r="W284">
        <f>VLOOKUP(SpaceTypesTable[[#This Row],[Lookup]],VentilationStandardsTable[],6,FALSE)</f>
        <v>0.06</v>
      </c>
      <c r="X284">
        <f>VLOOKUP(SpaceTypesTable[[#This Row],[Lookup]],VentilationStandardsTable[],5,FALSE)</f>
        <v>0</v>
      </c>
      <c r="Y284">
        <f>VLOOKUP(SpaceTypesTable[[#This Row],[Lookup]],VentilationStandardsTable[],7,FALSE)</f>
        <v>0</v>
      </c>
      <c r="Z284">
        <v>0</v>
      </c>
      <c r="AA284" t="s">
        <v>1378</v>
      </c>
      <c r="AB284" t="s">
        <v>1521</v>
      </c>
      <c r="AC284">
        <v>4.4600000000000001E-2</v>
      </c>
      <c r="AD284" t="s">
        <v>1430</v>
      </c>
      <c r="AF284" t="s">
        <v>440</v>
      </c>
      <c r="AG284" t="s">
        <v>440</v>
      </c>
      <c r="AH284" t="s">
        <v>440</v>
      </c>
      <c r="AJ284">
        <v>0</v>
      </c>
      <c r="AK284">
        <v>0</v>
      </c>
      <c r="AL284">
        <v>0.5</v>
      </c>
      <c r="AM284">
        <v>0</v>
      </c>
      <c r="AN284" t="s">
        <v>1486</v>
      </c>
      <c r="AO284" t="s">
        <v>1491</v>
      </c>
      <c r="AP284" t="s">
        <v>1473</v>
      </c>
      <c r="AS284" t="str">
        <f>IF(SpaceTypesTable[[#This Row],[Service Water Heating Peak Flow Rate (gal/h)]]=0,"",SpaceTypesTable[[#This Row],[Service Water Heating Peak Flow Rate (gal/h)]]/SpaceTypesTable[[#This Row],[Service Water Heating Area (ft^2)]])</f>
        <v/>
      </c>
    </row>
    <row r="285" spans="1:55">
      <c r="A285" s="60" t="s">
        <v>1555</v>
      </c>
      <c r="B285" t="s">
        <v>259</v>
      </c>
      <c r="C285" t="s">
        <v>241</v>
      </c>
      <c r="D285" t="s">
        <v>299</v>
      </c>
      <c r="E285" t="s">
        <v>466</v>
      </c>
      <c r="I285" t="str">
        <f>SpaceTypesTable[[#This Row],[Lighting Standard]]&amp;SpaceTypesTable[[#This Row],[Lighting Primary Space Type]]&amp;SpaceTypesTable[[#This Row],[Lighting Secondary Space Type]]</f>
        <v/>
      </c>
      <c r="L285">
        <v>1.08</v>
      </c>
      <c r="O285">
        <v>0</v>
      </c>
      <c r="P285">
        <v>0.5</v>
      </c>
      <c r="Q285">
        <v>0.2</v>
      </c>
      <c r="R285" t="s">
        <v>1377</v>
      </c>
      <c r="S285" t="s">
        <v>108</v>
      </c>
      <c r="T285" t="s">
        <v>48</v>
      </c>
      <c r="U285" t="s">
        <v>55</v>
      </c>
      <c r="V285" s="60" t="str">
        <f>SpaceTypesTable[[#This Row],[Ventilation Standard]]&amp;SpaceTypesTable[[#This Row],[Ventilation Primary Space Type]]&amp;SpaceTypesTable[[#This Row],[Ventilation Secondary Space Type]]</f>
        <v>ASHRAE 62.1-1999Retail Stores, Sales Floors, and Show Room FloorsWarehouses</v>
      </c>
      <c r="W285">
        <f>VLOOKUP(SpaceTypesTable[[#This Row],[Lookup]],VentilationStandardsTable[],6,FALSE)</f>
        <v>0.05</v>
      </c>
      <c r="X285">
        <f>VLOOKUP(SpaceTypesTable[[#This Row],[Lookup]],VentilationStandardsTable[],5,FALSE)</f>
        <v>0</v>
      </c>
      <c r="Y285">
        <f>VLOOKUP(SpaceTypesTable[[#This Row],[Lookup]],VentilationStandardsTable[],7,FALSE)</f>
        <v>0</v>
      </c>
      <c r="Z285">
        <v>0</v>
      </c>
      <c r="AA285" t="s">
        <v>1378</v>
      </c>
      <c r="AB285" t="s">
        <v>1521</v>
      </c>
      <c r="AC285">
        <v>0.22320000000000001</v>
      </c>
      <c r="AD285" t="s">
        <v>1430</v>
      </c>
      <c r="AF285" t="s">
        <v>440</v>
      </c>
      <c r="AG285" t="s">
        <v>440</v>
      </c>
      <c r="AH285" t="s">
        <v>440</v>
      </c>
      <c r="AJ285">
        <v>0</v>
      </c>
      <c r="AK285">
        <v>0</v>
      </c>
      <c r="AL285">
        <v>0.5</v>
      </c>
      <c r="AM285">
        <v>0</v>
      </c>
      <c r="AN285" t="s">
        <v>1486</v>
      </c>
      <c r="AO285" t="s">
        <v>1491</v>
      </c>
      <c r="AP285" t="s">
        <v>1473</v>
      </c>
      <c r="AS285" t="str">
        <f>IF(SpaceTypesTable[[#This Row],[Service Water Heating Peak Flow Rate (gal/h)]]=0,"",SpaceTypesTable[[#This Row],[Service Water Heating Peak Flow Rate (gal/h)]]/SpaceTypesTable[[#This Row],[Service Water Heating Area (ft^2)]])</f>
        <v/>
      </c>
    </row>
    <row r="286" spans="1:55">
      <c r="A286" s="60" t="s">
        <v>1556</v>
      </c>
      <c r="B286" t="s">
        <v>259</v>
      </c>
      <c r="C286" t="s">
        <v>241</v>
      </c>
      <c r="D286" t="s">
        <v>299</v>
      </c>
      <c r="E286" t="s">
        <v>466</v>
      </c>
      <c r="F286" t="s">
        <v>217</v>
      </c>
      <c r="G286" t="s">
        <v>241</v>
      </c>
      <c r="H286" t="s">
        <v>346</v>
      </c>
      <c r="I286" t="str">
        <f>SpaceTypesTable[[#This Row],[Lighting Standard]]&amp;SpaceTypesTable[[#This Row],[Lighting Primary Space Type]]&amp;SpaceTypesTable[[#This Row],[Lighting Secondary Space Type]]</f>
        <v>ASHRAE 90.1-2004WarehouseFine Material Storage</v>
      </c>
      <c r="L286" s="60">
        <f>VLOOKUP(SpaceTypesTable[[#This Row],[LookupColumn]],InteriorLightingTable[],5,FALSE)</f>
        <v>1.4</v>
      </c>
      <c r="O286">
        <v>0</v>
      </c>
      <c r="P286">
        <v>0.5</v>
      </c>
      <c r="Q286">
        <v>0.2</v>
      </c>
      <c r="R286" t="s">
        <v>1377</v>
      </c>
      <c r="S286" t="s">
        <v>108</v>
      </c>
      <c r="T286" t="s">
        <v>48</v>
      </c>
      <c r="U286" t="s">
        <v>55</v>
      </c>
      <c r="V286" s="60" t="str">
        <f>SpaceTypesTable[[#This Row],[Ventilation Standard]]&amp;SpaceTypesTable[[#This Row],[Ventilation Primary Space Type]]&amp;SpaceTypesTable[[#This Row],[Ventilation Secondary Space Type]]</f>
        <v>ASHRAE 62.1-1999Retail Stores, Sales Floors, and Show Room FloorsWarehouses</v>
      </c>
      <c r="W286">
        <f>VLOOKUP(SpaceTypesTable[[#This Row],[Lookup]],VentilationStandardsTable[],6,FALSE)</f>
        <v>0.05</v>
      </c>
      <c r="X286">
        <f>VLOOKUP(SpaceTypesTable[[#This Row],[Lookup]],VentilationStandardsTable[],5,FALSE)</f>
        <v>0</v>
      </c>
      <c r="Y286">
        <f>VLOOKUP(SpaceTypesTable[[#This Row],[Lookup]],VentilationStandardsTable[],7,FALSE)</f>
        <v>0</v>
      </c>
      <c r="Z286">
        <v>0</v>
      </c>
      <c r="AA286" t="s">
        <v>1378</v>
      </c>
      <c r="AB286" t="s">
        <v>1521</v>
      </c>
      <c r="AC286">
        <v>5.9499999999999997E-2</v>
      </c>
      <c r="AD286" t="s">
        <v>1430</v>
      </c>
      <c r="AF286" t="s">
        <v>440</v>
      </c>
      <c r="AG286" t="s">
        <v>440</v>
      </c>
      <c r="AH286" t="s">
        <v>440</v>
      </c>
      <c r="AJ286">
        <v>0</v>
      </c>
      <c r="AK286">
        <v>0</v>
      </c>
      <c r="AL286">
        <v>0.5</v>
      </c>
      <c r="AM286">
        <v>0</v>
      </c>
      <c r="AN286" t="s">
        <v>1486</v>
      </c>
      <c r="AO286" t="s">
        <v>1491</v>
      </c>
      <c r="AP286" t="s">
        <v>1473</v>
      </c>
      <c r="AS286" t="str">
        <f>IF(SpaceTypesTable[[#This Row],[Service Water Heating Peak Flow Rate (gal/h)]]=0,"",SpaceTypesTable[[#This Row],[Service Water Heating Peak Flow Rate (gal/h)]]/SpaceTypesTable[[#This Row],[Service Water Heating Area (ft^2)]])</f>
        <v/>
      </c>
    </row>
    <row r="287" spans="1:55">
      <c r="A287" s="60" t="s">
        <v>1557</v>
      </c>
      <c r="B287" t="s">
        <v>260</v>
      </c>
      <c r="C287" t="s">
        <v>241</v>
      </c>
      <c r="D287" t="s">
        <v>299</v>
      </c>
      <c r="E287" t="s">
        <v>466</v>
      </c>
      <c r="F287" t="s">
        <v>438</v>
      </c>
      <c r="G287" t="s">
        <v>241</v>
      </c>
      <c r="H287" t="s">
        <v>346</v>
      </c>
      <c r="I287" t="str">
        <f>SpaceTypesTable[[#This Row],[Lighting Standard]]&amp;SpaceTypesTable[[#This Row],[Lighting Primary Space Type]]&amp;SpaceTypesTable[[#This Row],[Lighting Secondary Space Type]]</f>
        <v>ASHRAE 189.1-2009WarehouseFine Material Storage</v>
      </c>
      <c r="L287" s="60">
        <f>VLOOKUP(SpaceTypesTable[[#This Row],[LookupColumn]],InteriorLightingTable[],5,FALSE)</f>
        <v>1.26</v>
      </c>
      <c r="O287">
        <v>0</v>
      </c>
      <c r="P287">
        <v>0.5</v>
      </c>
      <c r="Q287">
        <v>0.2</v>
      </c>
      <c r="R287" t="s">
        <v>1377</v>
      </c>
      <c r="S287" t="s">
        <v>108</v>
      </c>
      <c r="T287" t="s">
        <v>48</v>
      </c>
      <c r="U287" t="s">
        <v>55</v>
      </c>
      <c r="V287" s="60" t="str">
        <f>SpaceTypesTable[[#This Row],[Ventilation Standard]]&amp;SpaceTypesTable[[#This Row],[Ventilation Primary Space Type]]&amp;SpaceTypesTable[[#This Row],[Ventilation Secondary Space Type]]</f>
        <v>ASHRAE 62.1-1999Retail Stores, Sales Floors, and Show Room FloorsWarehouses</v>
      </c>
      <c r="W287">
        <f>VLOOKUP(SpaceTypesTable[[#This Row],[Lookup]],VentilationStandardsTable[],6,FALSE)</f>
        <v>0.05</v>
      </c>
      <c r="X287">
        <f>VLOOKUP(SpaceTypesTable[[#This Row],[Lookup]],VentilationStandardsTable[],5,FALSE)</f>
        <v>0</v>
      </c>
      <c r="Y287">
        <f>VLOOKUP(SpaceTypesTable[[#This Row],[Lookup]],VentilationStandardsTable[],7,FALSE)</f>
        <v>0</v>
      </c>
      <c r="Z287">
        <v>0</v>
      </c>
      <c r="AA287" t="s">
        <v>1378</v>
      </c>
      <c r="AB287" t="s">
        <v>1521</v>
      </c>
      <c r="AC287">
        <v>5.9499999999999997E-2</v>
      </c>
      <c r="AD287" t="s">
        <v>1430</v>
      </c>
      <c r="AF287" t="s">
        <v>440</v>
      </c>
      <c r="AG287" t="s">
        <v>440</v>
      </c>
      <c r="AH287" t="s">
        <v>440</v>
      </c>
      <c r="AJ287">
        <v>0</v>
      </c>
      <c r="AK287">
        <v>0</v>
      </c>
      <c r="AL287">
        <v>0.5</v>
      </c>
      <c r="AM287">
        <v>0</v>
      </c>
      <c r="AN287" t="s">
        <v>1486</v>
      </c>
      <c r="AO287" t="s">
        <v>1491</v>
      </c>
      <c r="AP287" t="s">
        <v>1473</v>
      </c>
      <c r="AS287" t="str">
        <f>IF(SpaceTypesTable[[#This Row],[Service Water Heating Peak Flow Rate (gal/h)]]=0,"",SpaceTypesTable[[#This Row],[Service Water Heating Peak Flow Rate (gal/h)]]/SpaceTypesTable[[#This Row],[Service Water Heating Area (ft^2)]])</f>
        <v/>
      </c>
    </row>
    <row r="288" spans="1:55">
      <c r="A288" t="s">
        <v>1557</v>
      </c>
      <c r="B288" t="s">
        <v>261</v>
      </c>
      <c r="C288" t="s">
        <v>241</v>
      </c>
      <c r="D288" t="s">
        <v>299</v>
      </c>
      <c r="E288" t="s">
        <v>466</v>
      </c>
      <c r="F288" t="s">
        <v>438</v>
      </c>
      <c r="G288" t="s">
        <v>241</v>
      </c>
      <c r="H288" t="s">
        <v>346</v>
      </c>
      <c r="I288" t="str">
        <f>SpaceTypesTable[[#This Row],[Lighting Standard]]&amp;SpaceTypesTable[[#This Row],[Lighting Primary Space Type]]&amp;SpaceTypesTable[[#This Row],[Lighting Secondary Space Type]]</f>
        <v>ASHRAE 189.1-2009WarehouseFine Material Storage</v>
      </c>
      <c r="L288">
        <f>VLOOKUP(SpaceTypesTable[[#This Row],[LookupColumn]],InteriorLightingTable[],5,FALSE)</f>
        <v>1.26</v>
      </c>
      <c r="O288">
        <v>0</v>
      </c>
      <c r="P288">
        <v>0.5</v>
      </c>
      <c r="Q288">
        <v>0.2</v>
      </c>
      <c r="R288" t="s">
        <v>1377</v>
      </c>
      <c r="S288" t="s">
        <v>108</v>
      </c>
      <c r="T288" t="s">
        <v>48</v>
      </c>
      <c r="U288" t="s">
        <v>55</v>
      </c>
      <c r="V288" s="60" t="str">
        <f>SpaceTypesTable[[#This Row],[Ventilation Standard]]&amp;SpaceTypesTable[[#This Row],[Ventilation Primary Space Type]]&amp;SpaceTypesTable[[#This Row],[Ventilation Secondary Space Type]]</f>
        <v>ASHRAE 62.1-1999Retail Stores, Sales Floors, and Show Room FloorsWarehouses</v>
      </c>
      <c r="W288">
        <f>VLOOKUP(SpaceTypesTable[[#This Row],[Lookup]],VentilationStandardsTable[],6,FALSE)</f>
        <v>0.05</v>
      </c>
      <c r="X288">
        <f>VLOOKUP(SpaceTypesTable[[#This Row],[Lookup]],VentilationStandardsTable[],5,FALSE)</f>
        <v>0</v>
      </c>
      <c r="Y288">
        <f>VLOOKUP(SpaceTypesTable[[#This Row],[Lookup]],VentilationStandardsTable[],7,FALSE)</f>
        <v>0</v>
      </c>
      <c r="Z288">
        <v>0</v>
      </c>
      <c r="AA288" t="s">
        <v>1378</v>
      </c>
      <c r="AB288" t="s">
        <v>1521</v>
      </c>
      <c r="AC288">
        <v>4.4600000000000001E-2</v>
      </c>
      <c r="AD288" t="s">
        <v>1430</v>
      </c>
      <c r="AF288" t="s">
        <v>440</v>
      </c>
      <c r="AG288" t="s">
        <v>440</v>
      </c>
      <c r="AH288" t="s">
        <v>440</v>
      </c>
      <c r="AJ288">
        <v>0</v>
      </c>
      <c r="AK288">
        <v>0</v>
      </c>
      <c r="AL288">
        <v>0.5</v>
      </c>
      <c r="AM288">
        <v>0</v>
      </c>
      <c r="AN288" t="s">
        <v>1486</v>
      </c>
      <c r="AO288" t="s">
        <v>1491</v>
      </c>
      <c r="AP288" t="s">
        <v>1473</v>
      </c>
      <c r="AS288" t="str">
        <f>IF(SpaceTypesTable[[#This Row],[Service Water Heating Peak Flow Rate (gal/h)]]=0,"",SpaceTypesTable[[#This Row],[Service Water Heating Peak Flow Rate (gal/h)]]/SpaceTypesTable[[#This Row],[Service Water Heating Area (ft^2)]])</f>
        <v/>
      </c>
    </row>
    <row r="289" spans="1:55">
      <c r="A289" s="60" t="s">
        <v>1554</v>
      </c>
      <c r="B289" t="s">
        <v>259</v>
      </c>
      <c r="C289" t="s">
        <v>241</v>
      </c>
      <c r="D289" t="s">
        <v>299</v>
      </c>
      <c r="E289" t="s">
        <v>466</v>
      </c>
      <c r="I289" t="str">
        <f>SpaceTypesTable[[#This Row],[Lighting Standard]]&amp;SpaceTypesTable[[#This Row],[Lighting Primary Space Type]]&amp;SpaceTypesTable[[#This Row],[Lighting Secondary Space Type]]</f>
        <v/>
      </c>
      <c r="L289">
        <v>1.08</v>
      </c>
      <c r="O289">
        <v>0</v>
      </c>
      <c r="P289">
        <v>0.5</v>
      </c>
      <c r="Q289">
        <v>0.2</v>
      </c>
      <c r="R289" t="s">
        <v>1377</v>
      </c>
      <c r="S289" t="s">
        <v>108</v>
      </c>
      <c r="T289" t="s">
        <v>48</v>
      </c>
      <c r="U289" t="s">
        <v>55</v>
      </c>
      <c r="V289" s="60" t="str">
        <f>SpaceTypesTable[[#This Row],[Ventilation Standard]]&amp;SpaceTypesTable[[#This Row],[Ventilation Primary Space Type]]&amp;SpaceTypesTable[[#This Row],[Ventilation Secondary Space Type]]</f>
        <v>ASHRAE 62.1-1999Retail Stores, Sales Floors, and Show Room FloorsWarehouses</v>
      </c>
      <c r="W289">
        <f>VLOOKUP(SpaceTypesTable[[#This Row],[Lookup]],VentilationStandardsTable[],6,FALSE)</f>
        <v>0.05</v>
      </c>
      <c r="X289">
        <f>VLOOKUP(SpaceTypesTable[[#This Row],[Lookup]],VentilationStandardsTable[],5,FALSE)</f>
        <v>0</v>
      </c>
      <c r="Y289">
        <f>VLOOKUP(SpaceTypesTable[[#This Row],[Lookup]],VentilationStandardsTable[],7,FALSE)</f>
        <v>0</v>
      </c>
      <c r="Z289">
        <v>0</v>
      </c>
      <c r="AA289" t="s">
        <v>1378</v>
      </c>
      <c r="AB289" t="s">
        <v>1521</v>
      </c>
      <c r="AC289">
        <v>0.22320000000000001</v>
      </c>
      <c r="AD289" t="s">
        <v>1430</v>
      </c>
      <c r="AF289" t="s">
        <v>440</v>
      </c>
      <c r="AG289" t="s">
        <v>440</v>
      </c>
      <c r="AH289" t="s">
        <v>440</v>
      </c>
      <c r="AJ289">
        <v>0</v>
      </c>
      <c r="AK289">
        <v>0</v>
      </c>
      <c r="AL289">
        <v>0.5</v>
      </c>
      <c r="AM289">
        <v>0</v>
      </c>
      <c r="AN289" t="s">
        <v>1486</v>
      </c>
      <c r="AO289" t="s">
        <v>1491</v>
      </c>
      <c r="AP289" t="s">
        <v>1473</v>
      </c>
      <c r="AS289" t="str">
        <f>IF(SpaceTypesTable[[#This Row],[Service Water Heating Peak Flow Rate (gal/h)]]=0,"",SpaceTypesTable[[#This Row],[Service Water Heating Peak Flow Rate (gal/h)]]/SpaceTypesTable[[#This Row],[Service Water Heating Area (ft^2)]])</f>
        <v/>
      </c>
    </row>
    <row r="290" spans="1:55">
      <c r="A290" s="60" t="s">
        <v>1619</v>
      </c>
      <c r="B290" t="s">
        <v>259</v>
      </c>
      <c r="C290" t="s">
        <v>241</v>
      </c>
      <c r="D290" t="s">
        <v>299</v>
      </c>
      <c r="E290" t="s">
        <v>466</v>
      </c>
      <c r="F290" t="s">
        <v>1601</v>
      </c>
      <c r="G290" t="s">
        <v>241</v>
      </c>
      <c r="H290" t="s">
        <v>346</v>
      </c>
      <c r="I290" t="str">
        <f>SpaceTypesTable[[#This Row],[Lighting Standard]]&amp;SpaceTypesTable[[#This Row],[Lighting Primary Space Type]]&amp;SpaceTypesTable[[#This Row],[Lighting Secondary Space Type]]</f>
        <v>ASHRAE 90.1-2010WarehouseFine Material Storage</v>
      </c>
      <c r="L290">
        <f>VLOOKUP(SpaceTypesTable[[#This Row],[LookupColumn]],InteriorLightingTable[],5,FALSE)</f>
        <v>0.95</v>
      </c>
      <c r="O290">
        <v>0</v>
      </c>
      <c r="P290">
        <v>0.5</v>
      </c>
      <c r="Q290">
        <v>0.2</v>
      </c>
      <c r="R290" t="s">
        <v>1377</v>
      </c>
      <c r="S290" t="s">
        <v>110</v>
      </c>
      <c r="T290" t="s">
        <v>1565</v>
      </c>
      <c r="U290" t="s">
        <v>55</v>
      </c>
      <c r="V290" s="60" t="str">
        <f>SpaceTypesTable[[#This Row],[Ventilation Standard]]&amp;SpaceTypesTable[[#This Row],[Ventilation Primary Space Type]]&amp;SpaceTypesTable[[#This Row],[Ventilation Secondary Space Type]]</f>
        <v>ASHRAE 62.1-2007Miscellaneous SpacesWarehouses</v>
      </c>
      <c r="W290">
        <f>VLOOKUP(SpaceTypesTable[[#This Row],[Lookup]],VentilationStandardsTable[],6,FALSE)</f>
        <v>0.06</v>
      </c>
      <c r="X290">
        <f>VLOOKUP(SpaceTypesTable[[#This Row],[Lookup]],VentilationStandardsTable[],5,FALSE)</f>
        <v>0</v>
      </c>
      <c r="Y290">
        <f>VLOOKUP(SpaceTypesTable[[#This Row],[Lookup]],VentilationStandardsTable[],7,FALSE)</f>
        <v>0</v>
      </c>
      <c r="Z290">
        <v>0</v>
      </c>
      <c r="AA290" t="s">
        <v>1378</v>
      </c>
      <c r="AB290" t="s">
        <v>1521</v>
      </c>
      <c r="AC290">
        <v>4.4600000000000001E-2</v>
      </c>
      <c r="AD290" t="s">
        <v>1430</v>
      </c>
      <c r="AF290" t="s">
        <v>440</v>
      </c>
      <c r="AG290" t="s">
        <v>440</v>
      </c>
      <c r="AH290" t="s">
        <v>440</v>
      </c>
      <c r="AJ290">
        <v>0</v>
      </c>
      <c r="AK290">
        <v>0</v>
      </c>
      <c r="AL290">
        <v>0.5</v>
      </c>
      <c r="AM290">
        <v>0</v>
      </c>
      <c r="AN290" t="s">
        <v>1486</v>
      </c>
      <c r="AO290" t="s">
        <v>1491</v>
      </c>
      <c r="AP290" t="s">
        <v>1473</v>
      </c>
      <c r="AS290" t="s">
        <v>440</v>
      </c>
    </row>
    <row r="291" spans="1:55">
      <c r="A291" s="60" t="s">
        <v>1558</v>
      </c>
      <c r="B291" t="s">
        <v>259</v>
      </c>
      <c r="C291" t="s">
        <v>263</v>
      </c>
      <c r="D291" t="s">
        <v>327</v>
      </c>
      <c r="E291" t="s">
        <v>467</v>
      </c>
      <c r="F291" t="s">
        <v>218</v>
      </c>
      <c r="G291" t="s">
        <v>347</v>
      </c>
      <c r="H291" t="s">
        <v>223</v>
      </c>
      <c r="I291" t="str">
        <f>SpaceTypesTable[[#This Row],[Lighting Standard]]&amp;SpaceTypesTable[[#This Row],[Lighting Primary Space Type]]&amp;SpaceTypesTable[[#This Row],[Lighting Secondary Space Type]]</f>
        <v>ASHRAE 90.1-2007Lounge/RecreationGeneral</v>
      </c>
      <c r="L291">
        <f>VLOOKUP(SpaceTypesTable[[#This Row],[LookupColumn]],InteriorLightingTable[],5,FALSE)</f>
        <v>1.2</v>
      </c>
      <c r="O291">
        <v>0</v>
      </c>
      <c r="P291">
        <v>0.7</v>
      </c>
      <c r="Q291">
        <v>0.2</v>
      </c>
      <c r="R291" t="s">
        <v>1367</v>
      </c>
      <c r="S291" t="s">
        <v>109</v>
      </c>
      <c r="T291" t="s">
        <v>412</v>
      </c>
      <c r="U291" t="s">
        <v>1300</v>
      </c>
      <c r="V291" s="60" t="str">
        <f>SpaceTypesTable[[#This Row],[Ventilation Standard]]&amp;SpaceTypesTable[[#This Row],[Ventilation Primary Space Type]]&amp;SpaceTypesTable[[#This Row],[Ventilation Secondary Space Type]]</f>
        <v>ASHRAE 62.1-2004Hotels, Motels, Resorts, DormitoriesLobbies/prefunction</v>
      </c>
      <c r="W291">
        <f>VLOOKUP(SpaceTypesTable[[#This Row],[Lookup]],VentilationStandardsTable[],6,FALSE)</f>
        <v>0.06</v>
      </c>
      <c r="X291">
        <f>VLOOKUP(SpaceTypesTable[[#This Row],[Lookup]],VentilationStandardsTable[],5,FALSE)</f>
        <v>7.5</v>
      </c>
      <c r="Y291">
        <f>VLOOKUP(SpaceTypesTable[[#This Row],[Lookup]],VentilationStandardsTable[],7,FALSE)</f>
        <v>0</v>
      </c>
      <c r="Z291">
        <v>30</v>
      </c>
      <c r="AA291" t="s">
        <v>1381</v>
      </c>
      <c r="AB291" t="s">
        <v>1518</v>
      </c>
      <c r="AC291">
        <v>4.4600000000000001E-2</v>
      </c>
      <c r="AD291" t="s">
        <v>1427</v>
      </c>
      <c r="AF291" t="s">
        <v>440</v>
      </c>
      <c r="AG291" t="s">
        <v>440</v>
      </c>
      <c r="AH291" t="s">
        <v>440</v>
      </c>
      <c r="AJ291">
        <v>0.73</v>
      </c>
      <c r="AK291">
        <v>0</v>
      </c>
      <c r="AL291">
        <v>0.5</v>
      </c>
      <c r="AM291">
        <v>0</v>
      </c>
      <c r="AN291" t="s">
        <v>1484</v>
      </c>
      <c r="AO291" t="s">
        <v>1452</v>
      </c>
      <c r="AP291" t="s">
        <v>1466</v>
      </c>
      <c r="AS291" t="str">
        <f>IF(SpaceTypesTable[[#This Row],[Service Water Heating Peak Flow Rate (gal/h)]]=0,"",SpaceTypesTable[[#This Row],[Service Water Heating Peak Flow Rate (gal/h)]]/SpaceTypesTable[[#This Row],[Service Water Heating Area (ft^2)]])</f>
        <v/>
      </c>
      <c r="BC291" t="str">
        <f t="shared" ref="BC291:BC296" si="25">IF(ISBLANK(BB291),"",BB291/(AY291/AX291))</f>
        <v/>
      </c>
    </row>
    <row r="292" spans="1:55">
      <c r="A292" s="60" t="s">
        <v>1555</v>
      </c>
      <c r="B292" t="s">
        <v>259</v>
      </c>
      <c r="C292" t="s">
        <v>263</v>
      </c>
      <c r="D292" t="s">
        <v>327</v>
      </c>
      <c r="E292" t="s">
        <v>467</v>
      </c>
      <c r="I292" t="str">
        <f>SpaceTypesTable[[#This Row],[Lighting Standard]]&amp;SpaceTypesTable[[#This Row],[Lighting Primary Space Type]]&amp;SpaceTypesTable[[#This Row],[Lighting Secondary Space Type]]</f>
        <v/>
      </c>
      <c r="L292">
        <v>1.31</v>
      </c>
      <c r="O292">
        <v>0</v>
      </c>
      <c r="P292">
        <v>0.7</v>
      </c>
      <c r="Q292">
        <v>0.2</v>
      </c>
      <c r="R292" t="s">
        <v>1367</v>
      </c>
      <c r="S292" t="s">
        <v>108</v>
      </c>
      <c r="T292" t="s">
        <v>412</v>
      </c>
      <c r="U292" t="s">
        <v>32</v>
      </c>
      <c r="V292" s="60" t="str">
        <f>SpaceTypesTable[[#This Row],[Ventilation Standard]]&amp;SpaceTypesTable[[#This Row],[Ventilation Primary Space Type]]&amp;SpaceTypesTable[[#This Row],[Ventilation Secondary Space Type]]</f>
        <v>ASHRAE 62.1-1999Hotels, Motels, Resorts, DormitoriesLobbies</v>
      </c>
      <c r="W292">
        <f>VLOOKUP(SpaceTypesTable[[#This Row],[Lookup]],VentilationStandardsTable[],6,FALSE)</f>
        <v>0</v>
      </c>
      <c r="X292">
        <f>VLOOKUP(SpaceTypesTable[[#This Row],[Lookup]],VentilationStandardsTable[],5,FALSE)</f>
        <v>15</v>
      </c>
      <c r="Y292">
        <f>VLOOKUP(SpaceTypesTable[[#This Row],[Lookup]],VentilationStandardsTable[],7,FALSE)</f>
        <v>0</v>
      </c>
      <c r="Z292">
        <v>30</v>
      </c>
      <c r="AA292" t="s">
        <v>1381</v>
      </c>
      <c r="AB292" t="s">
        <v>1518</v>
      </c>
      <c r="AC292">
        <v>0.22320000000000001</v>
      </c>
      <c r="AD292" t="s">
        <v>1427</v>
      </c>
      <c r="AF292" t="s">
        <v>440</v>
      </c>
      <c r="AG292" t="s">
        <v>440</v>
      </c>
      <c r="AH292" t="s">
        <v>440</v>
      </c>
      <c r="AJ292">
        <v>1.43</v>
      </c>
      <c r="AK292">
        <v>0</v>
      </c>
      <c r="AL292">
        <v>0.5</v>
      </c>
      <c r="AM292">
        <v>0</v>
      </c>
      <c r="AN292" t="s">
        <v>1484</v>
      </c>
      <c r="AO292" t="s">
        <v>1452</v>
      </c>
      <c r="AP292" t="s">
        <v>1466</v>
      </c>
      <c r="AS292" t="str">
        <f>IF(SpaceTypesTable[[#This Row],[Service Water Heating Peak Flow Rate (gal/h)]]=0,"",SpaceTypesTable[[#This Row],[Service Water Heating Peak Flow Rate (gal/h)]]/SpaceTypesTable[[#This Row],[Service Water Heating Area (ft^2)]])</f>
        <v/>
      </c>
      <c r="BC292" t="str">
        <f t="shared" si="25"/>
        <v/>
      </c>
    </row>
    <row r="293" spans="1:55">
      <c r="A293" t="s">
        <v>1556</v>
      </c>
      <c r="B293" t="s">
        <v>259</v>
      </c>
      <c r="C293" t="s">
        <v>263</v>
      </c>
      <c r="D293" t="s">
        <v>327</v>
      </c>
      <c r="E293" t="s">
        <v>467</v>
      </c>
      <c r="F293" t="s">
        <v>217</v>
      </c>
      <c r="G293" t="s">
        <v>347</v>
      </c>
      <c r="H293" t="s">
        <v>223</v>
      </c>
      <c r="I293" t="str">
        <f>SpaceTypesTable[[#This Row],[Lighting Standard]]&amp;SpaceTypesTable[[#This Row],[Lighting Primary Space Type]]&amp;SpaceTypesTable[[#This Row],[Lighting Secondary Space Type]]</f>
        <v>ASHRAE 90.1-2004Lounge/RecreationGeneral</v>
      </c>
      <c r="L293">
        <f>VLOOKUP(SpaceTypesTable[[#This Row],[LookupColumn]],InteriorLightingTable[],5,FALSE)</f>
        <v>1.2</v>
      </c>
      <c r="O293">
        <v>0</v>
      </c>
      <c r="P293">
        <v>0.7</v>
      </c>
      <c r="Q293">
        <v>0.2</v>
      </c>
      <c r="R293" t="s">
        <v>1367</v>
      </c>
      <c r="S293" t="s">
        <v>108</v>
      </c>
      <c r="T293" t="s">
        <v>412</v>
      </c>
      <c r="U293" t="s">
        <v>32</v>
      </c>
      <c r="V293" s="60" t="str">
        <f>SpaceTypesTable[[#This Row],[Ventilation Standard]]&amp;SpaceTypesTable[[#This Row],[Ventilation Primary Space Type]]&amp;SpaceTypesTable[[#This Row],[Ventilation Secondary Space Type]]</f>
        <v>ASHRAE 62.1-1999Hotels, Motels, Resorts, DormitoriesLobbies</v>
      </c>
      <c r="W293">
        <f>VLOOKUP(SpaceTypesTable[[#This Row],[Lookup]],VentilationStandardsTable[],6,FALSE)</f>
        <v>0</v>
      </c>
      <c r="X293">
        <f>VLOOKUP(SpaceTypesTable[[#This Row],[Lookup]],VentilationStandardsTable[],5,FALSE)</f>
        <v>15</v>
      </c>
      <c r="Y293">
        <f>VLOOKUP(SpaceTypesTable[[#This Row],[Lookup]],VentilationStandardsTable[],7,FALSE)</f>
        <v>0</v>
      </c>
      <c r="Z293">
        <v>30</v>
      </c>
      <c r="AA293" t="s">
        <v>1381</v>
      </c>
      <c r="AB293" t="s">
        <v>1518</v>
      </c>
      <c r="AC293">
        <v>5.9499999999999997E-2</v>
      </c>
      <c r="AD293" t="s">
        <v>1427</v>
      </c>
      <c r="AF293" t="s">
        <v>440</v>
      </c>
      <c r="AG293" t="s">
        <v>440</v>
      </c>
      <c r="AH293" t="s">
        <v>440</v>
      </c>
      <c r="AJ293">
        <v>1.43</v>
      </c>
      <c r="AK293">
        <v>0</v>
      </c>
      <c r="AL293">
        <v>0.5</v>
      </c>
      <c r="AM293">
        <v>0</v>
      </c>
      <c r="AN293" t="s">
        <v>1484</v>
      </c>
      <c r="AO293" t="s">
        <v>1452</v>
      </c>
      <c r="AP293" t="s">
        <v>1466</v>
      </c>
      <c r="AS293" t="str">
        <f>IF(SpaceTypesTable[[#This Row],[Service Water Heating Peak Flow Rate (gal/h)]]=0,"",SpaceTypesTable[[#This Row],[Service Water Heating Peak Flow Rate (gal/h)]]/SpaceTypesTable[[#This Row],[Service Water Heating Area (ft^2)]])</f>
        <v/>
      </c>
      <c r="BC293" t="str">
        <f t="shared" si="25"/>
        <v/>
      </c>
    </row>
    <row r="294" spans="1:55">
      <c r="A294" t="s">
        <v>1557</v>
      </c>
      <c r="B294" t="s">
        <v>260</v>
      </c>
      <c r="C294" t="s">
        <v>263</v>
      </c>
      <c r="D294" t="s">
        <v>327</v>
      </c>
      <c r="E294" t="s">
        <v>467</v>
      </c>
      <c r="F294" t="s">
        <v>438</v>
      </c>
      <c r="G294" t="s">
        <v>347</v>
      </c>
      <c r="H294" t="s">
        <v>223</v>
      </c>
      <c r="I294" t="str">
        <f>SpaceTypesTable[[#This Row],[Lighting Standard]]&amp;SpaceTypesTable[[#This Row],[Lighting Primary Space Type]]&amp;SpaceTypesTable[[#This Row],[Lighting Secondary Space Type]]</f>
        <v>ASHRAE 189.1-2009Lounge/RecreationGeneral</v>
      </c>
      <c r="L294">
        <f>VLOOKUP(SpaceTypesTable[[#This Row],[LookupColumn]],InteriorLightingTable[],5,FALSE)</f>
        <v>1.08</v>
      </c>
      <c r="O294">
        <v>0</v>
      </c>
      <c r="P294">
        <v>0.7</v>
      </c>
      <c r="Q294">
        <v>0.2</v>
      </c>
      <c r="R294" t="s">
        <v>1367</v>
      </c>
      <c r="S294" t="s">
        <v>108</v>
      </c>
      <c r="T294" t="s">
        <v>412</v>
      </c>
      <c r="U294" t="s">
        <v>32</v>
      </c>
      <c r="V294" s="60" t="str">
        <f>SpaceTypesTable[[#This Row],[Ventilation Standard]]&amp;SpaceTypesTable[[#This Row],[Ventilation Primary Space Type]]&amp;SpaceTypesTable[[#This Row],[Ventilation Secondary Space Type]]</f>
        <v>ASHRAE 62.1-1999Hotels, Motels, Resorts, DormitoriesLobbies</v>
      </c>
      <c r="W294">
        <f>VLOOKUP(SpaceTypesTable[[#This Row],[Lookup]],VentilationStandardsTable[],6,FALSE)</f>
        <v>0</v>
      </c>
      <c r="X294">
        <f>VLOOKUP(SpaceTypesTable[[#This Row],[Lookup]],VentilationStandardsTable[],5,FALSE)</f>
        <v>15</v>
      </c>
      <c r="Y294">
        <f>VLOOKUP(SpaceTypesTable[[#This Row],[Lookup]],VentilationStandardsTable[],7,FALSE)</f>
        <v>0</v>
      </c>
      <c r="Z294">
        <v>30</v>
      </c>
      <c r="AA294" t="s">
        <v>1381</v>
      </c>
      <c r="AB294" t="s">
        <v>1518</v>
      </c>
      <c r="AC294">
        <v>5.9499999999999997E-2</v>
      </c>
      <c r="AD294" t="s">
        <v>1427</v>
      </c>
      <c r="AF294" t="s">
        <v>440</v>
      </c>
      <c r="AG294" t="s">
        <v>440</v>
      </c>
      <c r="AH294" t="s">
        <v>440</v>
      </c>
      <c r="AJ294">
        <v>0.73</v>
      </c>
      <c r="AK294">
        <v>0</v>
      </c>
      <c r="AL294">
        <v>0.5</v>
      </c>
      <c r="AM294">
        <v>0</v>
      </c>
      <c r="AN294" t="s">
        <v>1484</v>
      </c>
      <c r="AO294" t="s">
        <v>1452</v>
      </c>
      <c r="AP294" t="s">
        <v>1466</v>
      </c>
      <c r="AS294" t="str">
        <f>IF(SpaceTypesTable[[#This Row],[Service Water Heating Peak Flow Rate (gal/h)]]=0,"",SpaceTypesTable[[#This Row],[Service Water Heating Peak Flow Rate (gal/h)]]/SpaceTypesTable[[#This Row],[Service Water Heating Area (ft^2)]])</f>
        <v/>
      </c>
      <c r="BC294" t="str">
        <f t="shared" si="25"/>
        <v/>
      </c>
    </row>
    <row r="295" spans="1:55">
      <c r="A295" t="s">
        <v>1557</v>
      </c>
      <c r="B295" t="s">
        <v>261</v>
      </c>
      <c r="C295" t="s">
        <v>263</v>
      </c>
      <c r="D295" t="s">
        <v>327</v>
      </c>
      <c r="E295" t="s">
        <v>467</v>
      </c>
      <c r="F295" t="s">
        <v>438</v>
      </c>
      <c r="G295" t="s">
        <v>347</v>
      </c>
      <c r="H295" t="s">
        <v>223</v>
      </c>
      <c r="I295" t="str">
        <f>SpaceTypesTable[[#This Row],[Lighting Standard]]&amp;SpaceTypesTable[[#This Row],[Lighting Primary Space Type]]&amp;SpaceTypesTable[[#This Row],[Lighting Secondary Space Type]]</f>
        <v>ASHRAE 189.1-2009Lounge/RecreationGeneral</v>
      </c>
      <c r="L295">
        <f>VLOOKUP(SpaceTypesTable[[#This Row],[LookupColumn]],InteriorLightingTable[],5,FALSE)</f>
        <v>1.08</v>
      </c>
      <c r="O295">
        <v>0</v>
      </c>
      <c r="P295">
        <v>0.7</v>
      </c>
      <c r="Q295">
        <v>0.2</v>
      </c>
      <c r="R295" t="s">
        <v>1367</v>
      </c>
      <c r="S295" t="s">
        <v>108</v>
      </c>
      <c r="T295" t="s">
        <v>412</v>
      </c>
      <c r="U295" t="s">
        <v>32</v>
      </c>
      <c r="V295" s="60" t="str">
        <f>SpaceTypesTable[[#This Row],[Ventilation Standard]]&amp;SpaceTypesTable[[#This Row],[Ventilation Primary Space Type]]&amp;SpaceTypesTable[[#This Row],[Ventilation Secondary Space Type]]</f>
        <v>ASHRAE 62.1-1999Hotels, Motels, Resorts, DormitoriesLobbies</v>
      </c>
      <c r="W295">
        <f>VLOOKUP(SpaceTypesTable[[#This Row],[Lookup]],VentilationStandardsTable[],6,FALSE)</f>
        <v>0</v>
      </c>
      <c r="X295">
        <f>VLOOKUP(SpaceTypesTable[[#This Row],[Lookup]],VentilationStandardsTable[],5,FALSE)</f>
        <v>15</v>
      </c>
      <c r="Y295">
        <f>VLOOKUP(SpaceTypesTable[[#This Row],[Lookup]],VentilationStandardsTable[],7,FALSE)</f>
        <v>0</v>
      </c>
      <c r="Z295">
        <v>30</v>
      </c>
      <c r="AA295" t="s">
        <v>1381</v>
      </c>
      <c r="AB295" t="s">
        <v>1518</v>
      </c>
      <c r="AC295">
        <v>4.4600000000000001E-2</v>
      </c>
      <c r="AD295" t="s">
        <v>1427</v>
      </c>
      <c r="AF295" t="s">
        <v>440</v>
      </c>
      <c r="AG295" t="s">
        <v>440</v>
      </c>
      <c r="AH295" t="s">
        <v>440</v>
      </c>
      <c r="AJ295">
        <v>0.73</v>
      </c>
      <c r="AK295">
        <v>0</v>
      </c>
      <c r="AL295">
        <v>0.5</v>
      </c>
      <c r="AM295">
        <v>0</v>
      </c>
      <c r="AN295" t="s">
        <v>1484</v>
      </c>
      <c r="AO295" t="s">
        <v>1452</v>
      </c>
      <c r="AP295" t="s">
        <v>1466</v>
      </c>
      <c r="AS295" t="str">
        <f>IF(SpaceTypesTable[[#This Row],[Service Water Heating Peak Flow Rate (gal/h)]]=0,"",SpaceTypesTable[[#This Row],[Service Water Heating Peak Flow Rate (gal/h)]]/SpaceTypesTable[[#This Row],[Service Water Heating Area (ft^2)]])</f>
        <v/>
      </c>
      <c r="BC295" t="str">
        <f t="shared" si="25"/>
        <v/>
      </c>
    </row>
    <row r="296" spans="1:55">
      <c r="A296" t="s">
        <v>1554</v>
      </c>
      <c r="B296" t="s">
        <v>259</v>
      </c>
      <c r="C296" t="s">
        <v>263</v>
      </c>
      <c r="D296" t="s">
        <v>327</v>
      </c>
      <c r="E296" t="s">
        <v>467</v>
      </c>
      <c r="I296" t="str">
        <f>SpaceTypesTable[[#This Row],[Lighting Standard]]&amp;SpaceTypesTable[[#This Row],[Lighting Primary Space Type]]&amp;SpaceTypesTable[[#This Row],[Lighting Secondary Space Type]]</f>
        <v/>
      </c>
      <c r="L296">
        <v>1.31</v>
      </c>
      <c r="O296">
        <v>0</v>
      </c>
      <c r="P296">
        <v>0.7</v>
      </c>
      <c r="Q296">
        <v>0.2</v>
      </c>
      <c r="R296" t="s">
        <v>1367</v>
      </c>
      <c r="S296" t="s">
        <v>108</v>
      </c>
      <c r="T296" t="s">
        <v>412</v>
      </c>
      <c r="U296" t="s">
        <v>32</v>
      </c>
      <c r="V296" s="60" t="str">
        <f>SpaceTypesTable[[#This Row],[Ventilation Standard]]&amp;SpaceTypesTable[[#This Row],[Ventilation Primary Space Type]]&amp;SpaceTypesTable[[#This Row],[Ventilation Secondary Space Type]]</f>
        <v>ASHRAE 62.1-1999Hotels, Motels, Resorts, DormitoriesLobbies</v>
      </c>
      <c r="W296">
        <f>VLOOKUP(SpaceTypesTable[[#This Row],[Lookup]],VentilationStandardsTable[],6,FALSE)</f>
        <v>0</v>
      </c>
      <c r="X296">
        <f>VLOOKUP(SpaceTypesTable[[#This Row],[Lookup]],VentilationStandardsTable[],5,FALSE)</f>
        <v>15</v>
      </c>
      <c r="Y296">
        <f>VLOOKUP(SpaceTypesTable[[#This Row],[Lookup]],VentilationStandardsTable[],7,FALSE)</f>
        <v>0</v>
      </c>
      <c r="Z296">
        <v>30</v>
      </c>
      <c r="AA296" t="s">
        <v>1381</v>
      </c>
      <c r="AB296" t="s">
        <v>1518</v>
      </c>
      <c r="AC296">
        <v>0.22320000000000001</v>
      </c>
      <c r="AD296" t="s">
        <v>1427</v>
      </c>
      <c r="AF296" t="s">
        <v>440</v>
      </c>
      <c r="AG296" t="s">
        <v>440</v>
      </c>
      <c r="AH296" t="s">
        <v>440</v>
      </c>
      <c r="AJ296">
        <v>1.43</v>
      </c>
      <c r="AK296">
        <v>0</v>
      </c>
      <c r="AL296">
        <v>0.5</v>
      </c>
      <c r="AM296">
        <v>0</v>
      </c>
      <c r="AN296" t="s">
        <v>1484</v>
      </c>
      <c r="AO296" t="s">
        <v>1452</v>
      </c>
      <c r="AP296" t="s">
        <v>1466</v>
      </c>
      <c r="AS296" t="str">
        <f>IF(SpaceTypesTable[[#This Row],[Service Water Heating Peak Flow Rate (gal/h)]]=0,"",SpaceTypesTable[[#This Row],[Service Water Heating Peak Flow Rate (gal/h)]]/SpaceTypesTable[[#This Row],[Service Water Heating Area (ft^2)]])</f>
        <v/>
      </c>
      <c r="BC296" t="str">
        <f t="shared" si="25"/>
        <v/>
      </c>
    </row>
    <row r="297" spans="1:55">
      <c r="A297" t="s">
        <v>1619</v>
      </c>
      <c r="B297" t="s">
        <v>259</v>
      </c>
      <c r="C297" t="s">
        <v>263</v>
      </c>
      <c r="D297" t="s">
        <v>327</v>
      </c>
      <c r="E297" t="s">
        <v>467</v>
      </c>
      <c r="F297" t="s">
        <v>1601</v>
      </c>
      <c r="G297" t="s">
        <v>347</v>
      </c>
      <c r="H297" t="s">
        <v>223</v>
      </c>
      <c r="I297" t="str">
        <f>SpaceTypesTable[[#This Row],[Lighting Standard]]&amp;SpaceTypesTable[[#This Row],[Lighting Primary Space Type]]&amp;SpaceTypesTable[[#This Row],[Lighting Secondary Space Type]]</f>
        <v>ASHRAE 90.1-2010Lounge/RecreationGeneral</v>
      </c>
      <c r="L297">
        <f>VLOOKUP(SpaceTypesTable[[#This Row],[LookupColumn]],InteriorLightingTable[],5,FALSE)</f>
        <v>0.73</v>
      </c>
      <c r="O297">
        <v>0</v>
      </c>
      <c r="P297">
        <v>0.7</v>
      </c>
      <c r="Q297">
        <v>0.2</v>
      </c>
      <c r="R297" t="s">
        <v>1367</v>
      </c>
      <c r="S297" t="s">
        <v>110</v>
      </c>
      <c r="T297" t="s">
        <v>412</v>
      </c>
      <c r="U297" t="s">
        <v>1300</v>
      </c>
      <c r="V297" s="60" t="str">
        <f>SpaceTypesTable[[#This Row],[Ventilation Standard]]&amp;SpaceTypesTable[[#This Row],[Ventilation Primary Space Type]]&amp;SpaceTypesTable[[#This Row],[Ventilation Secondary Space Type]]</f>
        <v>ASHRAE 62.1-2007Hotels, Motels, Resorts, DormitoriesLobbies/prefunction</v>
      </c>
      <c r="W297">
        <f>VLOOKUP(SpaceTypesTable[[#This Row],[Lookup]],VentilationStandardsTable[],6,FALSE)</f>
        <v>0.06</v>
      </c>
      <c r="X297">
        <f>VLOOKUP(SpaceTypesTable[[#This Row],[Lookup]],VentilationStandardsTable[],5,FALSE)</f>
        <v>7.5</v>
      </c>
      <c r="Y297">
        <f>VLOOKUP(SpaceTypesTable[[#This Row],[Lookup]],VentilationStandardsTable[],7,FALSE)</f>
        <v>0</v>
      </c>
      <c r="Z297">
        <v>30</v>
      </c>
      <c r="AA297" t="s">
        <v>1381</v>
      </c>
      <c r="AB297" t="s">
        <v>1518</v>
      </c>
      <c r="AC297">
        <v>4.4600000000000001E-2</v>
      </c>
      <c r="AD297" t="s">
        <v>1427</v>
      </c>
      <c r="AF297" t="s">
        <v>440</v>
      </c>
      <c r="AG297" t="s">
        <v>440</v>
      </c>
      <c r="AH297" t="s">
        <v>440</v>
      </c>
      <c r="AJ297">
        <v>0.73</v>
      </c>
      <c r="AK297">
        <v>0</v>
      </c>
      <c r="AL297">
        <v>0.5</v>
      </c>
      <c r="AM297">
        <v>0</v>
      </c>
      <c r="AN297" t="s">
        <v>1484</v>
      </c>
      <c r="AO297" t="s">
        <v>1452</v>
      </c>
      <c r="AP297" t="s">
        <v>1466</v>
      </c>
      <c r="AS297" t="s">
        <v>440</v>
      </c>
      <c r="BC297" t="s">
        <v>440</v>
      </c>
    </row>
    <row r="298" spans="1:55">
      <c r="A298" t="s">
        <v>1555</v>
      </c>
      <c r="B298" t="s">
        <v>259</v>
      </c>
      <c r="C298" t="s">
        <v>267</v>
      </c>
      <c r="D298" t="s">
        <v>305</v>
      </c>
      <c r="E298" t="s">
        <v>460</v>
      </c>
      <c r="I298" t="str">
        <f>SpaceTypesTable[[#This Row],[Lighting Standard]]&amp;SpaceTypesTable[[#This Row],[Lighting Primary Space Type]]&amp;SpaceTypesTable[[#This Row],[Lighting Secondary Space Type]]</f>
        <v/>
      </c>
      <c r="L298">
        <v>1.77</v>
      </c>
      <c r="O298">
        <v>0</v>
      </c>
      <c r="P298">
        <v>0.7</v>
      </c>
      <c r="Q298">
        <v>0.2</v>
      </c>
      <c r="R298" t="s">
        <v>1355</v>
      </c>
      <c r="S298" t="s">
        <v>108</v>
      </c>
      <c r="T298" t="s">
        <v>412</v>
      </c>
      <c r="U298" t="s">
        <v>35</v>
      </c>
      <c r="V298" s="60" t="str">
        <f>SpaceTypesTable[[#This Row],[Ventilation Standard]]&amp;SpaceTypesTable[[#This Row],[Ventilation Primary Space Type]]&amp;SpaceTypesTable[[#This Row],[Ventilation Secondary Space Type]]</f>
        <v>ASHRAE 62.1-1999Hotels, Motels, Resorts, DormitoriesDormitory sleeping areas</v>
      </c>
      <c r="W298">
        <f>VLOOKUP(SpaceTypesTable[[#This Row],[Lookup]],VentilationStandardsTable[],6,FALSE)</f>
        <v>0</v>
      </c>
      <c r="X298">
        <f>VLOOKUP(SpaceTypesTable[[#This Row],[Lookup]],VentilationStandardsTable[],5,FALSE)</f>
        <v>15</v>
      </c>
      <c r="Y298">
        <f>VLOOKUP(SpaceTypesTable[[#This Row],[Lookup]],VentilationStandardsTable[],7,FALSE)</f>
        <v>0</v>
      </c>
      <c r="Z298">
        <v>3.57</v>
      </c>
      <c r="AA298" t="s">
        <v>1409</v>
      </c>
      <c r="AB298" t="s">
        <v>1408</v>
      </c>
      <c r="AC298">
        <v>0.22320000000000001</v>
      </c>
      <c r="AD298" t="s">
        <v>1417</v>
      </c>
      <c r="AF298" t="s">
        <v>440</v>
      </c>
      <c r="AG298" t="s">
        <v>440</v>
      </c>
      <c r="AH298" t="s">
        <v>440</v>
      </c>
      <c r="AJ298">
        <v>1.33</v>
      </c>
      <c r="AK298">
        <v>0</v>
      </c>
      <c r="AL298">
        <v>0.5</v>
      </c>
      <c r="AM298">
        <v>0</v>
      </c>
      <c r="AN298" t="s">
        <v>1492</v>
      </c>
      <c r="AO298" t="s">
        <v>1545</v>
      </c>
      <c r="AP298" t="s">
        <v>1546</v>
      </c>
      <c r="AQ298">
        <v>1.25</v>
      </c>
      <c r="AR298">
        <v>420</v>
      </c>
      <c r="AS298">
        <f>IF(SpaceTypesTable[[#This Row],[Service Water Heating Peak Flow Rate (gal/h)]]=0,"",SpaceTypesTable[[#This Row],[Service Water Heating Peak Flow Rate (gal/h)]]/SpaceTypesTable[[#This Row],[Service Water Heating Area (ft^2)]])</f>
        <v>2.976190476190476E-3</v>
      </c>
      <c r="AT298">
        <v>43.3</v>
      </c>
      <c r="AU298">
        <v>0.2</v>
      </c>
      <c r="AV298">
        <v>0.05</v>
      </c>
      <c r="AW298" t="s">
        <v>1538</v>
      </c>
      <c r="BC298" t="str">
        <f t="shared" ref="BC298:BC309" si="26">IF(ISBLANK(BB298),"",BB298/(AY298/AX298))</f>
        <v/>
      </c>
    </row>
    <row r="299" spans="1:55">
      <c r="A299" t="s">
        <v>1556</v>
      </c>
      <c r="B299" t="s">
        <v>259</v>
      </c>
      <c r="C299" t="s">
        <v>267</v>
      </c>
      <c r="D299" t="s">
        <v>305</v>
      </c>
      <c r="E299" t="s">
        <v>460</v>
      </c>
      <c r="F299" t="s">
        <v>217</v>
      </c>
      <c r="G299" t="s">
        <v>224</v>
      </c>
      <c r="H299" t="s">
        <v>225</v>
      </c>
      <c r="I299" t="str">
        <f>SpaceTypesTable[[#This Row],[Lighting Standard]]&amp;SpaceTypesTable[[#This Row],[Lighting Primary Space Type]]&amp;SpaceTypesTable[[#This Row],[Lighting Secondary Space Type]]</f>
        <v>ASHRAE 90.1-2004Hotel/MotelGuest Rooms</v>
      </c>
      <c r="L299">
        <f>VLOOKUP(SpaceTypesTable[[#This Row],[LookupColumn]],InteriorLightingTable[],5,FALSE)</f>
        <v>1.1000000000000001</v>
      </c>
      <c r="O299">
        <v>0</v>
      </c>
      <c r="P299">
        <v>0.7</v>
      </c>
      <c r="Q299">
        <v>0.2</v>
      </c>
      <c r="R299" t="s">
        <v>1355</v>
      </c>
      <c r="S299" t="s">
        <v>108</v>
      </c>
      <c r="T299" t="s">
        <v>412</v>
      </c>
      <c r="U299" t="s">
        <v>35</v>
      </c>
      <c r="V299" s="60" t="str">
        <f>SpaceTypesTable[[#This Row],[Ventilation Standard]]&amp;SpaceTypesTable[[#This Row],[Ventilation Primary Space Type]]&amp;SpaceTypesTable[[#This Row],[Ventilation Secondary Space Type]]</f>
        <v>ASHRAE 62.1-1999Hotels, Motels, Resorts, DormitoriesDormitory sleeping areas</v>
      </c>
      <c r="W299">
        <f>VLOOKUP(SpaceTypesTable[[#This Row],[Lookup]],VentilationStandardsTable[],6,FALSE)</f>
        <v>0</v>
      </c>
      <c r="X299">
        <f>VLOOKUP(SpaceTypesTable[[#This Row],[Lookup]],VentilationStandardsTable[],5,FALSE)</f>
        <v>15</v>
      </c>
      <c r="Y299">
        <f>VLOOKUP(SpaceTypesTable[[#This Row],[Lookup]],VentilationStandardsTable[],7,FALSE)</f>
        <v>0</v>
      </c>
      <c r="Z299">
        <v>3.57</v>
      </c>
      <c r="AA299" t="s">
        <v>1409</v>
      </c>
      <c r="AB299" t="s">
        <v>1408</v>
      </c>
      <c r="AC299">
        <v>5.9499999999999997E-2</v>
      </c>
      <c r="AD299" t="s">
        <v>1417</v>
      </c>
      <c r="AF299" t="s">
        <v>440</v>
      </c>
      <c r="AG299" t="s">
        <v>440</v>
      </c>
      <c r="AH299" t="s">
        <v>440</v>
      </c>
      <c r="AJ299">
        <v>1.33</v>
      </c>
      <c r="AK299">
        <v>0</v>
      </c>
      <c r="AL299">
        <v>0.5</v>
      </c>
      <c r="AM299">
        <v>0</v>
      </c>
      <c r="AN299" t="s">
        <v>1492</v>
      </c>
      <c r="AO299" t="s">
        <v>1545</v>
      </c>
      <c r="AP299" t="s">
        <v>1546</v>
      </c>
      <c r="AQ299">
        <v>1.25</v>
      </c>
      <c r="AR299">
        <v>420</v>
      </c>
      <c r="AS299">
        <f>IF(SpaceTypesTable[[#This Row],[Service Water Heating Peak Flow Rate (gal/h)]]=0,"",SpaceTypesTable[[#This Row],[Service Water Heating Peak Flow Rate (gal/h)]]/SpaceTypesTable[[#This Row],[Service Water Heating Area (ft^2)]])</f>
        <v>2.976190476190476E-3</v>
      </c>
      <c r="AT299">
        <v>43.3</v>
      </c>
      <c r="AU299">
        <v>0.2</v>
      </c>
      <c r="AV299">
        <v>0.05</v>
      </c>
      <c r="AW299" t="s">
        <v>1538</v>
      </c>
      <c r="BC299" t="str">
        <f t="shared" si="26"/>
        <v/>
      </c>
    </row>
    <row r="300" spans="1:55">
      <c r="A300" t="s">
        <v>1557</v>
      </c>
      <c r="B300" t="s">
        <v>260</v>
      </c>
      <c r="C300" t="s">
        <v>267</v>
      </c>
      <c r="D300" t="s">
        <v>305</v>
      </c>
      <c r="E300" t="s">
        <v>460</v>
      </c>
      <c r="F300" t="s">
        <v>438</v>
      </c>
      <c r="G300" t="s">
        <v>224</v>
      </c>
      <c r="H300" t="s">
        <v>225</v>
      </c>
      <c r="I300" t="str">
        <f>SpaceTypesTable[[#This Row],[Lighting Standard]]&amp;SpaceTypesTable[[#This Row],[Lighting Primary Space Type]]&amp;SpaceTypesTable[[#This Row],[Lighting Secondary Space Type]]</f>
        <v>ASHRAE 189.1-2009Hotel/MotelGuest Rooms</v>
      </c>
      <c r="L300">
        <f>VLOOKUP(SpaceTypesTable[[#This Row],[LookupColumn]],InteriorLightingTable[],5,FALSE)</f>
        <v>0.9900000000000001</v>
      </c>
      <c r="O300">
        <v>0</v>
      </c>
      <c r="P300">
        <v>0.7</v>
      </c>
      <c r="Q300">
        <v>0.2</v>
      </c>
      <c r="R300" t="s">
        <v>1355</v>
      </c>
      <c r="S300" t="s">
        <v>108</v>
      </c>
      <c r="T300" t="s">
        <v>412</v>
      </c>
      <c r="U300" t="s">
        <v>35</v>
      </c>
      <c r="V300" s="60" t="str">
        <f>SpaceTypesTable[[#This Row],[Ventilation Standard]]&amp;SpaceTypesTable[[#This Row],[Ventilation Primary Space Type]]&amp;SpaceTypesTable[[#This Row],[Ventilation Secondary Space Type]]</f>
        <v>ASHRAE 62.1-1999Hotels, Motels, Resorts, DormitoriesDormitory sleeping areas</v>
      </c>
      <c r="W300">
        <f>VLOOKUP(SpaceTypesTable[[#This Row],[Lookup]],VentilationStandardsTable[],6,FALSE)</f>
        <v>0</v>
      </c>
      <c r="X300">
        <f>VLOOKUP(SpaceTypesTable[[#This Row],[Lookup]],VentilationStandardsTable[],5,FALSE)</f>
        <v>15</v>
      </c>
      <c r="Y300">
        <f>VLOOKUP(SpaceTypesTable[[#This Row],[Lookup]],VentilationStandardsTable[],7,FALSE)</f>
        <v>0</v>
      </c>
      <c r="Z300">
        <v>3.57</v>
      </c>
      <c r="AA300" t="s">
        <v>1409</v>
      </c>
      <c r="AB300" t="s">
        <v>1408</v>
      </c>
      <c r="AC300">
        <v>5.9499999999999997E-2</v>
      </c>
      <c r="AD300" t="s">
        <v>1417</v>
      </c>
      <c r="AF300" t="s">
        <v>440</v>
      </c>
      <c r="AG300" t="s">
        <v>440</v>
      </c>
      <c r="AH300" t="s">
        <v>440</v>
      </c>
      <c r="AJ300">
        <v>0.68</v>
      </c>
      <c r="AK300">
        <v>0</v>
      </c>
      <c r="AL300">
        <v>0.5</v>
      </c>
      <c r="AM300">
        <v>0</v>
      </c>
      <c r="AN300" t="s">
        <v>1492</v>
      </c>
      <c r="AO300" t="s">
        <v>1545</v>
      </c>
      <c r="AP300" t="s">
        <v>1546</v>
      </c>
      <c r="AQ300">
        <v>1.25</v>
      </c>
      <c r="AR300">
        <v>420</v>
      </c>
      <c r="AS300">
        <f>IF(SpaceTypesTable[[#This Row],[Service Water Heating Peak Flow Rate (gal/h)]]=0,"",SpaceTypesTable[[#This Row],[Service Water Heating Peak Flow Rate (gal/h)]]/SpaceTypesTable[[#This Row],[Service Water Heating Area (ft^2)]])</f>
        <v>2.976190476190476E-3</v>
      </c>
      <c r="AT300">
        <v>43.3</v>
      </c>
      <c r="AU300">
        <v>0.2</v>
      </c>
      <c r="AV300">
        <v>0.05</v>
      </c>
      <c r="AW300" t="s">
        <v>1538</v>
      </c>
      <c r="BC300" t="str">
        <f t="shared" si="26"/>
        <v/>
      </c>
    </row>
    <row r="301" spans="1:55">
      <c r="A301" t="s">
        <v>1557</v>
      </c>
      <c r="B301" t="s">
        <v>261</v>
      </c>
      <c r="C301" t="s">
        <v>267</v>
      </c>
      <c r="D301" t="s">
        <v>305</v>
      </c>
      <c r="E301" t="s">
        <v>460</v>
      </c>
      <c r="F301" t="s">
        <v>438</v>
      </c>
      <c r="G301" t="s">
        <v>224</v>
      </c>
      <c r="H301" t="s">
        <v>225</v>
      </c>
      <c r="I301" t="str">
        <f>SpaceTypesTable[[#This Row],[Lighting Standard]]&amp;SpaceTypesTable[[#This Row],[Lighting Primary Space Type]]&amp;SpaceTypesTable[[#This Row],[Lighting Secondary Space Type]]</f>
        <v>ASHRAE 189.1-2009Hotel/MotelGuest Rooms</v>
      </c>
      <c r="L301">
        <f>VLOOKUP(SpaceTypesTable[[#This Row],[LookupColumn]],InteriorLightingTable[],5,FALSE)</f>
        <v>0.9900000000000001</v>
      </c>
      <c r="O301">
        <v>0</v>
      </c>
      <c r="P301">
        <v>0.7</v>
      </c>
      <c r="Q301">
        <v>0.2</v>
      </c>
      <c r="R301" t="s">
        <v>1355</v>
      </c>
      <c r="S301" t="s">
        <v>108</v>
      </c>
      <c r="T301" t="s">
        <v>412</v>
      </c>
      <c r="U301" t="s">
        <v>35</v>
      </c>
      <c r="V301" s="60" t="str">
        <f>SpaceTypesTable[[#This Row],[Ventilation Standard]]&amp;SpaceTypesTable[[#This Row],[Ventilation Primary Space Type]]&amp;SpaceTypesTable[[#This Row],[Ventilation Secondary Space Type]]</f>
        <v>ASHRAE 62.1-1999Hotels, Motels, Resorts, DormitoriesDormitory sleeping areas</v>
      </c>
      <c r="W301">
        <f>VLOOKUP(SpaceTypesTable[[#This Row],[Lookup]],VentilationStandardsTable[],6,FALSE)</f>
        <v>0</v>
      </c>
      <c r="X301">
        <f>VLOOKUP(SpaceTypesTable[[#This Row],[Lookup]],VentilationStandardsTable[],5,FALSE)</f>
        <v>15</v>
      </c>
      <c r="Y301">
        <f>VLOOKUP(SpaceTypesTable[[#This Row],[Lookup]],VentilationStandardsTable[],7,FALSE)</f>
        <v>0</v>
      </c>
      <c r="Z301">
        <v>3.57</v>
      </c>
      <c r="AA301" t="s">
        <v>1409</v>
      </c>
      <c r="AB301" t="s">
        <v>1408</v>
      </c>
      <c r="AC301">
        <v>4.4600000000000001E-2</v>
      </c>
      <c r="AD301" t="s">
        <v>1417</v>
      </c>
      <c r="AF301" t="s">
        <v>440</v>
      </c>
      <c r="AG301" t="s">
        <v>440</v>
      </c>
      <c r="AH301" t="s">
        <v>440</v>
      </c>
      <c r="AJ301">
        <v>0.68</v>
      </c>
      <c r="AK301">
        <v>0</v>
      </c>
      <c r="AL301">
        <v>0.5</v>
      </c>
      <c r="AM301">
        <v>0</v>
      </c>
      <c r="AN301" t="s">
        <v>1492</v>
      </c>
      <c r="AO301" t="s">
        <v>1545</v>
      </c>
      <c r="AP301" t="s">
        <v>1546</v>
      </c>
      <c r="AQ301">
        <v>1.25</v>
      </c>
      <c r="AR301">
        <v>420</v>
      </c>
      <c r="AS301">
        <f>IF(SpaceTypesTable[[#This Row],[Service Water Heating Peak Flow Rate (gal/h)]]=0,"",SpaceTypesTable[[#This Row],[Service Water Heating Peak Flow Rate (gal/h)]]/SpaceTypesTable[[#This Row],[Service Water Heating Area (ft^2)]])</f>
        <v>2.976190476190476E-3</v>
      </c>
      <c r="AT301">
        <v>43.3</v>
      </c>
      <c r="AU301">
        <v>0.2</v>
      </c>
      <c r="AV301">
        <v>0.05</v>
      </c>
      <c r="AW301" t="s">
        <v>1538</v>
      </c>
      <c r="BC301" t="str">
        <f t="shared" si="26"/>
        <v/>
      </c>
    </row>
    <row r="302" spans="1:55">
      <c r="A302" t="s">
        <v>1554</v>
      </c>
      <c r="B302" t="s">
        <v>259</v>
      </c>
      <c r="C302" t="s">
        <v>267</v>
      </c>
      <c r="D302" t="s">
        <v>305</v>
      </c>
      <c r="E302" t="s">
        <v>460</v>
      </c>
      <c r="I302" t="str">
        <f>SpaceTypesTable[[#This Row],[Lighting Standard]]&amp;SpaceTypesTable[[#This Row],[Lighting Primary Space Type]]&amp;SpaceTypesTable[[#This Row],[Lighting Secondary Space Type]]</f>
        <v/>
      </c>
      <c r="L302">
        <v>1.4</v>
      </c>
      <c r="O302">
        <v>0</v>
      </c>
      <c r="P302">
        <v>0.7</v>
      </c>
      <c r="Q302">
        <v>0.2</v>
      </c>
      <c r="R302" t="s">
        <v>1355</v>
      </c>
      <c r="S302" t="s">
        <v>108</v>
      </c>
      <c r="T302" t="s">
        <v>412</v>
      </c>
      <c r="U302" t="s">
        <v>35</v>
      </c>
      <c r="V302" s="60" t="str">
        <f>SpaceTypesTable[[#This Row],[Ventilation Standard]]&amp;SpaceTypesTable[[#This Row],[Ventilation Primary Space Type]]&amp;SpaceTypesTable[[#This Row],[Ventilation Secondary Space Type]]</f>
        <v>ASHRAE 62.1-1999Hotels, Motels, Resorts, DormitoriesDormitory sleeping areas</v>
      </c>
      <c r="W302">
        <f>VLOOKUP(SpaceTypesTable[[#This Row],[Lookup]],VentilationStandardsTable[],6,FALSE)</f>
        <v>0</v>
      </c>
      <c r="X302">
        <f>VLOOKUP(SpaceTypesTable[[#This Row],[Lookup]],VentilationStandardsTable[],5,FALSE)</f>
        <v>15</v>
      </c>
      <c r="Y302">
        <f>VLOOKUP(SpaceTypesTable[[#This Row],[Lookup]],VentilationStandardsTable[],7,FALSE)</f>
        <v>0</v>
      </c>
      <c r="Z302">
        <v>3.57</v>
      </c>
      <c r="AA302" t="s">
        <v>1409</v>
      </c>
      <c r="AB302" t="s">
        <v>1408</v>
      </c>
      <c r="AC302">
        <v>0.22320000000000001</v>
      </c>
      <c r="AD302" t="s">
        <v>1417</v>
      </c>
      <c r="AF302" t="s">
        <v>440</v>
      </c>
      <c r="AG302" t="s">
        <v>440</v>
      </c>
      <c r="AH302" t="s">
        <v>440</v>
      </c>
      <c r="AJ302">
        <v>1.33</v>
      </c>
      <c r="AK302">
        <v>0</v>
      </c>
      <c r="AL302">
        <v>0.5</v>
      </c>
      <c r="AM302">
        <v>0</v>
      </c>
      <c r="AN302" t="s">
        <v>1492</v>
      </c>
      <c r="AO302" t="s">
        <v>1545</v>
      </c>
      <c r="AP302" t="s">
        <v>1546</v>
      </c>
      <c r="AQ302">
        <v>1.25</v>
      </c>
      <c r="AR302">
        <v>420</v>
      </c>
      <c r="AS302">
        <f>IF(SpaceTypesTable[[#This Row],[Service Water Heating Peak Flow Rate (gal/h)]]=0,"",SpaceTypesTable[[#This Row],[Service Water Heating Peak Flow Rate (gal/h)]]/SpaceTypesTable[[#This Row],[Service Water Heating Area (ft^2)]])</f>
        <v>2.976190476190476E-3</v>
      </c>
      <c r="AT302">
        <v>43.3</v>
      </c>
      <c r="AU302">
        <v>0.2</v>
      </c>
      <c r="AV302">
        <v>0.05</v>
      </c>
      <c r="AW302" t="s">
        <v>1538</v>
      </c>
      <c r="BC302" t="str">
        <f t="shared" si="26"/>
        <v/>
      </c>
    </row>
    <row r="303" spans="1:55">
      <c r="A303" t="s">
        <v>1558</v>
      </c>
      <c r="B303" t="s">
        <v>259</v>
      </c>
      <c r="C303" t="s">
        <v>267</v>
      </c>
      <c r="D303" t="s">
        <v>305</v>
      </c>
      <c r="E303" t="s">
        <v>460</v>
      </c>
      <c r="F303" t="s">
        <v>218</v>
      </c>
      <c r="G303" t="s">
        <v>224</v>
      </c>
      <c r="H303" t="s">
        <v>225</v>
      </c>
      <c r="I303" t="str">
        <f>SpaceTypesTable[[#This Row],[Lighting Standard]]&amp;SpaceTypesTable[[#This Row],[Lighting Primary Space Type]]&amp;SpaceTypesTable[[#This Row],[Lighting Secondary Space Type]]</f>
        <v>ASHRAE 90.1-2007Hotel/MotelGuest Rooms</v>
      </c>
      <c r="L303">
        <f>VLOOKUP(SpaceTypesTable[[#This Row],[LookupColumn]],InteriorLightingTable[],5,FALSE)</f>
        <v>1.1000000000000001</v>
      </c>
      <c r="O303">
        <v>0</v>
      </c>
      <c r="P303">
        <v>0.7</v>
      </c>
      <c r="Q303">
        <v>0.2</v>
      </c>
      <c r="R303" t="s">
        <v>1355</v>
      </c>
      <c r="S303" t="s">
        <v>109</v>
      </c>
      <c r="T303" t="s">
        <v>412</v>
      </c>
      <c r="U303" t="s">
        <v>1298</v>
      </c>
      <c r="V303" s="60" t="str">
        <f>SpaceTypesTable[[#This Row],[Ventilation Standard]]&amp;SpaceTypesTable[[#This Row],[Ventilation Primary Space Type]]&amp;SpaceTypesTable[[#This Row],[Ventilation Secondary Space Type]]</f>
        <v>ASHRAE 62.1-2004Hotels, Motels, Resorts, DormitoriesBedroom/living Room</v>
      </c>
      <c r="W303">
        <f>VLOOKUP(SpaceTypesTable[[#This Row],[Lookup]],VentilationStandardsTable[],6,FALSE)</f>
        <v>0.06</v>
      </c>
      <c r="X303">
        <f>VLOOKUP(SpaceTypesTable[[#This Row],[Lookup]],VentilationStandardsTable[],5,FALSE)</f>
        <v>5</v>
      </c>
      <c r="Y303">
        <f>VLOOKUP(SpaceTypesTable[[#This Row],[Lookup]],VentilationStandardsTable[],7,FALSE)</f>
        <v>0</v>
      </c>
      <c r="Z303">
        <v>3.57</v>
      </c>
      <c r="AA303" t="s">
        <v>1409</v>
      </c>
      <c r="AB303" t="s">
        <v>1408</v>
      </c>
      <c r="AC303">
        <v>4.4600000000000001E-2</v>
      </c>
      <c r="AD303" t="s">
        <v>1417</v>
      </c>
      <c r="AF303" t="s">
        <v>440</v>
      </c>
      <c r="AG303" t="s">
        <v>440</v>
      </c>
      <c r="AH303" t="s">
        <v>440</v>
      </c>
      <c r="AJ303">
        <v>0.68</v>
      </c>
      <c r="AK303">
        <v>0</v>
      </c>
      <c r="AL303">
        <v>0.5</v>
      </c>
      <c r="AM303">
        <v>0</v>
      </c>
      <c r="AN303" t="s">
        <v>1492</v>
      </c>
      <c r="AO303" t="s">
        <v>1545</v>
      </c>
      <c r="AP303" t="s">
        <v>1546</v>
      </c>
      <c r="AQ303">
        <v>1.25</v>
      </c>
      <c r="AR303">
        <v>420</v>
      </c>
      <c r="AS303">
        <f>IF(SpaceTypesTable[[#This Row],[Service Water Heating Peak Flow Rate (gal/h)]]=0,"",SpaceTypesTable[[#This Row],[Service Water Heating Peak Flow Rate (gal/h)]]/SpaceTypesTable[[#This Row],[Service Water Heating Area (ft^2)]])</f>
        <v>2.976190476190476E-3</v>
      </c>
      <c r="AT303">
        <v>43.3</v>
      </c>
      <c r="AU303">
        <v>0.2</v>
      </c>
      <c r="AV303">
        <v>0.05</v>
      </c>
      <c r="AW303" t="s">
        <v>1538</v>
      </c>
      <c r="BC303" t="str">
        <f t="shared" si="26"/>
        <v/>
      </c>
    </row>
    <row r="304" spans="1:55">
      <c r="A304" t="s">
        <v>1558</v>
      </c>
      <c r="B304" t="s">
        <v>259</v>
      </c>
      <c r="C304" t="s">
        <v>263</v>
      </c>
      <c r="D304" t="s">
        <v>305</v>
      </c>
      <c r="E304" t="s">
        <v>460</v>
      </c>
      <c r="F304" t="s">
        <v>218</v>
      </c>
      <c r="G304" t="s">
        <v>224</v>
      </c>
      <c r="H304" t="s">
        <v>225</v>
      </c>
      <c r="I304" t="str">
        <f>SpaceTypesTable[[#This Row],[Lighting Standard]]&amp;SpaceTypesTable[[#This Row],[Lighting Primary Space Type]]&amp;SpaceTypesTable[[#This Row],[Lighting Secondary Space Type]]</f>
        <v>ASHRAE 90.1-2007Hotel/MotelGuest Rooms</v>
      </c>
      <c r="L304">
        <f>VLOOKUP(SpaceTypesTable[[#This Row],[LookupColumn]],InteriorLightingTable[],5,FALSE)</f>
        <v>1.1000000000000001</v>
      </c>
      <c r="O304">
        <v>0</v>
      </c>
      <c r="P304">
        <v>0.7</v>
      </c>
      <c r="Q304">
        <v>0.2</v>
      </c>
      <c r="R304" t="s">
        <v>1369</v>
      </c>
      <c r="S304" t="s">
        <v>109</v>
      </c>
      <c r="T304" t="s">
        <v>412</v>
      </c>
      <c r="U304" t="s">
        <v>1298</v>
      </c>
      <c r="V304" s="60" t="str">
        <f>SpaceTypesTable[[#This Row],[Ventilation Standard]]&amp;SpaceTypesTable[[#This Row],[Ventilation Primary Space Type]]&amp;SpaceTypesTable[[#This Row],[Ventilation Secondary Space Type]]</f>
        <v>ASHRAE 62.1-2004Hotels, Motels, Resorts, DormitoriesBedroom/living Room</v>
      </c>
      <c r="W304">
        <f>VLOOKUP(SpaceTypesTable[[#This Row],[Lookup]],VentilationStandardsTable[],6,FALSE)</f>
        <v>0.06</v>
      </c>
      <c r="X304">
        <f>VLOOKUP(SpaceTypesTable[[#This Row],[Lookup]],VentilationStandardsTable[],5,FALSE)</f>
        <v>5</v>
      </c>
      <c r="Y304">
        <f>VLOOKUP(SpaceTypesTable[[#This Row],[Lookup]],VentilationStandardsTable[],7,FALSE)</f>
        <v>0</v>
      </c>
      <c r="Z304">
        <v>4.2699999999999996</v>
      </c>
      <c r="AA304" t="s">
        <v>1386</v>
      </c>
      <c r="AB304" t="s">
        <v>1518</v>
      </c>
      <c r="AC304">
        <v>4.4600000000000001E-2</v>
      </c>
      <c r="AD304" t="s">
        <v>1427</v>
      </c>
      <c r="AF304" t="s">
        <v>440</v>
      </c>
      <c r="AG304" t="s">
        <v>440</v>
      </c>
      <c r="AH304" t="s">
        <v>440</v>
      </c>
      <c r="AJ304">
        <v>0.68</v>
      </c>
      <c r="AK304">
        <v>0</v>
      </c>
      <c r="AL304">
        <v>0.5</v>
      </c>
      <c r="AM304">
        <v>0</v>
      </c>
      <c r="AN304" t="s">
        <v>1493</v>
      </c>
      <c r="AO304" t="s">
        <v>1452</v>
      </c>
      <c r="AP304" t="s">
        <v>1466</v>
      </c>
      <c r="AQ304">
        <v>1.75</v>
      </c>
      <c r="AR304">
        <v>351</v>
      </c>
      <c r="AS304">
        <f>IF(SpaceTypesTable[[#This Row],[Service Water Heating Peak Flow Rate (gal/h)]]=0,"",SpaceTypesTable[[#This Row],[Service Water Heating Peak Flow Rate (gal/h)]]/SpaceTypesTable[[#This Row],[Service Water Heating Area (ft^2)]])</f>
        <v>4.9857549857549857E-3</v>
      </c>
      <c r="AT304">
        <v>43.3</v>
      </c>
      <c r="AU304">
        <v>0.2</v>
      </c>
      <c r="AV304">
        <v>0.05</v>
      </c>
      <c r="AW304" t="s">
        <v>1541</v>
      </c>
      <c r="BC304" t="str">
        <f t="shared" si="26"/>
        <v/>
      </c>
    </row>
    <row r="305" spans="1:55">
      <c r="A305" t="s">
        <v>1555</v>
      </c>
      <c r="B305" t="s">
        <v>259</v>
      </c>
      <c r="C305" t="s">
        <v>263</v>
      </c>
      <c r="D305" t="s">
        <v>305</v>
      </c>
      <c r="E305" t="s">
        <v>460</v>
      </c>
      <c r="I305" t="str">
        <f>SpaceTypesTable[[#This Row],[Lighting Standard]]&amp;SpaceTypesTable[[#This Row],[Lighting Primary Space Type]]&amp;SpaceTypesTable[[#This Row],[Lighting Secondary Space Type]]</f>
        <v/>
      </c>
      <c r="L305">
        <v>1.92</v>
      </c>
      <c r="O305">
        <v>0</v>
      </c>
      <c r="P305">
        <v>0.7</v>
      </c>
      <c r="Q305">
        <v>0.2</v>
      </c>
      <c r="R305" t="s">
        <v>1369</v>
      </c>
      <c r="S305" t="s">
        <v>108</v>
      </c>
      <c r="T305" t="s">
        <v>412</v>
      </c>
      <c r="U305" t="s">
        <v>32</v>
      </c>
      <c r="V305" s="60" t="str">
        <f>SpaceTypesTable[[#This Row],[Ventilation Standard]]&amp;SpaceTypesTable[[#This Row],[Ventilation Primary Space Type]]&amp;SpaceTypesTable[[#This Row],[Ventilation Secondary Space Type]]</f>
        <v>ASHRAE 62.1-1999Hotels, Motels, Resorts, DormitoriesLobbies</v>
      </c>
      <c r="W305">
        <f>VLOOKUP(SpaceTypesTable[[#This Row],[Lookup]],VentilationStandardsTable[],6,FALSE)</f>
        <v>0</v>
      </c>
      <c r="X305">
        <f>VLOOKUP(SpaceTypesTable[[#This Row],[Lookup]],VentilationStandardsTable[],5,FALSE)</f>
        <v>15</v>
      </c>
      <c r="Y305">
        <f>VLOOKUP(SpaceTypesTable[[#This Row],[Lookup]],VentilationStandardsTable[],7,FALSE)</f>
        <v>0</v>
      </c>
      <c r="Z305">
        <v>4.2699999999999996</v>
      </c>
      <c r="AA305" t="s">
        <v>1386</v>
      </c>
      <c r="AB305" t="s">
        <v>1518</v>
      </c>
      <c r="AC305">
        <v>0.22320000000000001</v>
      </c>
      <c r="AD305" t="s">
        <v>1427</v>
      </c>
      <c r="AF305" t="s">
        <v>440</v>
      </c>
      <c r="AG305" t="s">
        <v>440</v>
      </c>
      <c r="AH305" t="s">
        <v>440</v>
      </c>
      <c r="AJ305">
        <v>1.33</v>
      </c>
      <c r="AK305">
        <v>0</v>
      </c>
      <c r="AL305">
        <v>0.5</v>
      </c>
      <c r="AM305">
        <v>0</v>
      </c>
      <c r="AN305" t="s">
        <v>1493</v>
      </c>
      <c r="AO305" t="s">
        <v>1452</v>
      </c>
      <c r="AP305" t="s">
        <v>1466</v>
      </c>
      <c r="AQ305">
        <v>1.75</v>
      </c>
      <c r="AR305">
        <v>351</v>
      </c>
      <c r="AS305">
        <f>IF(SpaceTypesTable[[#This Row],[Service Water Heating Peak Flow Rate (gal/h)]]=0,"",SpaceTypesTable[[#This Row],[Service Water Heating Peak Flow Rate (gal/h)]]/SpaceTypesTable[[#This Row],[Service Water Heating Area (ft^2)]])</f>
        <v>4.9857549857549857E-3</v>
      </c>
      <c r="AT305">
        <v>43.3</v>
      </c>
      <c r="AU305">
        <v>0.2</v>
      </c>
      <c r="AV305">
        <v>0.05</v>
      </c>
      <c r="AW305" t="s">
        <v>1541</v>
      </c>
      <c r="BC305" t="str">
        <f t="shared" si="26"/>
        <v/>
      </c>
    </row>
    <row r="306" spans="1:55">
      <c r="A306" t="s">
        <v>1556</v>
      </c>
      <c r="B306" t="s">
        <v>259</v>
      </c>
      <c r="C306" t="s">
        <v>263</v>
      </c>
      <c r="D306" t="s">
        <v>305</v>
      </c>
      <c r="E306" t="s">
        <v>460</v>
      </c>
      <c r="F306" t="s">
        <v>217</v>
      </c>
      <c r="G306" t="s">
        <v>224</v>
      </c>
      <c r="H306" t="s">
        <v>225</v>
      </c>
      <c r="I306" t="str">
        <f>SpaceTypesTable[[#This Row],[Lighting Standard]]&amp;SpaceTypesTable[[#This Row],[Lighting Primary Space Type]]&amp;SpaceTypesTable[[#This Row],[Lighting Secondary Space Type]]</f>
        <v>ASHRAE 90.1-2004Hotel/MotelGuest Rooms</v>
      </c>
      <c r="L306">
        <f>VLOOKUP(SpaceTypesTable[[#This Row],[LookupColumn]],InteriorLightingTable[],5,FALSE)</f>
        <v>1.1000000000000001</v>
      </c>
      <c r="O306">
        <v>0</v>
      </c>
      <c r="P306">
        <v>0.7</v>
      </c>
      <c r="Q306">
        <v>0.2</v>
      </c>
      <c r="R306" t="s">
        <v>1369</v>
      </c>
      <c r="S306" t="s">
        <v>108</v>
      </c>
      <c r="T306" t="s">
        <v>412</v>
      </c>
      <c r="U306" t="s">
        <v>35</v>
      </c>
      <c r="V306" s="60" t="str">
        <f>SpaceTypesTable[[#This Row],[Ventilation Standard]]&amp;SpaceTypesTable[[#This Row],[Ventilation Primary Space Type]]&amp;SpaceTypesTable[[#This Row],[Ventilation Secondary Space Type]]</f>
        <v>ASHRAE 62.1-1999Hotels, Motels, Resorts, DormitoriesDormitory sleeping areas</v>
      </c>
      <c r="W306">
        <f>VLOOKUP(SpaceTypesTable[[#This Row],[Lookup]],VentilationStandardsTable[],6,FALSE)</f>
        <v>0</v>
      </c>
      <c r="X306">
        <f>VLOOKUP(SpaceTypesTable[[#This Row],[Lookup]],VentilationStandardsTable[],5,FALSE)</f>
        <v>15</v>
      </c>
      <c r="Y306">
        <f>VLOOKUP(SpaceTypesTable[[#This Row],[Lookup]],VentilationStandardsTable[],7,FALSE)</f>
        <v>0</v>
      </c>
      <c r="Z306">
        <v>4.2699999999999996</v>
      </c>
      <c r="AA306" t="s">
        <v>1386</v>
      </c>
      <c r="AB306" t="s">
        <v>1518</v>
      </c>
      <c r="AC306">
        <v>5.9499999999999997E-2</v>
      </c>
      <c r="AD306" t="s">
        <v>1427</v>
      </c>
      <c r="AF306" t="s">
        <v>440</v>
      </c>
      <c r="AG306" t="s">
        <v>440</v>
      </c>
      <c r="AH306" t="s">
        <v>440</v>
      </c>
      <c r="AJ306">
        <v>1.33</v>
      </c>
      <c r="AK306">
        <v>0</v>
      </c>
      <c r="AL306">
        <v>0.5</v>
      </c>
      <c r="AM306">
        <v>0</v>
      </c>
      <c r="AN306" t="s">
        <v>1493</v>
      </c>
      <c r="AO306" t="s">
        <v>1452</v>
      </c>
      <c r="AP306" t="s">
        <v>1466</v>
      </c>
      <c r="AQ306">
        <v>1.75</v>
      </c>
      <c r="AR306">
        <v>351</v>
      </c>
      <c r="AS306">
        <f>IF(SpaceTypesTable[[#This Row],[Service Water Heating Peak Flow Rate (gal/h)]]=0,"",SpaceTypesTable[[#This Row],[Service Water Heating Peak Flow Rate (gal/h)]]/SpaceTypesTable[[#This Row],[Service Water Heating Area (ft^2)]])</f>
        <v>4.9857549857549857E-3</v>
      </c>
      <c r="AT306">
        <v>43.3</v>
      </c>
      <c r="AU306">
        <v>0.2</v>
      </c>
      <c r="AV306">
        <v>0.05</v>
      </c>
      <c r="AW306" t="s">
        <v>1541</v>
      </c>
      <c r="BC306" t="str">
        <f t="shared" si="26"/>
        <v/>
      </c>
    </row>
    <row r="307" spans="1:55">
      <c r="A307" t="s">
        <v>1557</v>
      </c>
      <c r="B307" t="s">
        <v>260</v>
      </c>
      <c r="C307" t="s">
        <v>263</v>
      </c>
      <c r="D307" t="s">
        <v>305</v>
      </c>
      <c r="E307" t="s">
        <v>460</v>
      </c>
      <c r="F307" t="s">
        <v>438</v>
      </c>
      <c r="G307" t="s">
        <v>224</v>
      </c>
      <c r="H307" t="s">
        <v>225</v>
      </c>
      <c r="I307" t="str">
        <f>SpaceTypesTable[[#This Row],[Lighting Standard]]&amp;SpaceTypesTable[[#This Row],[Lighting Primary Space Type]]&amp;SpaceTypesTable[[#This Row],[Lighting Secondary Space Type]]</f>
        <v>ASHRAE 189.1-2009Hotel/MotelGuest Rooms</v>
      </c>
      <c r="L307">
        <f>VLOOKUP(SpaceTypesTable[[#This Row],[LookupColumn]],InteriorLightingTable[],5,FALSE)</f>
        <v>0.9900000000000001</v>
      </c>
      <c r="O307">
        <v>0</v>
      </c>
      <c r="P307">
        <v>0.7</v>
      </c>
      <c r="Q307">
        <v>0.2</v>
      </c>
      <c r="R307" t="s">
        <v>1369</v>
      </c>
      <c r="S307" t="s">
        <v>108</v>
      </c>
      <c r="T307" t="s">
        <v>412</v>
      </c>
      <c r="U307" t="s">
        <v>32</v>
      </c>
      <c r="V307" s="60" t="str">
        <f>SpaceTypesTable[[#This Row],[Ventilation Standard]]&amp;SpaceTypesTable[[#This Row],[Ventilation Primary Space Type]]&amp;SpaceTypesTable[[#This Row],[Ventilation Secondary Space Type]]</f>
        <v>ASHRAE 62.1-1999Hotels, Motels, Resorts, DormitoriesLobbies</v>
      </c>
      <c r="W307">
        <f>VLOOKUP(SpaceTypesTable[[#This Row],[Lookup]],VentilationStandardsTable[],6,FALSE)</f>
        <v>0</v>
      </c>
      <c r="X307">
        <f>VLOOKUP(SpaceTypesTable[[#This Row],[Lookup]],VentilationStandardsTable[],5,FALSE)</f>
        <v>15</v>
      </c>
      <c r="Y307">
        <f>VLOOKUP(SpaceTypesTable[[#This Row],[Lookup]],VentilationStandardsTable[],7,FALSE)</f>
        <v>0</v>
      </c>
      <c r="Z307">
        <v>4.2699999999999996</v>
      </c>
      <c r="AA307" t="s">
        <v>1386</v>
      </c>
      <c r="AB307" t="s">
        <v>1518</v>
      </c>
      <c r="AC307">
        <v>5.9499999999999997E-2</v>
      </c>
      <c r="AD307" t="s">
        <v>1427</v>
      </c>
      <c r="AF307" t="s">
        <v>440</v>
      </c>
      <c r="AG307" t="s">
        <v>440</v>
      </c>
      <c r="AH307" t="s">
        <v>440</v>
      </c>
      <c r="AJ307">
        <v>0.68</v>
      </c>
      <c r="AK307">
        <v>0</v>
      </c>
      <c r="AL307">
        <v>0.5</v>
      </c>
      <c r="AM307">
        <v>0</v>
      </c>
      <c r="AN307" t="s">
        <v>1493</v>
      </c>
      <c r="AO307" t="s">
        <v>1452</v>
      </c>
      <c r="AP307" t="s">
        <v>1466</v>
      </c>
      <c r="AQ307">
        <v>1.75</v>
      </c>
      <c r="AR307">
        <v>351</v>
      </c>
      <c r="AS307">
        <f>IF(SpaceTypesTable[[#This Row],[Service Water Heating Peak Flow Rate (gal/h)]]=0,"",SpaceTypesTable[[#This Row],[Service Water Heating Peak Flow Rate (gal/h)]]/SpaceTypesTable[[#This Row],[Service Water Heating Area (ft^2)]])</f>
        <v>4.9857549857549857E-3</v>
      </c>
      <c r="AT307">
        <v>43.3</v>
      </c>
      <c r="AU307">
        <v>0.2</v>
      </c>
      <c r="AV307">
        <v>0.05</v>
      </c>
      <c r="AW307" t="s">
        <v>1541</v>
      </c>
      <c r="BC307" t="str">
        <f t="shared" si="26"/>
        <v/>
      </c>
    </row>
    <row r="308" spans="1:55">
      <c r="A308" t="s">
        <v>1557</v>
      </c>
      <c r="B308" t="s">
        <v>261</v>
      </c>
      <c r="C308" t="s">
        <v>263</v>
      </c>
      <c r="D308" t="s">
        <v>305</v>
      </c>
      <c r="E308" t="s">
        <v>460</v>
      </c>
      <c r="F308" t="s">
        <v>438</v>
      </c>
      <c r="G308" t="s">
        <v>224</v>
      </c>
      <c r="H308" t="s">
        <v>225</v>
      </c>
      <c r="I308" t="str">
        <f>SpaceTypesTable[[#This Row],[Lighting Standard]]&amp;SpaceTypesTable[[#This Row],[Lighting Primary Space Type]]&amp;SpaceTypesTable[[#This Row],[Lighting Secondary Space Type]]</f>
        <v>ASHRAE 189.1-2009Hotel/MotelGuest Rooms</v>
      </c>
      <c r="L308">
        <f>VLOOKUP(SpaceTypesTable[[#This Row],[LookupColumn]],InteriorLightingTable[],5,FALSE)</f>
        <v>0.9900000000000001</v>
      </c>
      <c r="O308">
        <v>0</v>
      </c>
      <c r="P308">
        <v>0.7</v>
      </c>
      <c r="Q308">
        <v>0.2</v>
      </c>
      <c r="R308" t="s">
        <v>1369</v>
      </c>
      <c r="S308" t="s">
        <v>108</v>
      </c>
      <c r="T308" t="s">
        <v>412</v>
      </c>
      <c r="U308" t="s">
        <v>32</v>
      </c>
      <c r="V308" s="60" t="str">
        <f>SpaceTypesTable[[#This Row],[Ventilation Standard]]&amp;SpaceTypesTable[[#This Row],[Ventilation Primary Space Type]]&amp;SpaceTypesTable[[#This Row],[Ventilation Secondary Space Type]]</f>
        <v>ASHRAE 62.1-1999Hotels, Motels, Resorts, DormitoriesLobbies</v>
      </c>
      <c r="W308">
        <f>VLOOKUP(SpaceTypesTable[[#This Row],[Lookup]],VentilationStandardsTable[],6,FALSE)</f>
        <v>0</v>
      </c>
      <c r="X308">
        <f>VLOOKUP(SpaceTypesTable[[#This Row],[Lookup]],VentilationStandardsTable[],5,FALSE)</f>
        <v>15</v>
      </c>
      <c r="Y308">
        <f>VLOOKUP(SpaceTypesTable[[#This Row],[Lookup]],VentilationStandardsTable[],7,FALSE)</f>
        <v>0</v>
      </c>
      <c r="Z308">
        <v>4.2699999999999996</v>
      </c>
      <c r="AA308" t="s">
        <v>1386</v>
      </c>
      <c r="AB308" t="s">
        <v>1518</v>
      </c>
      <c r="AC308">
        <v>4.4600000000000001E-2</v>
      </c>
      <c r="AD308" t="s">
        <v>1427</v>
      </c>
      <c r="AF308" t="s">
        <v>440</v>
      </c>
      <c r="AG308" t="s">
        <v>440</v>
      </c>
      <c r="AH308" t="s">
        <v>440</v>
      </c>
      <c r="AJ308">
        <v>0.68</v>
      </c>
      <c r="AK308">
        <v>0</v>
      </c>
      <c r="AL308">
        <v>0.5</v>
      </c>
      <c r="AM308">
        <v>0</v>
      </c>
      <c r="AN308" t="s">
        <v>1493</v>
      </c>
      <c r="AO308" t="s">
        <v>1452</v>
      </c>
      <c r="AP308" t="s">
        <v>1466</v>
      </c>
      <c r="AQ308">
        <v>1.75</v>
      </c>
      <c r="AR308">
        <v>351</v>
      </c>
      <c r="AS308">
        <f>IF(SpaceTypesTable[[#This Row],[Service Water Heating Peak Flow Rate (gal/h)]]=0,"",SpaceTypesTable[[#This Row],[Service Water Heating Peak Flow Rate (gal/h)]]/SpaceTypesTable[[#This Row],[Service Water Heating Area (ft^2)]])</f>
        <v>4.9857549857549857E-3</v>
      </c>
      <c r="AT308">
        <v>43.3</v>
      </c>
      <c r="AU308">
        <v>0.2</v>
      </c>
      <c r="AV308">
        <v>0.05</v>
      </c>
      <c r="AW308" t="s">
        <v>1541</v>
      </c>
      <c r="BC308" t="str">
        <f t="shared" si="26"/>
        <v/>
      </c>
    </row>
    <row r="309" spans="1:55">
      <c r="A309" t="s">
        <v>1554</v>
      </c>
      <c r="B309" t="s">
        <v>259</v>
      </c>
      <c r="C309" t="s">
        <v>263</v>
      </c>
      <c r="D309" s="60" t="s">
        <v>305</v>
      </c>
      <c r="E309" t="s">
        <v>460</v>
      </c>
      <c r="I309" t="str">
        <f>SpaceTypesTable[[#This Row],[Lighting Standard]]&amp;SpaceTypesTable[[#This Row],[Lighting Primary Space Type]]&amp;SpaceTypesTable[[#This Row],[Lighting Secondary Space Type]]</f>
        <v/>
      </c>
      <c r="L309">
        <v>1.92</v>
      </c>
      <c r="O309">
        <v>0</v>
      </c>
      <c r="P309">
        <v>0.7</v>
      </c>
      <c r="Q309">
        <v>0.2</v>
      </c>
      <c r="R309" t="s">
        <v>1369</v>
      </c>
      <c r="S309" t="s">
        <v>108</v>
      </c>
      <c r="T309" t="s">
        <v>412</v>
      </c>
      <c r="U309" t="s">
        <v>32</v>
      </c>
      <c r="V309" s="60" t="str">
        <f>SpaceTypesTable[[#This Row],[Ventilation Standard]]&amp;SpaceTypesTable[[#This Row],[Ventilation Primary Space Type]]&amp;SpaceTypesTable[[#This Row],[Ventilation Secondary Space Type]]</f>
        <v>ASHRAE 62.1-1999Hotels, Motels, Resorts, DormitoriesLobbies</v>
      </c>
      <c r="W309">
        <f>VLOOKUP(SpaceTypesTable[[#This Row],[Lookup]],VentilationStandardsTable[],6,FALSE)</f>
        <v>0</v>
      </c>
      <c r="X309">
        <f>VLOOKUP(SpaceTypesTable[[#This Row],[Lookup]],VentilationStandardsTable[],5,FALSE)</f>
        <v>15</v>
      </c>
      <c r="Y309">
        <f>VLOOKUP(SpaceTypesTable[[#This Row],[Lookup]],VentilationStandardsTable[],7,FALSE)</f>
        <v>0</v>
      </c>
      <c r="Z309">
        <v>4.2699999999999996</v>
      </c>
      <c r="AA309" t="s">
        <v>1386</v>
      </c>
      <c r="AB309" t="s">
        <v>1518</v>
      </c>
      <c r="AC309">
        <v>0.22320000000000001</v>
      </c>
      <c r="AD309" t="s">
        <v>1427</v>
      </c>
      <c r="AF309" t="s">
        <v>440</v>
      </c>
      <c r="AG309" t="s">
        <v>440</v>
      </c>
      <c r="AH309" t="s">
        <v>440</v>
      </c>
      <c r="AJ309">
        <v>1.33</v>
      </c>
      <c r="AK309">
        <v>0</v>
      </c>
      <c r="AL309">
        <v>0.5</v>
      </c>
      <c r="AM309">
        <v>0</v>
      </c>
      <c r="AN309" t="s">
        <v>1493</v>
      </c>
      <c r="AO309" t="s">
        <v>1452</v>
      </c>
      <c r="AP309" t="s">
        <v>1466</v>
      </c>
      <c r="AQ309">
        <v>1.75</v>
      </c>
      <c r="AR309">
        <v>351</v>
      </c>
      <c r="AS309">
        <f>IF(SpaceTypesTable[[#This Row],[Service Water Heating Peak Flow Rate (gal/h)]]=0,"",SpaceTypesTable[[#This Row],[Service Water Heating Peak Flow Rate (gal/h)]]/SpaceTypesTable[[#This Row],[Service Water Heating Area (ft^2)]])</f>
        <v>4.9857549857549857E-3</v>
      </c>
      <c r="AT309">
        <v>43.3</v>
      </c>
      <c r="AU309">
        <v>0.2</v>
      </c>
      <c r="AV309">
        <v>0.05</v>
      </c>
      <c r="AW309" t="s">
        <v>1541</v>
      </c>
      <c r="BC309" t="str">
        <f t="shared" si="26"/>
        <v/>
      </c>
    </row>
    <row r="310" spans="1:55">
      <c r="A310" t="s">
        <v>1619</v>
      </c>
      <c r="B310" t="s">
        <v>259</v>
      </c>
      <c r="C310" t="s">
        <v>267</v>
      </c>
      <c r="D310" t="s">
        <v>305</v>
      </c>
      <c r="E310" t="s">
        <v>460</v>
      </c>
      <c r="F310" t="s">
        <v>1601</v>
      </c>
      <c r="G310" t="s">
        <v>1838</v>
      </c>
      <c r="H310" t="s">
        <v>338</v>
      </c>
      <c r="I310" t="str">
        <f>SpaceTypesTable[[#This Row],[Lighting Standard]]&amp;SpaceTypesTable[[#This Row],[Lighting Primary Space Type]]&amp;SpaceTypesTable[[#This Row],[Lighting Secondary Space Type]]</f>
        <v>ASHRAE 90.1-2010Guest RoomFor Hotel</v>
      </c>
      <c r="L310">
        <f>VLOOKUP(SpaceTypesTable[[#This Row],[LookupColumn]],InteriorLightingTable[],5,FALSE)</f>
        <v>1.1100000000000001</v>
      </c>
      <c r="O310">
        <v>0</v>
      </c>
      <c r="P310">
        <v>0.7</v>
      </c>
      <c r="Q310">
        <v>0.2</v>
      </c>
      <c r="R310" t="s">
        <v>1355</v>
      </c>
      <c r="S310" t="s">
        <v>110</v>
      </c>
      <c r="T310" t="s">
        <v>412</v>
      </c>
      <c r="U310" t="s">
        <v>1298</v>
      </c>
      <c r="V310" s="60" t="str">
        <f>SpaceTypesTable[[#This Row],[Ventilation Standard]]&amp;SpaceTypesTable[[#This Row],[Ventilation Primary Space Type]]&amp;SpaceTypesTable[[#This Row],[Ventilation Secondary Space Type]]</f>
        <v>ASHRAE 62.1-2007Hotels, Motels, Resorts, DormitoriesBedroom/living Room</v>
      </c>
      <c r="W310">
        <f>VLOOKUP(SpaceTypesTable[[#This Row],[Lookup]],VentilationStandardsTable[],6,FALSE)</f>
        <v>0.06</v>
      </c>
      <c r="X310">
        <f>VLOOKUP(SpaceTypesTable[[#This Row],[Lookup]],VentilationStandardsTable[],5,FALSE)</f>
        <v>5</v>
      </c>
      <c r="Y310">
        <f>VLOOKUP(SpaceTypesTable[[#This Row],[Lookup]],VentilationStandardsTable[],7,FALSE)</f>
        <v>0</v>
      </c>
      <c r="Z310">
        <v>3.57</v>
      </c>
      <c r="AA310" t="s">
        <v>1409</v>
      </c>
      <c r="AB310" t="s">
        <v>1408</v>
      </c>
      <c r="AC310">
        <v>4.4600000000000001E-2</v>
      </c>
      <c r="AD310" t="s">
        <v>1417</v>
      </c>
      <c r="AF310" t="s">
        <v>440</v>
      </c>
      <c r="AG310" t="s">
        <v>440</v>
      </c>
      <c r="AH310" t="s">
        <v>440</v>
      </c>
      <c r="AJ310">
        <v>0.68</v>
      </c>
      <c r="AK310">
        <v>0</v>
      </c>
      <c r="AL310">
        <v>0.5</v>
      </c>
      <c r="AM310">
        <v>0</v>
      </c>
      <c r="AN310" t="s">
        <v>1492</v>
      </c>
      <c r="AO310" t="s">
        <v>1545</v>
      </c>
      <c r="AP310" t="s">
        <v>1546</v>
      </c>
      <c r="AQ310">
        <v>1.25</v>
      </c>
      <c r="AR310">
        <v>420</v>
      </c>
      <c r="AS310">
        <v>2.976190476190476E-3</v>
      </c>
      <c r="AT310">
        <v>43.3</v>
      </c>
      <c r="AU310">
        <v>0.2</v>
      </c>
      <c r="AV310">
        <v>0.05</v>
      </c>
      <c r="AW310" t="s">
        <v>1538</v>
      </c>
      <c r="BC310" t="s">
        <v>440</v>
      </c>
    </row>
    <row r="311" spans="1:55">
      <c r="A311" t="s">
        <v>1619</v>
      </c>
      <c r="B311" t="s">
        <v>259</v>
      </c>
      <c r="C311" t="s">
        <v>263</v>
      </c>
      <c r="D311" t="s">
        <v>305</v>
      </c>
      <c r="E311" t="s">
        <v>460</v>
      </c>
      <c r="F311" t="s">
        <v>1601</v>
      </c>
      <c r="G311" t="s">
        <v>1838</v>
      </c>
      <c r="H311" t="s">
        <v>1825</v>
      </c>
      <c r="I311" t="str">
        <f>SpaceTypesTable[[#This Row],[Lighting Standard]]&amp;SpaceTypesTable[[#This Row],[Lighting Primary Space Type]]&amp;SpaceTypesTable[[#This Row],[Lighting Secondary Space Type]]</f>
        <v>ASHRAE 90.1-2010Guest RoomFor Highway Lodging</v>
      </c>
      <c r="L311">
        <f>VLOOKUP(SpaceTypesTable[[#This Row],[LookupColumn]],InteriorLightingTable[],5,FALSE)</f>
        <v>0.75</v>
      </c>
      <c r="O311">
        <v>0</v>
      </c>
      <c r="P311">
        <v>0.7</v>
      </c>
      <c r="Q311">
        <v>0.2</v>
      </c>
      <c r="R311" t="s">
        <v>1369</v>
      </c>
      <c r="S311" t="s">
        <v>110</v>
      </c>
      <c r="T311" t="s">
        <v>412</v>
      </c>
      <c r="U311" t="s">
        <v>1298</v>
      </c>
      <c r="V311" s="60" t="str">
        <f>SpaceTypesTable[[#This Row],[Ventilation Standard]]&amp;SpaceTypesTable[[#This Row],[Ventilation Primary Space Type]]&amp;SpaceTypesTable[[#This Row],[Ventilation Secondary Space Type]]</f>
        <v>ASHRAE 62.1-2007Hotels, Motels, Resorts, DormitoriesBedroom/living Room</v>
      </c>
      <c r="W311">
        <f>VLOOKUP(SpaceTypesTable[[#This Row],[Lookup]],VentilationStandardsTable[],6,FALSE)</f>
        <v>0.06</v>
      </c>
      <c r="X311">
        <f>VLOOKUP(SpaceTypesTable[[#This Row],[Lookup]],VentilationStandardsTable[],5,FALSE)</f>
        <v>5</v>
      </c>
      <c r="Y311">
        <f>VLOOKUP(SpaceTypesTable[[#This Row],[Lookup]],VentilationStandardsTable[],7,FALSE)</f>
        <v>0</v>
      </c>
      <c r="Z311">
        <v>4.2699999999999996</v>
      </c>
      <c r="AA311" t="s">
        <v>1386</v>
      </c>
      <c r="AB311" t="s">
        <v>1518</v>
      </c>
      <c r="AC311">
        <v>4.4600000000000001E-2</v>
      </c>
      <c r="AD311" t="s">
        <v>1427</v>
      </c>
      <c r="AF311" t="s">
        <v>440</v>
      </c>
      <c r="AG311" t="s">
        <v>440</v>
      </c>
      <c r="AH311" t="s">
        <v>440</v>
      </c>
      <c r="AJ311">
        <v>0.68</v>
      </c>
      <c r="AK311">
        <v>0</v>
      </c>
      <c r="AL311">
        <v>0.5</v>
      </c>
      <c r="AM311">
        <v>0</v>
      </c>
      <c r="AN311" t="s">
        <v>1493</v>
      </c>
      <c r="AO311" t="s">
        <v>1452</v>
      </c>
      <c r="AP311" t="s">
        <v>1466</v>
      </c>
      <c r="AQ311">
        <v>1.75</v>
      </c>
      <c r="AR311">
        <v>351</v>
      </c>
      <c r="AS311">
        <v>4.9857549857549857E-3</v>
      </c>
      <c r="AT311">
        <v>43.3</v>
      </c>
      <c r="AU311">
        <v>0.2</v>
      </c>
      <c r="AV311">
        <v>0.05</v>
      </c>
      <c r="AW311" t="s">
        <v>1541</v>
      </c>
      <c r="BC311" t="s">
        <v>440</v>
      </c>
    </row>
    <row r="312" spans="1:55">
      <c r="A312" t="s">
        <v>1558</v>
      </c>
      <c r="B312" t="s">
        <v>259</v>
      </c>
      <c r="C312" t="s">
        <v>265</v>
      </c>
      <c r="D312" t="s">
        <v>301</v>
      </c>
      <c r="E312" t="s">
        <v>463</v>
      </c>
      <c r="F312" t="s">
        <v>218</v>
      </c>
      <c r="G312" t="s">
        <v>345</v>
      </c>
      <c r="H312" t="s">
        <v>348</v>
      </c>
      <c r="I312" t="str">
        <f>SpaceTypesTable[[#This Row],[Lighting Standard]]&amp;SpaceTypesTable[[#This Row],[Lighting Primary Space Type]]&amp;SpaceTypesTable[[#This Row],[Lighting Secondary Space Type]]</f>
        <v>ASHRAE 90.1-2007Gymnasium/Exercise CenterPlaying Area</v>
      </c>
      <c r="L312">
        <f>VLOOKUP(SpaceTypesTable[[#This Row],[LookupColumn]],InteriorLightingTable[],5,FALSE)</f>
        <v>1.4</v>
      </c>
      <c r="O312">
        <v>0</v>
      </c>
      <c r="P312">
        <v>0.37</v>
      </c>
      <c r="Q312">
        <v>0.2</v>
      </c>
      <c r="R312" t="s">
        <v>1363</v>
      </c>
      <c r="S312" t="s">
        <v>109</v>
      </c>
      <c r="T312" t="s">
        <v>1567</v>
      </c>
      <c r="U312" t="s">
        <v>1599</v>
      </c>
      <c r="V312" s="60" t="str">
        <f>SpaceTypesTable[[#This Row],[Ventilation Standard]]&amp;SpaceTypesTable[[#This Row],[Ventilation Primary Space Type]]&amp;SpaceTypesTable[[#This Row],[Ventilation Secondary Space Type]]</f>
        <v>ASHRAE 62.1-2004Sports and EntertainmentGym, stadium (play area)</v>
      </c>
      <c r="W312">
        <f>VLOOKUP(SpaceTypesTable[[#This Row],[Lookup]],VentilationStandardsTable[],6,FALSE)</f>
        <v>0.3</v>
      </c>
      <c r="X312">
        <f>VLOOKUP(SpaceTypesTable[[#This Row],[Lookup]],VentilationStandardsTable[],5,FALSE)</f>
        <v>0</v>
      </c>
      <c r="Y312">
        <f>VLOOKUP(SpaceTypesTable[[#This Row],[Lookup]],VentilationStandardsTable[],7,FALSE)</f>
        <v>0</v>
      </c>
      <c r="Z312">
        <v>27.9</v>
      </c>
      <c r="AA312" t="s">
        <v>1395</v>
      </c>
      <c r="AB312" t="s">
        <v>1514</v>
      </c>
      <c r="AC312">
        <v>4.4600000000000001E-2</v>
      </c>
      <c r="AD312" t="s">
        <v>1423</v>
      </c>
      <c r="AF312" t="s">
        <v>440</v>
      </c>
      <c r="AG312" t="s">
        <v>440</v>
      </c>
      <c r="AH312" t="s">
        <v>440</v>
      </c>
      <c r="AJ312">
        <v>0.34000000000000008</v>
      </c>
      <c r="AK312">
        <v>0</v>
      </c>
      <c r="AL312">
        <v>0.5</v>
      </c>
      <c r="AM312">
        <v>0</v>
      </c>
      <c r="AN312" t="s">
        <v>1480</v>
      </c>
      <c r="AO312" t="s">
        <v>1448</v>
      </c>
      <c r="AP312" t="s">
        <v>1462</v>
      </c>
      <c r="AS312" t="str">
        <f>IF(SpaceTypesTable[[#This Row],[Service Water Heating Peak Flow Rate (gal/h)]]=0,"",SpaceTypesTable[[#This Row],[Service Water Heating Peak Flow Rate (gal/h)]]/SpaceTypesTable[[#This Row],[Service Water Heating Area (ft^2)]])</f>
        <v/>
      </c>
      <c r="BC312" t="str">
        <f t="shared" ref="BC312:BC323" si="27">IF(ISBLANK(BB312),"",BB312/(AY312/AX312))</f>
        <v/>
      </c>
    </row>
    <row r="313" spans="1:55">
      <c r="A313" t="s">
        <v>1555</v>
      </c>
      <c r="B313" t="s">
        <v>259</v>
      </c>
      <c r="C313" t="s">
        <v>265</v>
      </c>
      <c r="D313" t="s">
        <v>301</v>
      </c>
      <c r="E313" t="s">
        <v>463</v>
      </c>
      <c r="I313" t="str">
        <f>SpaceTypesTable[[#This Row],[Lighting Standard]]&amp;SpaceTypesTable[[#This Row],[Lighting Primary Space Type]]&amp;SpaceTypesTable[[#This Row],[Lighting Secondary Space Type]]</f>
        <v/>
      </c>
      <c r="L313">
        <v>1.07</v>
      </c>
      <c r="O313">
        <v>0</v>
      </c>
      <c r="P313">
        <v>0.37</v>
      </c>
      <c r="Q313">
        <v>0.2</v>
      </c>
      <c r="R313" t="s">
        <v>1363</v>
      </c>
      <c r="S313" t="s">
        <v>108</v>
      </c>
      <c r="T313" t="s">
        <v>64</v>
      </c>
      <c r="U313" t="s">
        <v>71</v>
      </c>
      <c r="V313" s="60" t="str">
        <f>SpaceTypesTable[[#This Row],[Ventilation Standard]]&amp;SpaceTypesTable[[#This Row],[Ventilation Primary Space Type]]&amp;SpaceTypesTable[[#This Row],[Ventilation Secondary Space Type]]</f>
        <v>ASHRAE 62.1-1999Sports and AmusementPlaying floors (gymnasium)</v>
      </c>
      <c r="W313">
        <f>VLOOKUP(SpaceTypesTable[[#This Row],[Lookup]],VentilationStandardsTable[],6,FALSE)</f>
        <v>0</v>
      </c>
      <c r="X313">
        <f>VLOOKUP(SpaceTypesTable[[#This Row],[Lookup]],VentilationStandardsTable[],5,FALSE)</f>
        <v>20</v>
      </c>
      <c r="Y313">
        <f>VLOOKUP(SpaceTypesTable[[#This Row],[Lookup]],VentilationStandardsTable[],7,FALSE)</f>
        <v>0</v>
      </c>
      <c r="Z313">
        <v>27.9</v>
      </c>
      <c r="AA313" t="s">
        <v>1395</v>
      </c>
      <c r="AB313" t="s">
        <v>1514</v>
      </c>
      <c r="AC313">
        <v>0.22320000000000001</v>
      </c>
      <c r="AD313" t="s">
        <v>1423</v>
      </c>
      <c r="AF313" t="s">
        <v>440</v>
      </c>
      <c r="AG313" t="s">
        <v>440</v>
      </c>
      <c r="AH313" t="s">
        <v>440</v>
      </c>
      <c r="AJ313">
        <v>0.46</v>
      </c>
      <c r="AK313">
        <v>0</v>
      </c>
      <c r="AL313">
        <v>0.5</v>
      </c>
      <c r="AM313">
        <v>0</v>
      </c>
      <c r="AN313" t="s">
        <v>1480</v>
      </c>
      <c r="AO313" t="s">
        <v>1448</v>
      </c>
      <c r="AP313" t="s">
        <v>1462</v>
      </c>
      <c r="AS313" t="str">
        <f>IF(SpaceTypesTable[[#This Row],[Service Water Heating Peak Flow Rate (gal/h)]]=0,"",SpaceTypesTable[[#This Row],[Service Water Heating Peak Flow Rate (gal/h)]]/SpaceTypesTable[[#This Row],[Service Water Heating Area (ft^2)]])</f>
        <v/>
      </c>
      <c r="BC313" t="str">
        <f t="shared" si="27"/>
        <v/>
      </c>
    </row>
    <row r="314" spans="1:55">
      <c r="A314" t="s">
        <v>1556</v>
      </c>
      <c r="B314" t="s">
        <v>259</v>
      </c>
      <c r="C314" t="s">
        <v>265</v>
      </c>
      <c r="D314" t="s">
        <v>301</v>
      </c>
      <c r="E314" t="s">
        <v>463</v>
      </c>
      <c r="F314" t="s">
        <v>217</v>
      </c>
      <c r="G314" t="s">
        <v>345</v>
      </c>
      <c r="H314" t="s">
        <v>348</v>
      </c>
      <c r="I314" t="str">
        <f>SpaceTypesTable[[#This Row],[Lighting Standard]]&amp;SpaceTypesTable[[#This Row],[Lighting Primary Space Type]]&amp;SpaceTypesTable[[#This Row],[Lighting Secondary Space Type]]</f>
        <v>ASHRAE 90.1-2004Gymnasium/Exercise CenterPlaying Area</v>
      </c>
      <c r="L314">
        <f>VLOOKUP(SpaceTypesTable[[#This Row],[LookupColumn]],InteriorLightingTable[],5,FALSE)</f>
        <v>1.4</v>
      </c>
      <c r="O314">
        <v>0</v>
      </c>
      <c r="P314">
        <v>0.37</v>
      </c>
      <c r="Q314">
        <v>0.2</v>
      </c>
      <c r="R314" t="s">
        <v>1363</v>
      </c>
      <c r="S314" t="s">
        <v>108</v>
      </c>
      <c r="T314" t="s">
        <v>64</v>
      </c>
      <c r="U314" t="s">
        <v>71</v>
      </c>
      <c r="V314" s="60" t="str">
        <f>SpaceTypesTable[[#This Row],[Ventilation Standard]]&amp;SpaceTypesTable[[#This Row],[Ventilation Primary Space Type]]&amp;SpaceTypesTable[[#This Row],[Ventilation Secondary Space Type]]</f>
        <v>ASHRAE 62.1-1999Sports and AmusementPlaying floors (gymnasium)</v>
      </c>
      <c r="W314">
        <f>VLOOKUP(SpaceTypesTable[[#This Row],[Lookup]],VentilationStandardsTable[],6,FALSE)</f>
        <v>0</v>
      </c>
      <c r="X314">
        <f>VLOOKUP(SpaceTypesTable[[#This Row],[Lookup]],VentilationStandardsTable[],5,FALSE)</f>
        <v>20</v>
      </c>
      <c r="Y314">
        <f>VLOOKUP(SpaceTypesTable[[#This Row],[Lookup]],VentilationStandardsTable[],7,FALSE)</f>
        <v>0</v>
      </c>
      <c r="Z314">
        <v>27.9</v>
      </c>
      <c r="AA314" t="s">
        <v>1395</v>
      </c>
      <c r="AB314" t="s">
        <v>1514</v>
      </c>
      <c r="AC314">
        <v>5.9499999999999997E-2</v>
      </c>
      <c r="AD314" t="s">
        <v>1423</v>
      </c>
      <c r="AF314" t="s">
        <v>440</v>
      </c>
      <c r="AG314" t="s">
        <v>440</v>
      </c>
      <c r="AH314" t="s">
        <v>440</v>
      </c>
      <c r="AJ314">
        <v>0.46</v>
      </c>
      <c r="AK314">
        <v>0</v>
      </c>
      <c r="AL314">
        <v>0.5</v>
      </c>
      <c r="AM314">
        <v>0</v>
      </c>
      <c r="AN314" t="s">
        <v>1480</v>
      </c>
      <c r="AO314" t="s">
        <v>1448</v>
      </c>
      <c r="AP314" t="s">
        <v>1462</v>
      </c>
      <c r="AS314" t="str">
        <f>IF(SpaceTypesTable[[#This Row],[Service Water Heating Peak Flow Rate (gal/h)]]=0,"",SpaceTypesTable[[#This Row],[Service Water Heating Peak Flow Rate (gal/h)]]/SpaceTypesTable[[#This Row],[Service Water Heating Area (ft^2)]])</f>
        <v/>
      </c>
      <c r="BC314" t="str">
        <f t="shared" si="27"/>
        <v/>
      </c>
    </row>
    <row r="315" spans="1:55">
      <c r="A315" t="s">
        <v>1557</v>
      </c>
      <c r="B315" t="s">
        <v>260</v>
      </c>
      <c r="C315" t="s">
        <v>265</v>
      </c>
      <c r="D315" s="60" t="s">
        <v>301</v>
      </c>
      <c r="E315" t="s">
        <v>463</v>
      </c>
      <c r="F315" t="s">
        <v>438</v>
      </c>
      <c r="G315" t="s">
        <v>345</v>
      </c>
      <c r="H315" t="s">
        <v>348</v>
      </c>
      <c r="I315" t="str">
        <f>SpaceTypesTable[[#This Row],[Lighting Standard]]&amp;SpaceTypesTable[[#This Row],[Lighting Primary Space Type]]&amp;SpaceTypesTable[[#This Row],[Lighting Secondary Space Type]]</f>
        <v>ASHRAE 189.1-2009Gymnasium/Exercise CenterPlaying Area</v>
      </c>
      <c r="L315">
        <f>VLOOKUP(SpaceTypesTable[[#This Row],[LookupColumn]],InteriorLightingTable[],5,FALSE)</f>
        <v>1.26</v>
      </c>
      <c r="O315">
        <v>0</v>
      </c>
      <c r="P315">
        <v>0.37</v>
      </c>
      <c r="Q315">
        <v>0.2</v>
      </c>
      <c r="R315" t="s">
        <v>1363</v>
      </c>
      <c r="S315" t="s">
        <v>108</v>
      </c>
      <c r="T315" t="s">
        <v>64</v>
      </c>
      <c r="U315" t="s">
        <v>71</v>
      </c>
      <c r="V315" s="60" t="str">
        <f>SpaceTypesTable[[#This Row],[Ventilation Standard]]&amp;SpaceTypesTable[[#This Row],[Ventilation Primary Space Type]]&amp;SpaceTypesTable[[#This Row],[Ventilation Secondary Space Type]]</f>
        <v>ASHRAE 62.1-1999Sports and AmusementPlaying floors (gymnasium)</v>
      </c>
      <c r="W315">
        <f>VLOOKUP(SpaceTypesTable[[#This Row],[Lookup]],VentilationStandardsTable[],6,FALSE)</f>
        <v>0</v>
      </c>
      <c r="X315">
        <f>VLOOKUP(SpaceTypesTable[[#This Row],[Lookup]],VentilationStandardsTable[],5,FALSE)</f>
        <v>20</v>
      </c>
      <c r="Y315">
        <f>VLOOKUP(SpaceTypesTable[[#This Row],[Lookup]],VentilationStandardsTable[],7,FALSE)</f>
        <v>0</v>
      </c>
      <c r="Z315">
        <v>27.9</v>
      </c>
      <c r="AA315" t="s">
        <v>1395</v>
      </c>
      <c r="AB315" t="s">
        <v>1514</v>
      </c>
      <c r="AC315">
        <v>5.9499999999999997E-2</v>
      </c>
      <c r="AD315" t="s">
        <v>1423</v>
      </c>
      <c r="AF315" t="s">
        <v>440</v>
      </c>
      <c r="AG315" t="s">
        <v>440</v>
      </c>
      <c r="AH315" t="s">
        <v>440</v>
      </c>
      <c r="AJ315">
        <v>0.34000000000000008</v>
      </c>
      <c r="AK315">
        <v>0</v>
      </c>
      <c r="AL315">
        <v>0.5</v>
      </c>
      <c r="AM315">
        <v>0</v>
      </c>
      <c r="AN315" t="s">
        <v>1480</v>
      </c>
      <c r="AO315" t="s">
        <v>1448</v>
      </c>
      <c r="AP315" t="s">
        <v>1462</v>
      </c>
      <c r="AS315" t="str">
        <f>IF(SpaceTypesTable[[#This Row],[Service Water Heating Peak Flow Rate (gal/h)]]=0,"",SpaceTypesTable[[#This Row],[Service Water Heating Peak Flow Rate (gal/h)]]/SpaceTypesTable[[#This Row],[Service Water Heating Area (ft^2)]])</f>
        <v/>
      </c>
      <c r="BC315" t="str">
        <f t="shared" si="27"/>
        <v/>
      </c>
    </row>
    <row r="316" spans="1:55">
      <c r="A316" t="s">
        <v>1557</v>
      </c>
      <c r="B316" t="s">
        <v>261</v>
      </c>
      <c r="C316" t="s">
        <v>265</v>
      </c>
      <c r="D316" t="s">
        <v>301</v>
      </c>
      <c r="E316" t="s">
        <v>463</v>
      </c>
      <c r="F316" t="s">
        <v>438</v>
      </c>
      <c r="G316" t="s">
        <v>345</v>
      </c>
      <c r="H316" t="s">
        <v>348</v>
      </c>
      <c r="I316" t="str">
        <f>SpaceTypesTable[[#This Row],[Lighting Standard]]&amp;SpaceTypesTable[[#This Row],[Lighting Primary Space Type]]&amp;SpaceTypesTable[[#This Row],[Lighting Secondary Space Type]]</f>
        <v>ASHRAE 189.1-2009Gymnasium/Exercise CenterPlaying Area</v>
      </c>
      <c r="L316">
        <f>VLOOKUP(SpaceTypesTable[[#This Row],[LookupColumn]],InteriorLightingTable[],5,FALSE)</f>
        <v>1.26</v>
      </c>
      <c r="O316">
        <v>0</v>
      </c>
      <c r="P316">
        <v>0.37</v>
      </c>
      <c r="Q316">
        <v>0.2</v>
      </c>
      <c r="R316" t="s">
        <v>1363</v>
      </c>
      <c r="S316" t="s">
        <v>108</v>
      </c>
      <c r="T316" t="s">
        <v>64</v>
      </c>
      <c r="U316" t="s">
        <v>71</v>
      </c>
      <c r="V316" s="60" t="str">
        <f>SpaceTypesTable[[#This Row],[Ventilation Standard]]&amp;SpaceTypesTable[[#This Row],[Ventilation Primary Space Type]]&amp;SpaceTypesTable[[#This Row],[Ventilation Secondary Space Type]]</f>
        <v>ASHRAE 62.1-1999Sports and AmusementPlaying floors (gymnasium)</v>
      </c>
      <c r="W316">
        <f>VLOOKUP(SpaceTypesTable[[#This Row],[Lookup]],VentilationStandardsTable[],6,FALSE)</f>
        <v>0</v>
      </c>
      <c r="X316">
        <f>VLOOKUP(SpaceTypesTable[[#This Row],[Lookup]],VentilationStandardsTable[],5,FALSE)</f>
        <v>20</v>
      </c>
      <c r="Y316">
        <f>VLOOKUP(SpaceTypesTable[[#This Row],[Lookup]],VentilationStandardsTable[],7,FALSE)</f>
        <v>0</v>
      </c>
      <c r="Z316">
        <v>27.9</v>
      </c>
      <c r="AA316" t="s">
        <v>1395</v>
      </c>
      <c r="AB316" t="s">
        <v>1514</v>
      </c>
      <c r="AC316">
        <v>4.4600000000000001E-2</v>
      </c>
      <c r="AD316" t="s">
        <v>1423</v>
      </c>
      <c r="AF316" t="s">
        <v>440</v>
      </c>
      <c r="AG316" t="s">
        <v>440</v>
      </c>
      <c r="AH316" t="s">
        <v>440</v>
      </c>
      <c r="AJ316">
        <v>0.34000000000000008</v>
      </c>
      <c r="AK316">
        <v>0</v>
      </c>
      <c r="AL316">
        <v>0.5</v>
      </c>
      <c r="AM316">
        <v>0</v>
      </c>
      <c r="AN316" t="s">
        <v>1480</v>
      </c>
      <c r="AO316" t="s">
        <v>1448</v>
      </c>
      <c r="AP316" t="s">
        <v>1462</v>
      </c>
      <c r="AS316" t="str">
        <f>IF(SpaceTypesTable[[#This Row],[Service Water Heating Peak Flow Rate (gal/h)]]=0,"",SpaceTypesTable[[#This Row],[Service Water Heating Peak Flow Rate (gal/h)]]/SpaceTypesTable[[#This Row],[Service Water Heating Area (ft^2)]])</f>
        <v/>
      </c>
      <c r="BC316" t="str">
        <f t="shared" si="27"/>
        <v/>
      </c>
    </row>
    <row r="317" spans="1:55">
      <c r="A317" t="s">
        <v>1554</v>
      </c>
      <c r="B317" t="s">
        <v>259</v>
      </c>
      <c r="C317" t="s">
        <v>265</v>
      </c>
      <c r="D317" t="s">
        <v>301</v>
      </c>
      <c r="E317" t="s">
        <v>463</v>
      </c>
      <c r="I317" t="str">
        <f>SpaceTypesTable[[#This Row],[Lighting Standard]]&amp;SpaceTypesTable[[#This Row],[Lighting Primary Space Type]]&amp;SpaceTypesTable[[#This Row],[Lighting Secondary Space Type]]</f>
        <v/>
      </c>
      <c r="L317">
        <v>0.80000000000000016</v>
      </c>
      <c r="O317">
        <v>0</v>
      </c>
      <c r="P317">
        <v>0.37</v>
      </c>
      <c r="Q317">
        <v>0.2</v>
      </c>
      <c r="R317" t="s">
        <v>1363</v>
      </c>
      <c r="S317" t="s">
        <v>108</v>
      </c>
      <c r="T317" t="s">
        <v>64</v>
      </c>
      <c r="U317" t="s">
        <v>71</v>
      </c>
      <c r="V317" s="60" t="str">
        <f>SpaceTypesTable[[#This Row],[Ventilation Standard]]&amp;SpaceTypesTable[[#This Row],[Ventilation Primary Space Type]]&amp;SpaceTypesTable[[#This Row],[Ventilation Secondary Space Type]]</f>
        <v>ASHRAE 62.1-1999Sports and AmusementPlaying floors (gymnasium)</v>
      </c>
      <c r="W317">
        <f>VLOOKUP(SpaceTypesTable[[#This Row],[Lookup]],VentilationStandardsTable[],6,FALSE)</f>
        <v>0</v>
      </c>
      <c r="X317">
        <f>VLOOKUP(SpaceTypesTable[[#This Row],[Lookup]],VentilationStandardsTable[],5,FALSE)</f>
        <v>20</v>
      </c>
      <c r="Y317">
        <f>VLOOKUP(SpaceTypesTable[[#This Row],[Lookup]],VentilationStandardsTable[],7,FALSE)</f>
        <v>0</v>
      </c>
      <c r="Z317">
        <v>27.9</v>
      </c>
      <c r="AA317" t="s">
        <v>1395</v>
      </c>
      <c r="AB317" t="s">
        <v>1514</v>
      </c>
      <c r="AC317">
        <v>0.22320000000000001</v>
      </c>
      <c r="AD317" t="s">
        <v>1423</v>
      </c>
      <c r="AF317" t="s">
        <v>440</v>
      </c>
      <c r="AG317" t="s">
        <v>440</v>
      </c>
      <c r="AH317" t="s">
        <v>440</v>
      </c>
      <c r="AJ317">
        <v>0.46</v>
      </c>
      <c r="AK317">
        <v>0</v>
      </c>
      <c r="AL317">
        <v>0.5</v>
      </c>
      <c r="AM317">
        <v>0</v>
      </c>
      <c r="AN317" t="s">
        <v>1480</v>
      </c>
      <c r="AO317" t="s">
        <v>1448</v>
      </c>
      <c r="AP317" t="s">
        <v>1462</v>
      </c>
      <c r="AS317" t="str">
        <f>IF(SpaceTypesTable[[#This Row],[Service Water Heating Peak Flow Rate (gal/h)]]=0,"",SpaceTypesTable[[#This Row],[Service Water Heating Peak Flow Rate (gal/h)]]/SpaceTypesTable[[#This Row],[Service Water Heating Area (ft^2)]])</f>
        <v/>
      </c>
      <c r="BC317" t="str">
        <f t="shared" si="27"/>
        <v/>
      </c>
    </row>
    <row r="318" spans="1:55">
      <c r="A318" t="s">
        <v>1558</v>
      </c>
      <c r="B318" t="s">
        <v>259</v>
      </c>
      <c r="C318" t="s">
        <v>268</v>
      </c>
      <c r="D318" t="s">
        <v>301</v>
      </c>
      <c r="E318" t="s">
        <v>463</v>
      </c>
      <c r="F318" t="s">
        <v>218</v>
      </c>
      <c r="G318" t="s">
        <v>345</v>
      </c>
      <c r="H318" t="s">
        <v>348</v>
      </c>
      <c r="I318" t="str">
        <f>SpaceTypesTable[[#This Row],[Lighting Standard]]&amp;SpaceTypesTable[[#This Row],[Lighting Primary Space Type]]&amp;SpaceTypesTable[[#This Row],[Lighting Secondary Space Type]]</f>
        <v>ASHRAE 90.1-2007Gymnasium/Exercise CenterPlaying Area</v>
      </c>
      <c r="L318">
        <f>VLOOKUP(SpaceTypesTable[[#This Row],[LookupColumn]],InteriorLightingTable[],5,FALSE)</f>
        <v>1.4</v>
      </c>
      <c r="O318">
        <v>0</v>
      </c>
      <c r="P318">
        <v>0.37</v>
      </c>
      <c r="Q318">
        <v>0.2</v>
      </c>
      <c r="R318" t="s">
        <v>1366</v>
      </c>
      <c r="S318" t="s">
        <v>109</v>
      </c>
      <c r="T318" t="s">
        <v>1567</v>
      </c>
      <c r="U318" t="s">
        <v>1599</v>
      </c>
      <c r="V318" s="60" t="str">
        <f>SpaceTypesTable[[#This Row],[Ventilation Standard]]&amp;SpaceTypesTable[[#This Row],[Ventilation Primary Space Type]]&amp;SpaceTypesTable[[#This Row],[Ventilation Secondary Space Type]]</f>
        <v>ASHRAE 62.1-2004Sports and EntertainmentGym, stadium (play area)</v>
      </c>
      <c r="W318">
        <f>VLOOKUP(SpaceTypesTable[[#This Row],[Lookup]],VentilationStandardsTable[],6,FALSE)</f>
        <v>0.3</v>
      </c>
      <c r="X318">
        <f>VLOOKUP(SpaceTypesTable[[#This Row],[Lookup]],VentilationStandardsTable[],5,FALSE)</f>
        <v>0</v>
      </c>
      <c r="Y318">
        <f>VLOOKUP(SpaceTypesTable[[#This Row],[Lookup]],VentilationStandardsTable[],7,FALSE)</f>
        <v>0</v>
      </c>
      <c r="Z318">
        <v>92.94</v>
      </c>
      <c r="AA318" t="s">
        <v>1390</v>
      </c>
      <c r="AB318" t="s">
        <v>1517</v>
      </c>
      <c r="AC318">
        <v>4.4600000000000001E-2</v>
      </c>
      <c r="AD318" t="s">
        <v>1426</v>
      </c>
      <c r="AF318" t="s">
        <v>440</v>
      </c>
      <c r="AG318" t="s">
        <v>440</v>
      </c>
      <c r="AH318" t="s">
        <v>440</v>
      </c>
      <c r="AJ318">
        <v>0.34000000000000008</v>
      </c>
      <c r="AK318">
        <v>0</v>
      </c>
      <c r="AL318">
        <v>0.5</v>
      </c>
      <c r="AM318">
        <v>0</v>
      </c>
      <c r="AN318" t="s">
        <v>1483</v>
      </c>
      <c r="AO318" t="s">
        <v>1451</v>
      </c>
      <c r="AP318" t="s">
        <v>1465</v>
      </c>
      <c r="AQ318">
        <v>159.5</v>
      </c>
      <c r="AR318">
        <v>21269</v>
      </c>
      <c r="AS318">
        <f>IF(SpaceTypesTable[[#This Row],[Service Water Heating Peak Flow Rate (gal/h)]]=0,"",SpaceTypesTable[[#This Row],[Service Water Heating Peak Flow Rate (gal/h)]]/SpaceTypesTable[[#This Row],[Service Water Heating Area (ft^2)]])</f>
        <v>7.4991772062626355E-3</v>
      </c>
      <c r="AT318">
        <v>43.3</v>
      </c>
      <c r="AU318">
        <v>0.2</v>
      </c>
      <c r="AV318">
        <v>0.05</v>
      </c>
      <c r="AW318" t="s">
        <v>1535</v>
      </c>
      <c r="BC318" t="str">
        <f t="shared" si="27"/>
        <v/>
      </c>
    </row>
    <row r="319" spans="1:55">
      <c r="A319" t="s">
        <v>1555</v>
      </c>
      <c r="B319" t="s">
        <v>259</v>
      </c>
      <c r="C319" t="s">
        <v>268</v>
      </c>
      <c r="D319" t="s">
        <v>301</v>
      </c>
      <c r="E319" t="s">
        <v>463</v>
      </c>
      <c r="I319" t="str">
        <f>SpaceTypesTable[[#This Row],[Lighting Standard]]&amp;SpaceTypesTable[[#This Row],[Lighting Primary Space Type]]&amp;SpaceTypesTable[[#This Row],[Lighting Secondary Space Type]]</f>
        <v/>
      </c>
      <c r="L319">
        <v>1.06</v>
      </c>
      <c r="O319">
        <v>0</v>
      </c>
      <c r="P319">
        <v>0.37</v>
      </c>
      <c r="Q319">
        <v>0.2</v>
      </c>
      <c r="R319" t="s">
        <v>1366</v>
      </c>
      <c r="S319" t="s">
        <v>108</v>
      </c>
      <c r="T319" t="s">
        <v>64</v>
      </c>
      <c r="U319" t="s">
        <v>71</v>
      </c>
      <c r="V319" s="60" t="str">
        <f>SpaceTypesTable[[#This Row],[Ventilation Standard]]&amp;SpaceTypesTable[[#This Row],[Ventilation Primary Space Type]]&amp;SpaceTypesTable[[#This Row],[Ventilation Secondary Space Type]]</f>
        <v>ASHRAE 62.1-1999Sports and AmusementPlaying floors (gymnasium)</v>
      </c>
      <c r="W319">
        <f>VLOOKUP(SpaceTypesTable[[#This Row],[Lookup]],VentilationStandardsTable[],6,FALSE)</f>
        <v>0</v>
      </c>
      <c r="X319">
        <f>VLOOKUP(SpaceTypesTable[[#This Row],[Lookup]],VentilationStandardsTable[],5,FALSE)</f>
        <v>20</v>
      </c>
      <c r="Y319">
        <f>VLOOKUP(SpaceTypesTable[[#This Row],[Lookup]],VentilationStandardsTable[],7,FALSE)</f>
        <v>0</v>
      </c>
      <c r="Z319">
        <v>92.94</v>
      </c>
      <c r="AA319" t="s">
        <v>1390</v>
      </c>
      <c r="AB319" t="s">
        <v>1517</v>
      </c>
      <c r="AC319">
        <v>0.22320000000000001</v>
      </c>
      <c r="AD319" t="s">
        <v>1426</v>
      </c>
      <c r="AF319" t="s">
        <v>440</v>
      </c>
      <c r="AG319" t="s">
        <v>440</v>
      </c>
      <c r="AH319" t="s">
        <v>440</v>
      </c>
      <c r="AJ319">
        <v>0.46</v>
      </c>
      <c r="AK319">
        <v>0</v>
      </c>
      <c r="AL319">
        <v>0.5</v>
      </c>
      <c r="AM319">
        <v>0</v>
      </c>
      <c r="AN319" t="s">
        <v>1483</v>
      </c>
      <c r="AO319" t="s">
        <v>1451</v>
      </c>
      <c r="AP319" t="s">
        <v>1465</v>
      </c>
      <c r="AQ319">
        <v>159.5</v>
      </c>
      <c r="AR319">
        <v>21269</v>
      </c>
      <c r="AS319">
        <f>IF(SpaceTypesTable[[#This Row],[Service Water Heating Peak Flow Rate (gal/h)]]=0,"",SpaceTypesTable[[#This Row],[Service Water Heating Peak Flow Rate (gal/h)]]/SpaceTypesTable[[#This Row],[Service Water Heating Area (ft^2)]])</f>
        <v>7.4991772062626355E-3</v>
      </c>
      <c r="AT319">
        <v>43.3</v>
      </c>
      <c r="AU319">
        <v>0.2</v>
      </c>
      <c r="AV319">
        <v>0.05</v>
      </c>
      <c r="AW319" t="s">
        <v>1535</v>
      </c>
      <c r="BC319" t="str">
        <f t="shared" si="27"/>
        <v/>
      </c>
    </row>
    <row r="320" spans="1:55">
      <c r="A320" t="s">
        <v>1556</v>
      </c>
      <c r="B320" t="s">
        <v>259</v>
      </c>
      <c r="C320" t="s">
        <v>268</v>
      </c>
      <c r="D320" t="s">
        <v>301</v>
      </c>
      <c r="E320" t="s">
        <v>463</v>
      </c>
      <c r="F320" t="s">
        <v>217</v>
      </c>
      <c r="G320" t="s">
        <v>345</v>
      </c>
      <c r="H320" t="s">
        <v>348</v>
      </c>
      <c r="I320" t="str">
        <f>SpaceTypesTable[[#This Row],[Lighting Standard]]&amp;SpaceTypesTable[[#This Row],[Lighting Primary Space Type]]&amp;SpaceTypesTable[[#This Row],[Lighting Secondary Space Type]]</f>
        <v>ASHRAE 90.1-2004Gymnasium/Exercise CenterPlaying Area</v>
      </c>
      <c r="L320">
        <f>VLOOKUP(SpaceTypesTable[[#This Row],[LookupColumn]],InteriorLightingTable[],5,FALSE)</f>
        <v>1.4</v>
      </c>
      <c r="O320">
        <v>0</v>
      </c>
      <c r="P320">
        <v>0.37</v>
      </c>
      <c r="Q320">
        <v>0.2</v>
      </c>
      <c r="R320" t="s">
        <v>1366</v>
      </c>
      <c r="S320" t="s">
        <v>108</v>
      </c>
      <c r="T320" t="s">
        <v>64</v>
      </c>
      <c r="U320" t="s">
        <v>71</v>
      </c>
      <c r="V320" s="60" t="str">
        <f>SpaceTypesTable[[#This Row],[Ventilation Standard]]&amp;SpaceTypesTable[[#This Row],[Ventilation Primary Space Type]]&amp;SpaceTypesTable[[#This Row],[Ventilation Secondary Space Type]]</f>
        <v>ASHRAE 62.1-1999Sports and AmusementPlaying floors (gymnasium)</v>
      </c>
      <c r="W320">
        <f>VLOOKUP(SpaceTypesTable[[#This Row],[Lookup]],VentilationStandardsTable[],6,FALSE)</f>
        <v>0</v>
      </c>
      <c r="X320">
        <f>VLOOKUP(SpaceTypesTable[[#This Row],[Lookup]],VentilationStandardsTable[],5,FALSE)</f>
        <v>20</v>
      </c>
      <c r="Y320">
        <f>VLOOKUP(SpaceTypesTable[[#This Row],[Lookup]],VentilationStandardsTable[],7,FALSE)</f>
        <v>0</v>
      </c>
      <c r="Z320">
        <v>92.94</v>
      </c>
      <c r="AA320" t="s">
        <v>1390</v>
      </c>
      <c r="AB320" t="s">
        <v>1517</v>
      </c>
      <c r="AC320">
        <v>5.9499999999999997E-2</v>
      </c>
      <c r="AD320" t="s">
        <v>1426</v>
      </c>
      <c r="AF320" t="s">
        <v>440</v>
      </c>
      <c r="AG320" t="s">
        <v>440</v>
      </c>
      <c r="AH320" t="s">
        <v>440</v>
      </c>
      <c r="AJ320">
        <v>0.46</v>
      </c>
      <c r="AK320">
        <v>0</v>
      </c>
      <c r="AL320">
        <v>0.5</v>
      </c>
      <c r="AM320">
        <v>0</v>
      </c>
      <c r="AN320" t="s">
        <v>1483</v>
      </c>
      <c r="AO320" t="s">
        <v>1451</v>
      </c>
      <c r="AP320" t="s">
        <v>1465</v>
      </c>
      <c r="AQ320">
        <v>159.5</v>
      </c>
      <c r="AR320">
        <v>21269</v>
      </c>
      <c r="AS320">
        <f>IF(SpaceTypesTable[[#This Row],[Service Water Heating Peak Flow Rate (gal/h)]]=0,"",SpaceTypesTable[[#This Row],[Service Water Heating Peak Flow Rate (gal/h)]]/SpaceTypesTable[[#This Row],[Service Water Heating Area (ft^2)]])</f>
        <v>7.4991772062626355E-3</v>
      </c>
      <c r="AT320">
        <v>43.3</v>
      </c>
      <c r="AU320">
        <v>0.2</v>
      </c>
      <c r="AV320">
        <v>0.05</v>
      </c>
      <c r="AW320" t="s">
        <v>1535</v>
      </c>
      <c r="BC320" t="str">
        <f t="shared" si="27"/>
        <v/>
      </c>
    </row>
    <row r="321" spans="1:55">
      <c r="A321" t="s">
        <v>1557</v>
      </c>
      <c r="B321" t="s">
        <v>260</v>
      </c>
      <c r="C321" t="s">
        <v>268</v>
      </c>
      <c r="D321" s="60" t="s">
        <v>301</v>
      </c>
      <c r="E321" t="s">
        <v>463</v>
      </c>
      <c r="F321" t="s">
        <v>438</v>
      </c>
      <c r="G321" t="s">
        <v>345</v>
      </c>
      <c r="H321" t="s">
        <v>348</v>
      </c>
      <c r="I321" t="str">
        <f>SpaceTypesTable[[#This Row],[Lighting Standard]]&amp;SpaceTypesTable[[#This Row],[Lighting Primary Space Type]]&amp;SpaceTypesTable[[#This Row],[Lighting Secondary Space Type]]</f>
        <v>ASHRAE 189.1-2009Gymnasium/Exercise CenterPlaying Area</v>
      </c>
      <c r="L321">
        <f>VLOOKUP(SpaceTypesTable[[#This Row],[LookupColumn]],InteriorLightingTable[],5,FALSE)</f>
        <v>1.26</v>
      </c>
      <c r="O321">
        <v>0</v>
      </c>
      <c r="P321">
        <v>0.37</v>
      </c>
      <c r="Q321">
        <v>0.2</v>
      </c>
      <c r="R321" t="s">
        <v>1366</v>
      </c>
      <c r="S321" t="s">
        <v>108</v>
      </c>
      <c r="T321" t="s">
        <v>64</v>
      </c>
      <c r="U321" t="s">
        <v>71</v>
      </c>
      <c r="V321" s="60" t="str">
        <f>SpaceTypesTable[[#This Row],[Ventilation Standard]]&amp;SpaceTypesTable[[#This Row],[Ventilation Primary Space Type]]&amp;SpaceTypesTable[[#This Row],[Ventilation Secondary Space Type]]</f>
        <v>ASHRAE 62.1-1999Sports and AmusementPlaying floors (gymnasium)</v>
      </c>
      <c r="W321">
        <f>VLOOKUP(SpaceTypesTable[[#This Row],[Lookup]],VentilationStandardsTable[],6,FALSE)</f>
        <v>0</v>
      </c>
      <c r="X321">
        <f>VLOOKUP(SpaceTypesTable[[#This Row],[Lookup]],VentilationStandardsTable[],5,FALSE)</f>
        <v>20</v>
      </c>
      <c r="Y321">
        <f>VLOOKUP(SpaceTypesTable[[#This Row],[Lookup]],VentilationStandardsTable[],7,FALSE)</f>
        <v>0</v>
      </c>
      <c r="Z321">
        <v>92.94</v>
      </c>
      <c r="AA321" t="s">
        <v>1390</v>
      </c>
      <c r="AB321" t="s">
        <v>1517</v>
      </c>
      <c r="AC321">
        <v>5.9499999999999997E-2</v>
      </c>
      <c r="AD321" t="s">
        <v>1426</v>
      </c>
      <c r="AF321" t="s">
        <v>440</v>
      </c>
      <c r="AG321" t="s">
        <v>440</v>
      </c>
      <c r="AH321" t="s">
        <v>440</v>
      </c>
      <c r="AJ321">
        <v>0.34000000000000008</v>
      </c>
      <c r="AK321">
        <v>0</v>
      </c>
      <c r="AL321">
        <v>0.5</v>
      </c>
      <c r="AM321">
        <v>0</v>
      </c>
      <c r="AN321" t="s">
        <v>1483</v>
      </c>
      <c r="AO321" t="s">
        <v>1451</v>
      </c>
      <c r="AP321" t="s">
        <v>1465</v>
      </c>
      <c r="AQ321">
        <v>159.5</v>
      </c>
      <c r="AR321">
        <v>21269</v>
      </c>
      <c r="AS321">
        <f>IF(SpaceTypesTable[[#This Row],[Service Water Heating Peak Flow Rate (gal/h)]]=0,"",SpaceTypesTable[[#This Row],[Service Water Heating Peak Flow Rate (gal/h)]]/SpaceTypesTable[[#This Row],[Service Water Heating Area (ft^2)]])</f>
        <v>7.4991772062626355E-3</v>
      </c>
      <c r="AT321">
        <v>43.3</v>
      </c>
      <c r="AU321">
        <v>0.2</v>
      </c>
      <c r="AV321">
        <v>0.05</v>
      </c>
      <c r="AW321" t="s">
        <v>1535</v>
      </c>
      <c r="BC321" t="str">
        <f t="shared" si="27"/>
        <v/>
      </c>
    </row>
    <row r="322" spans="1:55">
      <c r="A322" t="s">
        <v>1557</v>
      </c>
      <c r="B322" t="s">
        <v>261</v>
      </c>
      <c r="C322" t="s">
        <v>268</v>
      </c>
      <c r="D322" t="s">
        <v>301</v>
      </c>
      <c r="E322" t="s">
        <v>463</v>
      </c>
      <c r="F322" t="s">
        <v>438</v>
      </c>
      <c r="G322" t="s">
        <v>345</v>
      </c>
      <c r="H322" t="s">
        <v>348</v>
      </c>
      <c r="I322" t="str">
        <f>SpaceTypesTable[[#This Row],[Lighting Standard]]&amp;SpaceTypesTable[[#This Row],[Lighting Primary Space Type]]&amp;SpaceTypesTable[[#This Row],[Lighting Secondary Space Type]]</f>
        <v>ASHRAE 189.1-2009Gymnasium/Exercise CenterPlaying Area</v>
      </c>
      <c r="L322">
        <f>VLOOKUP(SpaceTypesTable[[#This Row],[LookupColumn]],InteriorLightingTable[],5,FALSE)</f>
        <v>1.26</v>
      </c>
      <c r="O322">
        <v>0</v>
      </c>
      <c r="P322">
        <v>0.37</v>
      </c>
      <c r="Q322">
        <v>0.2</v>
      </c>
      <c r="R322" t="s">
        <v>1366</v>
      </c>
      <c r="S322" t="s">
        <v>108</v>
      </c>
      <c r="T322" t="s">
        <v>64</v>
      </c>
      <c r="U322" t="s">
        <v>71</v>
      </c>
      <c r="V322" s="60" t="str">
        <f>SpaceTypesTable[[#This Row],[Ventilation Standard]]&amp;SpaceTypesTable[[#This Row],[Ventilation Primary Space Type]]&amp;SpaceTypesTable[[#This Row],[Ventilation Secondary Space Type]]</f>
        <v>ASHRAE 62.1-1999Sports and AmusementPlaying floors (gymnasium)</v>
      </c>
      <c r="W322">
        <f>VLOOKUP(SpaceTypesTable[[#This Row],[Lookup]],VentilationStandardsTable[],6,FALSE)</f>
        <v>0</v>
      </c>
      <c r="X322">
        <f>VLOOKUP(SpaceTypesTable[[#This Row],[Lookup]],VentilationStandardsTable[],5,FALSE)</f>
        <v>20</v>
      </c>
      <c r="Y322">
        <f>VLOOKUP(SpaceTypesTable[[#This Row],[Lookup]],VentilationStandardsTable[],7,FALSE)</f>
        <v>0</v>
      </c>
      <c r="Z322">
        <v>92.94</v>
      </c>
      <c r="AA322" t="s">
        <v>1390</v>
      </c>
      <c r="AB322" t="s">
        <v>1517</v>
      </c>
      <c r="AC322">
        <v>4.4600000000000001E-2</v>
      </c>
      <c r="AD322" t="s">
        <v>1426</v>
      </c>
      <c r="AF322" t="s">
        <v>440</v>
      </c>
      <c r="AG322" t="s">
        <v>440</v>
      </c>
      <c r="AH322" t="s">
        <v>440</v>
      </c>
      <c r="AJ322">
        <v>0.34000000000000008</v>
      </c>
      <c r="AK322">
        <v>0</v>
      </c>
      <c r="AL322">
        <v>0.5</v>
      </c>
      <c r="AM322">
        <v>0</v>
      </c>
      <c r="AN322" t="s">
        <v>1483</v>
      </c>
      <c r="AO322" t="s">
        <v>1451</v>
      </c>
      <c r="AP322" t="s">
        <v>1465</v>
      </c>
      <c r="AQ322">
        <v>159.5</v>
      </c>
      <c r="AR322">
        <v>21269</v>
      </c>
      <c r="AS322">
        <f>IF(SpaceTypesTable[[#This Row],[Service Water Heating Peak Flow Rate (gal/h)]]=0,"",SpaceTypesTable[[#This Row],[Service Water Heating Peak Flow Rate (gal/h)]]/SpaceTypesTable[[#This Row],[Service Water Heating Area (ft^2)]])</f>
        <v>7.4991772062626355E-3</v>
      </c>
      <c r="AT322">
        <v>43.3</v>
      </c>
      <c r="AU322">
        <v>0.2</v>
      </c>
      <c r="AV322">
        <v>0.05</v>
      </c>
      <c r="AW322" t="s">
        <v>1535</v>
      </c>
      <c r="BC322" t="str">
        <f t="shared" si="27"/>
        <v/>
      </c>
    </row>
    <row r="323" spans="1:55">
      <c r="A323" t="s">
        <v>1554</v>
      </c>
      <c r="B323" t="s">
        <v>259</v>
      </c>
      <c r="C323" t="s">
        <v>268</v>
      </c>
      <c r="D323" t="s">
        <v>301</v>
      </c>
      <c r="E323" t="s">
        <v>463</v>
      </c>
      <c r="I323" t="str">
        <f>SpaceTypesTable[[#This Row],[Lighting Standard]]&amp;SpaceTypesTable[[#This Row],[Lighting Primary Space Type]]&amp;SpaceTypesTable[[#This Row],[Lighting Secondary Space Type]]</f>
        <v/>
      </c>
      <c r="L323">
        <v>0.80000000000000016</v>
      </c>
      <c r="O323">
        <v>0</v>
      </c>
      <c r="P323">
        <v>0.37</v>
      </c>
      <c r="Q323">
        <v>0.2</v>
      </c>
      <c r="R323" t="s">
        <v>1366</v>
      </c>
      <c r="S323" t="s">
        <v>108</v>
      </c>
      <c r="T323" t="s">
        <v>64</v>
      </c>
      <c r="U323" t="s">
        <v>71</v>
      </c>
      <c r="V323" s="60" t="str">
        <f>SpaceTypesTable[[#This Row],[Ventilation Standard]]&amp;SpaceTypesTable[[#This Row],[Ventilation Primary Space Type]]&amp;SpaceTypesTable[[#This Row],[Ventilation Secondary Space Type]]</f>
        <v>ASHRAE 62.1-1999Sports and AmusementPlaying floors (gymnasium)</v>
      </c>
      <c r="W323">
        <f>VLOOKUP(SpaceTypesTable[[#This Row],[Lookup]],VentilationStandardsTable[],6,FALSE)</f>
        <v>0</v>
      </c>
      <c r="X323">
        <f>VLOOKUP(SpaceTypesTable[[#This Row],[Lookup]],VentilationStandardsTable[],5,FALSE)</f>
        <v>20</v>
      </c>
      <c r="Y323">
        <f>VLOOKUP(SpaceTypesTable[[#This Row],[Lookup]],VentilationStandardsTable[],7,FALSE)</f>
        <v>0</v>
      </c>
      <c r="Z323">
        <v>92.94</v>
      </c>
      <c r="AA323" t="s">
        <v>1390</v>
      </c>
      <c r="AB323" t="s">
        <v>1517</v>
      </c>
      <c r="AC323">
        <v>0.22320000000000001</v>
      </c>
      <c r="AD323" t="s">
        <v>1426</v>
      </c>
      <c r="AF323" t="s">
        <v>440</v>
      </c>
      <c r="AG323" t="s">
        <v>440</v>
      </c>
      <c r="AH323" t="s">
        <v>440</v>
      </c>
      <c r="AJ323">
        <v>0.46</v>
      </c>
      <c r="AK323">
        <v>0</v>
      </c>
      <c r="AL323">
        <v>0.5</v>
      </c>
      <c r="AM323">
        <v>0</v>
      </c>
      <c r="AN323" t="s">
        <v>1483</v>
      </c>
      <c r="AO323" t="s">
        <v>1451</v>
      </c>
      <c r="AP323" t="s">
        <v>1465</v>
      </c>
      <c r="AQ323">
        <v>159.5</v>
      </c>
      <c r="AR323">
        <v>21269</v>
      </c>
      <c r="AS323">
        <f>IF(SpaceTypesTable[[#This Row],[Service Water Heating Peak Flow Rate (gal/h)]]=0,"",SpaceTypesTable[[#This Row],[Service Water Heating Peak Flow Rate (gal/h)]]/SpaceTypesTable[[#This Row],[Service Water Heating Area (ft^2)]])</f>
        <v>7.4991772062626355E-3</v>
      </c>
      <c r="AT323">
        <v>43.3</v>
      </c>
      <c r="AU323">
        <v>0.2</v>
      </c>
      <c r="AV323">
        <v>0.05</v>
      </c>
      <c r="AW323" t="s">
        <v>1535</v>
      </c>
      <c r="BC323" t="str">
        <f t="shared" si="27"/>
        <v/>
      </c>
    </row>
    <row r="324" spans="1:55">
      <c r="A324" t="s">
        <v>1619</v>
      </c>
      <c r="B324" t="s">
        <v>259</v>
      </c>
      <c r="C324" t="s">
        <v>265</v>
      </c>
      <c r="D324" t="s">
        <v>301</v>
      </c>
      <c r="E324" t="s">
        <v>463</v>
      </c>
      <c r="F324" t="s">
        <v>1601</v>
      </c>
      <c r="G324" t="s">
        <v>1832</v>
      </c>
      <c r="H324" t="s">
        <v>348</v>
      </c>
      <c r="I324" t="str">
        <f>SpaceTypesTable[[#This Row],[Lighting Standard]]&amp;SpaceTypesTable[[#This Row],[Lighting Primary Space Type]]&amp;SpaceTypesTable[[#This Row],[Lighting Secondary Space Type]]</f>
        <v>ASHRAE 90.1-2010Gymnasium/Fitness CenterPlaying Area</v>
      </c>
      <c r="L324">
        <f>VLOOKUP(SpaceTypesTable[[#This Row],[LookupColumn]],InteriorLightingTable[],5,FALSE)</f>
        <v>1.2</v>
      </c>
      <c r="O324">
        <v>0</v>
      </c>
      <c r="P324">
        <v>0.37</v>
      </c>
      <c r="Q324">
        <v>0.2</v>
      </c>
      <c r="R324" t="s">
        <v>1363</v>
      </c>
      <c r="S324" t="s">
        <v>110</v>
      </c>
      <c r="T324" t="s">
        <v>1567</v>
      </c>
      <c r="U324" t="s">
        <v>1599</v>
      </c>
      <c r="V324" s="60" t="str">
        <f>SpaceTypesTable[[#This Row],[Ventilation Standard]]&amp;SpaceTypesTable[[#This Row],[Ventilation Primary Space Type]]&amp;SpaceTypesTable[[#This Row],[Ventilation Secondary Space Type]]</f>
        <v>ASHRAE 62.1-2007Sports and EntertainmentGym, stadium (play area)</v>
      </c>
      <c r="W324">
        <f>VLOOKUP(SpaceTypesTable[[#This Row],[Lookup]],VentilationStandardsTable[],6,FALSE)</f>
        <v>0.3</v>
      </c>
      <c r="X324">
        <f>VLOOKUP(SpaceTypesTable[[#This Row],[Lookup]],VentilationStandardsTable[],5,FALSE)</f>
        <v>0</v>
      </c>
      <c r="Y324">
        <f>VLOOKUP(SpaceTypesTable[[#This Row],[Lookup]],VentilationStandardsTable[],7,FALSE)</f>
        <v>0</v>
      </c>
      <c r="Z324">
        <v>27.9</v>
      </c>
      <c r="AA324" t="s">
        <v>1395</v>
      </c>
      <c r="AB324" t="s">
        <v>1514</v>
      </c>
      <c r="AC324">
        <v>4.4600000000000001E-2</v>
      </c>
      <c r="AD324" t="s">
        <v>1423</v>
      </c>
      <c r="AF324" t="s">
        <v>440</v>
      </c>
      <c r="AG324" t="s">
        <v>440</v>
      </c>
      <c r="AH324" t="s">
        <v>440</v>
      </c>
      <c r="AJ324">
        <v>0.34000000000000008</v>
      </c>
      <c r="AK324">
        <v>0</v>
      </c>
      <c r="AL324">
        <v>0.5</v>
      </c>
      <c r="AM324">
        <v>0</v>
      </c>
      <c r="AN324" t="s">
        <v>1480</v>
      </c>
      <c r="AO324" t="s">
        <v>1448</v>
      </c>
      <c r="AP324" t="s">
        <v>1462</v>
      </c>
      <c r="AS324" t="s">
        <v>440</v>
      </c>
      <c r="BC324" t="s">
        <v>440</v>
      </c>
    </row>
    <row r="325" spans="1:55">
      <c r="A325" t="s">
        <v>1619</v>
      </c>
      <c r="B325" t="s">
        <v>259</v>
      </c>
      <c r="C325" t="s">
        <v>268</v>
      </c>
      <c r="D325" t="s">
        <v>301</v>
      </c>
      <c r="E325" t="s">
        <v>463</v>
      </c>
      <c r="F325" t="s">
        <v>1601</v>
      </c>
      <c r="G325" t="s">
        <v>1832</v>
      </c>
      <c r="H325" t="s">
        <v>348</v>
      </c>
      <c r="I325" t="str">
        <f>SpaceTypesTable[[#This Row],[Lighting Standard]]&amp;SpaceTypesTable[[#This Row],[Lighting Primary Space Type]]&amp;SpaceTypesTable[[#This Row],[Lighting Secondary Space Type]]</f>
        <v>ASHRAE 90.1-2010Gymnasium/Fitness CenterPlaying Area</v>
      </c>
      <c r="L325">
        <f>VLOOKUP(SpaceTypesTable[[#This Row],[LookupColumn]],InteriorLightingTable[],5,FALSE)</f>
        <v>1.2</v>
      </c>
      <c r="O325">
        <v>0</v>
      </c>
      <c r="P325">
        <v>0.37</v>
      </c>
      <c r="Q325">
        <v>0.2</v>
      </c>
      <c r="R325" t="s">
        <v>1366</v>
      </c>
      <c r="S325" t="s">
        <v>110</v>
      </c>
      <c r="T325" t="s">
        <v>1567</v>
      </c>
      <c r="U325" t="s">
        <v>1599</v>
      </c>
      <c r="V325" s="60" t="str">
        <f>SpaceTypesTable[[#This Row],[Ventilation Standard]]&amp;SpaceTypesTable[[#This Row],[Ventilation Primary Space Type]]&amp;SpaceTypesTable[[#This Row],[Ventilation Secondary Space Type]]</f>
        <v>ASHRAE 62.1-2007Sports and EntertainmentGym, stadium (play area)</v>
      </c>
      <c r="W325">
        <f>VLOOKUP(SpaceTypesTable[[#This Row],[Lookup]],VentilationStandardsTable[],6,FALSE)</f>
        <v>0.3</v>
      </c>
      <c r="X325">
        <f>VLOOKUP(SpaceTypesTable[[#This Row],[Lookup]],VentilationStandardsTable[],5,FALSE)</f>
        <v>0</v>
      </c>
      <c r="Y325">
        <f>VLOOKUP(SpaceTypesTable[[#This Row],[Lookup]],VentilationStandardsTable[],7,FALSE)</f>
        <v>0</v>
      </c>
      <c r="Z325">
        <v>92.94</v>
      </c>
      <c r="AA325" t="s">
        <v>1390</v>
      </c>
      <c r="AB325" t="s">
        <v>1517</v>
      </c>
      <c r="AC325">
        <v>4.4600000000000001E-2</v>
      </c>
      <c r="AD325" t="s">
        <v>1426</v>
      </c>
      <c r="AF325" t="s">
        <v>440</v>
      </c>
      <c r="AG325" t="s">
        <v>440</v>
      </c>
      <c r="AH325" t="s">
        <v>440</v>
      </c>
      <c r="AJ325">
        <v>0.34000000000000008</v>
      </c>
      <c r="AK325">
        <v>0</v>
      </c>
      <c r="AL325">
        <v>0.5</v>
      </c>
      <c r="AM325">
        <v>0</v>
      </c>
      <c r="AN325" t="s">
        <v>1483</v>
      </c>
      <c r="AO325" t="s">
        <v>1451</v>
      </c>
      <c r="AP325" t="s">
        <v>1465</v>
      </c>
      <c r="AQ325">
        <v>159.5</v>
      </c>
      <c r="AR325">
        <v>21269</v>
      </c>
      <c r="AS325">
        <v>7.4991772062626355E-3</v>
      </c>
      <c r="AT325">
        <v>43.3</v>
      </c>
      <c r="AU325">
        <v>0.2</v>
      </c>
      <c r="AV325">
        <v>0.05</v>
      </c>
      <c r="AW325" t="s">
        <v>1535</v>
      </c>
      <c r="BC325" t="s">
        <v>440</v>
      </c>
    </row>
    <row r="326" spans="1:55">
      <c r="A326" t="s">
        <v>1558</v>
      </c>
      <c r="B326" t="s">
        <v>259</v>
      </c>
      <c r="C326" t="s">
        <v>262</v>
      </c>
      <c r="D326" s="60" t="s">
        <v>310</v>
      </c>
      <c r="E326" t="s">
        <v>457</v>
      </c>
      <c r="F326" t="s">
        <v>218</v>
      </c>
      <c r="G326" t="s">
        <v>340</v>
      </c>
      <c r="H326" t="s">
        <v>336</v>
      </c>
      <c r="I326" t="str">
        <f>SpaceTypesTable[[#This Row],[Lighting Standard]]&amp;SpaceTypesTable[[#This Row],[Lighting Primary Space Type]]&amp;SpaceTypesTable[[#This Row],[Lighting Secondary Space Type]]</f>
        <v>ASHRAE 90.1-2007Corridor/TransitionFor Hospital</v>
      </c>
      <c r="L326">
        <f>VLOOKUP(SpaceTypesTable[[#This Row],[LookupColumn]],InteriorLightingTable[],5,FALSE)</f>
        <v>1</v>
      </c>
      <c r="O326">
        <v>0</v>
      </c>
      <c r="P326">
        <v>0.7</v>
      </c>
      <c r="Q326">
        <v>0.2</v>
      </c>
      <c r="R326" t="s">
        <v>1362</v>
      </c>
      <c r="S326" t="s">
        <v>109</v>
      </c>
      <c r="T326" t="s">
        <v>223</v>
      </c>
      <c r="U326" t="s">
        <v>96</v>
      </c>
      <c r="V326" s="60" t="str">
        <f>SpaceTypesTable[[#This Row],[Ventilation Standard]]&amp;SpaceTypesTable[[#This Row],[Ventilation Primary Space Type]]&amp;SpaceTypesTable[[#This Row],[Ventilation Secondary Space Type]]</f>
        <v>ASHRAE 62.1-2004GeneralCorridors</v>
      </c>
      <c r="W326">
        <f>VLOOKUP(SpaceTypesTable[[#This Row],[Lookup]],VentilationStandardsTable[],6,FALSE)</f>
        <v>0.06</v>
      </c>
      <c r="X326">
        <f>VLOOKUP(SpaceTypesTable[[#This Row],[Lookup]],VentilationStandardsTable[],5,FALSE)</f>
        <v>0</v>
      </c>
      <c r="Y326">
        <f>VLOOKUP(SpaceTypesTable[[#This Row],[Lookup]],VentilationStandardsTable[],7,FALSE)</f>
        <v>0</v>
      </c>
      <c r="Z326">
        <v>0</v>
      </c>
      <c r="AA326" t="s">
        <v>1397</v>
      </c>
      <c r="AB326" t="s">
        <v>1404</v>
      </c>
      <c r="AC326">
        <v>4.4600000000000001E-2</v>
      </c>
      <c r="AD326" t="s">
        <v>1422</v>
      </c>
      <c r="AF326" t="s">
        <v>440</v>
      </c>
      <c r="AG326" t="s">
        <v>440</v>
      </c>
      <c r="AH326" t="s">
        <v>440</v>
      </c>
      <c r="AJ326">
        <v>0.28999999999999998</v>
      </c>
      <c r="AK326">
        <v>0</v>
      </c>
      <c r="AL326">
        <v>0.5</v>
      </c>
      <c r="AM326">
        <v>0</v>
      </c>
      <c r="AN326" t="s">
        <v>1351</v>
      </c>
      <c r="AO326" t="s">
        <v>1447</v>
      </c>
      <c r="AP326" t="s">
        <v>1461</v>
      </c>
      <c r="AS326" t="str">
        <f>IF(SpaceTypesTable[[#This Row],[Service Water Heating Peak Flow Rate (gal/h)]]=0,"",SpaceTypesTable[[#This Row],[Service Water Heating Peak Flow Rate (gal/h)]]/SpaceTypesTable[[#This Row],[Service Water Heating Area (ft^2)]])</f>
        <v/>
      </c>
      <c r="BC326" t="str">
        <f t="shared" ref="BC326:BC331" si="28">IF(ISBLANK(BB326),"",BB326/(AY326/AX326))</f>
        <v/>
      </c>
    </row>
    <row r="327" spans="1:55">
      <c r="A327" t="s">
        <v>1555</v>
      </c>
      <c r="B327" t="s">
        <v>259</v>
      </c>
      <c r="C327" t="s">
        <v>262</v>
      </c>
      <c r="D327" t="s">
        <v>310</v>
      </c>
      <c r="E327" t="s">
        <v>457</v>
      </c>
      <c r="I327" t="str">
        <f>SpaceTypesTable[[#This Row],[Lighting Standard]]&amp;SpaceTypesTable[[#This Row],[Lighting Primary Space Type]]&amp;SpaceTypesTable[[#This Row],[Lighting Secondary Space Type]]</f>
        <v/>
      </c>
      <c r="L327">
        <v>0.80000000000000016</v>
      </c>
      <c r="O327">
        <v>0</v>
      </c>
      <c r="P327">
        <v>0.7</v>
      </c>
      <c r="Q327">
        <v>0.2</v>
      </c>
      <c r="R327" t="s">
        <v>1362</v>
      </c>
      <c r="S327" t="s">
        <v>108</v>
      </c>
      <c r="T327" t="s">
        <v>41</v>
      </c>
      <c r="U327" t="s">
        <v>42</v>
      </c>
      <c r="V327" s="60" t="str">
        <f>SpaceTypesTable[[#This Row],[Ventilation Standard]]&amp;SpaceTypesTable[[#This Row],[Ventilation Primary Space Type]]&amp;SpaceTypesTable[[#This Row],[Ventilation Secondary Space Type]]</f>
        <v>ASHRAE 62.1-1999Public SpacesCorridors and utilities</v>
      </c>
      <c r="W327">
        <f>VLOOKUP(SpaceTypesTable[[#This Row],[Lookup]],VentilationStandardsTable[],6,FALSE)</f>
        <v>0.05</v>
      </c>
      <c r="X327">
        <f>VLOOKUP(SpaceTypesTable[[#This Row],[Lookup]],VentilationStandardsTable[],5,FALSE)</f>
        <v>0</v>
      </c>
      <c r="Y327">
        <f>VLOOKUP(SpaceTypesTable[[#This Row],[Lookup]],VentilationStandardsTable[],7,FALSE)</f>
        <v>0</v>
      </c>
      <c r="Z327">
        <v>0</v>
      </c>
      <c r="AA327" t="s">
        <v>1397</v>
      </c>
      <c r="AB327" t="s">
        <v>1404</v>
      </c>
      <c r="AC327">
        <v>0.22320000000000001</v>
      </c>
      <c r="AD327" t="s">
        <v>1422</v>
      </c>
      <c r="AF327" t="s">
        <v>440</v>
      </c>
      <c r="AG327" t="s">
        <v>440</v>
      </c>
      <c r="AH327" t="s">
        <v>440</v>
      </c>
      <c r="AJ327">
        <v>0.40000000000000008</v>
      </c>
      <c r="AK327">
        <v>0</v>
      </c>
      <c r="AL327">
        <v>0.5</v>
      </c>
      <c r="AM327">
        <v>0</v>
      </c>
      <c r="AN327" t="s">
        <v>1351</v>
      </c>
      <c r="AO327" t="s">
        <v>1447</v>
      </c>
      <c r="AP327" t="s">
        <v>1461</v>
      </c>
      <c r="AS327" t="str">
        <f>IF(SpaceTypesTable[[#This Row],[Service Water Heating Peak Flow Rate (gal/h)]]=0,"",SpaceTypesTable[[#This Row],[Service Water Heating Peak Flow Rate (gal/h)]]/SpaceTypesTable[[#This Row],[Service Water Heating Area (ft^2)]])</f>
        <v/>
      </c>
      <c r="BC327" t="str">
        <f t="shared" si="28"/>
        <v/>
      </c>
    </row>
    <row r="328" spans="1:55">
      <c r="A328" t="s">
        <v>1556</v>
      </c>
      <c r="B328" t="s">
        <v>259</v>
      </c>
      <c r="C328" t="s">
        <v>262</v>
      </c>
      <c r="D328" t="s">
        <v>310</v>
      </c>
      <c r="E328" t="s">
        <v>457</v>
      </c>
      <c r="F328" t="s">
        <v>217</v>
      </c>
      <c r="G328" t="s">
        <v>340</v>
      </c>
      <c r="H328" t="s">
        <v>336</v>
      </c>
      <c r="I328" t="str">
        <f>SpaceTypesTable[[#This Row],[Lighting Standard]]&amp;SpaceTypesTable[[#This Row],[Lighting Primary Space Type]]&amp;SpaceTypesTable[[#This Row],[Lighting Secondary Space Type]]</f>
        <v>ASHRAE 90.1-2004Corridor/TransitionFor Hospital</v>
      </c>
      <c r="L328">
        <f>VLOOKUP(SpaceTypesTable[[#This Row],[LookupColumn]],InteriorLightingTable[],5,FALSE)</f>
        <v>1</v>
      </c>
      <c r="O328">
        <v>0</v>
      </c>
      <c r="P328">
        <v>0.7</v>
      </c>
      <c r="Q328">
        <v>0.2</v>
      </c>
      <c r="R328" t="s">
        <v>1362</v>
      </c>
      <c r="S328" t="s">
        <v>108</v>
      </c>
      <c r="T328" t="s">
        <v>41</v>
      </c>
      <c r="U328" t="s">
        <v>42</v>
      </c>
      <c r="V328" s="60" t="str">
        <f>SpaceTypesTable[[#This Row],[Ventilation Standard]]&amp;SpaceTypesTable[[#This Row],[Ventilation Primary Space Type]]&amp;SpaceTypesTable[[#This Row],[Ventilation Secondary Space Type]]</f>
        <v>ASHRAE 62.1-1999Public SpacesCorridors and utilities</v>
      </c>
      <c r="W328">
        <f>VLOOKUP(SpaceTypesTable[[#This Row],[Lookup]],VentilationStandardsTable[],6,FALSE)</f>
        <v>0.05</v>
      </c>
      <c r="X328">
        <f>VLOOKUP(SpaceTypesTable[[#This Row],[Lookup]],VentilationStandardsTable[],5,FALSE)</f>
        <v>0</v>
      </c>
      <c r="Y328">
        <f>VLOOKUP(SpaceTypesTable[[#This Row],[Lookup]],VentilationStandardsTable[],7,FALSE)</f>
        <v>0</v>
      </c>
      <c r="Z328">
        <v>0</v>
      </c>
      <c r="AA328" t="s">
        <v>1397</v>
      </c>
      <c r="AB328" t="s">
        <v>1404</v>
      </c>
      <c r="AC328">
        <v>5.9499999999999997E-2</v>
      </c>
      <c r="AD328" t="s">
        <v>1422</v>
      </c>
      <c r="AF328" t="s">
        <v>440</v>
      </c>
      <c r="AG328" t="s">
        <v>440</v>
      </c>
      <c r="AH328" t="s">
        <v>440</v>
      </c>
      <c r="AJ328">
        <v>0.40000000000000008</v>
      </c>
      <c r="AK328">
        <v>0</v>
      </c>
      <c r="AL328">
        <v>0.5</v>
      </c>
      <c r="AM328">
        <v>0</v>
      </c>
      <c r="AN328" t="s">
        <v>1351</v>
      </c>
      <c r="AO328" t="s">
        <v>1447</v>
      </c>
      <c r="AP328" t="s">
        <v>1461</v>
      </c>
      <c r="AS328" t="str">
        <f>IF(SpaceTypesTable[[#This Row],[Service Water Heating Peak Flow Rate (gal/h)]]=0,"",SpaceTypesTable[[#This Row],[Service Water Heating Peak Flow Rate (gal/h)]]/SpaceTypesTable[[#This Row],[Service Water Heating Area (ft^2)]])</f>
        <v/>
      </c>
      <c r="BC328" t="str">
        <f t="shared" si="28"/>
        <v/>
      </c>
    </row>
    <row r="329" spans="1:55">
      <c r="A329" t="s">
        <v>1557</v>
      </c>
      <c r="B329" t="s">
        <v>260</v>
      </c>
      <c r="C329" t="s">
        <v>262</v>
      </c>
      <c r="D329" t="s">
        <v>310</v>
      </c>
      <c r="E329" t="s">
        <v>457</v>
      </c>
      <c r="F329" t="s">
        <v>438</v>
      </c>
      <c r="G329" t="s">
        <v>340</v>
      </c>
      <c r="H329" t="s">
        <v>336</v>
      </c>
      <c r="I329" t="str">
        <f>SpaceTypesTable[[#This Row],[Lighting Standard]]&amp;SpaceTypesTable[[#This Row],[Lighting Primary Space Type]]&amp;SpaceTypesTable[[#This Row],[Lighting Secondary Space Type]]</f>
        <v>ASHRAE 189.1-2009Corridor/TransitionFor Hospital</v>
      </c>
      <c r="L329">
        <f>VLOOKUP(SpaceTypesTable[[#This Row],[LookupColumn]],InteriorLightingTable[],5,FALSE)</f>
        <v>0.9</v>
      </c>
      <c r="O329">
        <v>0</v>
      </c>
      <c r="P329">
        <v>0.7</v>
      </c>
      <c r="Q329">
        <v>0.2</v>
      </c>
      <c r="R329" t="s">
        <v>1362</v>
      </c>
      <c r="S329" t="s">
        <v>108</v>
      </c>
      <c r="T329" t="s">
        <v>41</v>
      </c>
      <c r="U329" t="s">
        <v>42</v>
      </c>
      <c r="V329" s="60" t="str">
        <f>SpaceTypesTable[[#This Row],[Ventilation Standard]]&amp;SpaceTypesTable[[#This Row],[Ventilation Primary Space Type]]&amp;SpaceTypesTable[[#This Row],[Ventilation Secondary Space Type]]</f>
        <v>ASHRAE 62.1-1999Public SpacesCorridors and utilities</v>
      </c>
      <c r="W329">
        <f>VLOOKUP(SpaceTypesTable[[#This Row],[Lookup]],VentilationStandardsTable[],6,FALSE)</f>
        <v>0.05</v>
      </c>
      <c r="X329">
        <f>VLOOKUP(SpaceTypesTable[[#This Row],[Lookup]],VentilationStandardsTable[],5,FALSE)</f>
        <v>0</v>
      </c>
      <c r="Y329">
        <f>VLOOKUP(SpaceTypesTable[[#This Row],[Lookup]],VentilationStandardsTable[],7,FALSE)</f>
        <v>0</v>
      </c>
      <c r="Z329">
        <v>0</v>
      </c>
      <c r="AA329" t="s">
        <v>1397</v>
      </c>
      <c r="AB329" t="s">
        <v>1404</v>
      </c>
      <c r="AC329">
        <v>5.9499999999999997E-2</v>
      </c>
      <c r="AD329" t="s">
        <v>1422</v>
      </c>
      <c r="AF329" t="s">
        <v>440</v>
      </c>
      <c r="AG329" t="s">
        <v>440</v>
      </c>
      <c r="AH329" t="s">
        <v>440</v>
      </c>
      <c r="AJ329">
        <v>0.28999999999999998</v>
      </c>
      <c r="AK329">
        <v>0</v>
      </c>
      <c r="AL329">
        <v>0.5</v>
      </c>
      <c r="AM329">
        <v>0</v>
      </c>
      <c r="AN329" t="s">
        <v>1351</v>
      </c>
      <c r="AO329" t="s">
        <v>1447</v>
      </c>
      <c r="AP329" t="s">
        <v>1461</v>
      </c>
      <c r="AS329" t="str">
        <f>IF(SpaceTypesTable[[#This Row],[Service Water Heating Peak Flow Rate (gal/h)]]=0,"",SpaceTypesTable[[#This Row],[Service Water Heating Peak Flow Rate (gal/h)]]/SpaceTypesTable[[#This Row],[Service Water Heating Area (ft^2)]])</f>
        <v/>
      </c>
      <c r="BC329" t="str">
        <f t="shared" si="28"/>
        <v/>
      </c>
    </row>
    <row r="330" spans="1:55">
      <c r="A330" t="s">
        <v>1557</v>
      </c>
      <c r="B330" t="s">
        <v>261</v>
      </c>
      <c r="C330" t="s">
        <v>262</v>
      </c>
      <c r="D330" t="s">
        <v>310</v>
      </c>
      <c r="E330" t="s">
        <v>457</v>
      </c>
      <c r="F330" t="s">
        <v>438</v>
      </c>
      <c r="G330" t="s">
        <v>340</v>
      </c>
      <c r="H330" t="s">
        <v>336</v>
      </c>
      <c r="I330" t="str">
        <f>SpaceTypesTable[[#This Row],[Lighting Standard]]&amp;SpaceTypesTable[[#This Row],[Lighting Primary Space Type]]&amp;SpaceTypesTable[[#This Row],[Lighting Secondary Space Type]]</f>
        <v>ASHRAE 189.1-2009Corridor/TransitionFor Hospital</v>
      </c>
      <c r="L330">
        <f>VLOOKUP(SpaceTypesTable[[#This Row],[LookupColumn]],InteriorLightingTable[],5,FALSE)</f>
        <v>0.9</v>
      </c>
      <c r="O330">
        <v>0</v>
      </c>
      <c r="P330">
        <v>0.7</v>
      </c>
      <c r="Q330">
        <v>0.2</v>
      </c>
      <c r="R330" t="s">
        <v>1362</v>
      </c>
      <c r="S330" t="s">
        <v>108</v>
      </c>
      <c r="T330" t="s">
        <v>41</v>
      </c>
      <c r="U330" t="s">
        <v>42</v>
      </c>
      <c r="V330" s="60" t="str">
        <f>SpaceTypesTable[[#This Row],[Ventilation Standard]]&amp;SpaceTypesTable[[#This Row],[Ventilation Primary Space Type]]&amp;SpaceTypesTable[[#This Row],[Ventilation Secondary Space Type]]</f>
        <v>ASHRAE 62.1-1999Public SpacesCorridors and utilities</v>
      </c>
      <c r="W330">
        <f>VLOOKUP(SpaceTypesTable[[#This Row],[Lookup]],VentilationStandardsTable[],6,FALSE)</f>
        <v>0.05</v>
      </c>
      <c r="X330">
        <f>VLOOKUP(SpaceTypesTable[[#This Row],[Lookup]],VentilationStandardsTable[],5,FALSE)</f>
        <v>0</v>
      </c>
      <c r="Y330">
        <f>VLOOKUP(SpaceTypesTable[[#This Row],[Lookup]],VentilationStandardsTable[],7,FALSE)</f>
        <v>0</v>
      </c>
      <c r="Z330">
        <v>0</v>
      </c>
      <c r="AA330" t="s">
        <v>1397</v>
      </c>
      <c r="AB330" t="s">
        <v>1404</v>
      </c>
      <c r="AC330">
        <v>4.4600000000000001E-2</v>
      </c>
      <c r="AD330" t="s">
        <v>1422</v>
      </c>
      <c r="AF330" t="s">
        <v>440</v>
      </c>
      <c r="AG330" t="s">
        <v>440</v>
      </c>
      <c r="AH330" t="s">
        <v>440</v>
      </c>
      <c r="AJ330">
        <v>0.28999999999999998</v>
      </c>
      <c r="AK330">
        <v>0</v>
      </c>
      <c r="AL330">
        <v>0.5</v>
      </c>
      <c r="AM330">
        <v>0</v>
      </c>
      <c r="AN330" t="s">
        <v>1351</v>
      </c>
      <c r="AO330" t="s">
        <v>1447</v>
      </c>
      <c r="AP330" t="s">
        <v>1461</v>
      </c>
      <c r="AS330" t="str">
        <f>IF(SpaceTypesTable[[#This Row],[Service Water Heating Peak Flow Rate (gal/h)]]=0,"",SpaceTypesTable[[#This Row],[Service Water Heating Peak Flow Rate (gal/h)]]/SpaceTypesTable[[#This Row],[Service Water Heating Area (ft^2)]])</f>
        <v/>
      </c>
      <c r="BC330" t="str">
        <f t="shared" si="28"/>
        <v/>
      </c>
    </row>
    <row r="331" spans="1:55">
      <c r="A331" t="s">
        <v>1554</v>
      </c>
      <c r="B331" t="s">
        <v>259</v>
      </c>
      <c r="C331" t="s">
        <v>262</v>
      </c>
      <c r="D331" t="s">
        <v>310</v>
      </c>
      <c r="E331" t="s">
        <v>457</v>
      </c>
      <c r="I331" t="str">
        <f>SpaceTypesTable[[#This Row],[Lighting Standard]]&amp;SpaceTypesTable[[#This Row],[Lighting Primary Space Type]]&amp;SpaceTypesTable[[#This Row],[Lighting Secondary Space Type]]</f>
        <v/>
      </c>
      <c r="L331">
        <v>0.80000000000000016</v>
      </c>
      <c r="O331">
        <v>0</v>
      </c>
      <c r="P331">
        <v>0.7</v>
      </c>
      <c r="Q331">
        <v>0.2</v>
      </c>
      <c r="R331" t="s">
        <v>1362</v>
      </c>
      <c r="S331" t="s">
        <v>108</v>
      </c>
      <c r="T331" t="s">
        <v>41</v>
      </c>
      <c r="U331" t="s">
        <v>42</v>
      </c>
      <c r="V331" s="60" t="str">
        <f>SpaceTypesTable[[#This Row],[Ventilation Standard]]&amp;SpaceTypesTable[[#This Row],[Ventilation Primary Space Type]]&amp;SpaceTypesTable[[#This Row],[Ventilation Secondary Space Type]]</f>
        <v>ASHRAE 62.1-1999Public SpacesCorridors and utilities</v>
      </c>
      <c r="W331">
        <f>VLOOKUP(SpaceTypesTable[[#This Row],[Lookup]],VentilationStandardsTable[],6,FALSE)</f>
        <v>0.05</v>
      </c>
      <c r="X331">
        <f>VLOOKUP(SpaceTypesTable[[#This Row],[Lookup]],VentilationStandardsTable[],5,FALSE)</f>
        <v>0</v>
      </c>
      <c r="Y331">
        <f>VLOOKUP(SpaceTypesTable[[#This Row],[Lookup]],VentilationStandardsTable[],7,FALSE)</f>
        <v>0</v>
      </c>
      <c r="Z331">
        <v>0</v>
      </c>
      <c r="AA331" t="s">
        <v>1397</v>
      </c>
      <c r="AB331" t="s">
        <v>1404</v>
      </c>
      <c r="AC331">
        <v>0.22320000000000001</v>
      </c>
      <c r="AD331" t="s">
        <v>1422</v>
      </c>
      <c r="AF331" t="s">
        <v>440</v>
      </c>
      <c r="AG331" t="s">
        <v>440</v>
      </c>
      <c r="AH331" t="s">
        <v>440</v>
      </c>
      <c r="AJ331">
        <v>0.40000000000000008</v>
      </c>
      <c r="AK331">
        <v>0</v>
      </c>
      <c r="AL331">
        <v>0.5</v>
      </c>
      <c r="AM331">
        <v>0</v>
      </c>
      <c r="AN331" t="s">
        <v>1351</v>
      </c>
      <c r="AO331" t="s">
        <v>1447</v>
      </c>
      <c r="AP331" t="s">
        <v>1461</v>
      </c>
      <c r="AS331" t="str">
        <f>IF(SpaceTypesTable[[#This Row],[Service Water Heating Peak Flow Rate (gal/h)]]=0,"",SpaceTypesTable[[#This Row],[Service Water Heating Peak Flow Rate (gal/h)]]/SpaceTypesTable[[#This Row],[Service Water Heating Area (ft^2)]])</f>
        <v/>
      </c>
      <c r="BC331" t="str">
        <f t="shared" si="28"/>
        <v/>
      </c>
    </row>
    <row r="332" spans="1:55">
      <c r="A332" t="s">
        <v>1619</v>
      </c>
      <c r="B332" t="s">
        <v>259</v>
      </c>
      <c r="C332" t="s">
        <v>262</v>
      </c>
      <c r="D332" s="60" t="s">
        <v>310</v>
      </c>
      <c r="E332" t="s">
        <v>457</v>
      </c>
      <c r="F332" t="s">
        <v>1601</v>
      </c>
      <c r="G332" t="s">
        <v>340</v>
      </c>
      <c r="H332" t="s">
        <v>336</v>
      </c>
      <c r="I332" t="str">
        <f>SpaceTypesTable[[#This Row],[Lighting Standard]]&amp;SpaceTypesTable[[#This Row],[Lighting Primary Space Type]]&amp;SpaceTypesTable[[#This Row],[Lighting Secondary Space Type]]</f>
        <v>ASHRAE 90.1-2010Corridor/TransitionFor Hospital</v>
      </c>
      <c r="L332">
        <f>VLOOKUP(SpaceTypesTable[[#This Row],[LookupColumn]],InteriorLightingTable[],5,FALSE)</f>
        <v>0.89</v>
      </c>
      <c r="O332">
        <v>0</v>
      </c>
      <c r="P332">
        <v>0.7</v>
      </c>
      <c r="Q332">
        <v>0.2</v>
      </c>
      <c r="R332" t="s">
        <v>1362</v>
      </c>
      <c r="S332" t="s">
        <v>110</v>
      </c>
      <c r="T332" t="s">
        <v>223</v>
      </c>
      <c r="U332" t="s">
        <v>96</v>
      </c>
      <c r="V332" s="60" t="str">
        <f>SpaceTypesTable[[#This Row],[Ventilation Standard]]&amp;SpaceTypesTable[[#This Row],[Ventilation Primary Space Type]]&amp;SpaceTypesTable[[#This Row],[Ventilation Secondary Space Type]]</f>
        <v>ASHRAE 62.1-2007GeneralCorridors</v>
      </c>
      <c r="W332">
        <f>VLOOKUP(SpaceTypesTable[[#This Row],[Lookup]],VentilationStandardsTable[],6,FALSE)</f>
        <v>0.06</v>
      </c>
      <c r="X332">
        <f>VLOOKUP(SpaceTypesTable[[#This Row],[Lookup]],VentilationStandardsTable[],5,FALSE)</f>
        <v>0</v>
      </c>
      <c r="Y332">
        <f>VLOOKUP(SpaceTypesTable[[#This Row],[Lookup]],VentilationStandardsTable[],7,FALSE)</f>
        <v>0</v>
      </c>
      <c r="Z332">
        <v>0</v>
      </c>
      <c r="AA332" t="s">
        <v>1397</v>
      </c>
      <c r="AB332" t="s">
        <v>1404</v>
      </c>
      <c r="AC332">
        <v>4.4600000000000001E-2</v>
      </c>
      <c r="AD332" t="s">
        <v>1422</v>
      </c>
      <c r="AF332" t="s">
        <v>440</v>
      </c>
      <c r="AG332" t="s">
        <v>440</v>
      </c>
      <c r="AH332" t="s">
        <v>440</v>
      </c>
      <c r="AJ332">
        <v>0.28999999999999998</v>
      </c>
      <c r="AK332">
        <v>0</v>
      </c>
      <c r="AL332">
        <v>0.5</v>
      </c>
      <c r="AM332">
        <v>0</v>
      </c>
      <c r="AN332" t="s">
        <v>1351</v>
      </c>
      <c r="AO332" t="s">
        <v>1447</v>
      </c>
      <c r="AP332" t="s">
        <v>1461</v>
      </c>
      <c r="AS332" t="s">
        <v>440</v>
      </c>
      <c r="BC332" t="s">
        <v>440</v>
      </c>
    </row>
    <row r="333" spans="1:55">
      <c r="A333" s="39" t="s">
        <v>1555</v>
      </c>
      <c r="B333" s="39" t="s">
        <v>259</v>
      </c>
      <c r="C333" s="39" t="s">
        <v>239</v>
      </c>
      <c r="D333" s="39" t="s">
        <v>315</v>
      </c>
      <c r="E333" t="s">
        <v>459</v>
      </c>
      <c r="I333" t="str">
        <f>SpaceTypesTable[[#This Row],[Lighting Standard]]&amp;SpaceTypesTable[[#This Row],[Lighting Primary Space Type]]&amp;SpaceTypesTable[[#This Row],[Lighting Secondary Space Type]]</f>
        <v/>
      </c>
      <c r="L333">
        <v>1.7100000000000002</v>
      </c>
      <c r="O333">
        <v>0</v>
      </c>
      <c r="P333">
        <v>0.7</v>
      </c>
      <c r="Q333">
        <v>0.2</v>
      </c>
      <c r="R333" t="s">
        <v>1354</v>
      </c>
      <c r="S333" t="s">
        <v>415</v>
      </c>
      <c r="T333" t="s">
        <v>416</v>
      </c>
      <c r="U333" t="s">
        <v>418</v>
      </c>
      <c r="V333" s="60" t="str">
        <f>SpaceTypesTable[[#This Row],[Ventilation Standard]]&amp;SpaceTypesTable[[#This Row],[Ventilation Primary Space Type]]&amp;SpaceTypesTable[[#This Row],[Ventilation Secondary Space Type]]</f>
        <v>AIA 2001Surgery and Critical CareCritical and Intensive Care</v>
      </c>
      <c r="W333">
        <f>VLOOKUP(SpaceTypesTable[[#This Row],[Lookup]],VentilationStandardsTable[],6,FALSE)</f>
        <v>0</v>
      </c>
      <c r="X333">
        <f>VLOOKUP(SpaceTypesTable[[#This Row],[Lookup]],VentilationStandardsTable[],5,FALSE)</f>
        <v>0</v>
      </c>
      <c r="Y333">
        <f>VLOOKUP(SpaceTypesTable[[#This Row],[Lookup]],VentilationStandardsTable[],7,FALSE)</f>
        <v>2</v>
      </c>
      <c r="Z333">
        <v>5</v>
      </c>
      <c r="AA333" t="s">
        <v>1412</v>
      </c>
      <c r="AB333" t="s">
        <v>1411</v>
      </c>
      <c r="AC333">
        <v>0.22320000000000001</v>
      </c>
      <c r="AD333" t="s">
        <v>1416</v>
      </c>
      <c r="AF333" t="s">
        <v>440</v>
      </c>
      <c r="AG333" t="s">
        <v>440</v>
      </c>
      <c r="AH333" t="s">
        <v>440</v>
      </c>
      <c r="AJ333">
        <v>2</v>
      </c>
      <c r="AK333">
        <v>0</v>
      </c>
      <c r="AL333">
        <v>0.5</v>
      </c>
      <c r="AM333">
        <v>0</v>
      </c>
      <c r="AN333" t="s">
        <v>1441</v>
      </c>
      <c r="AO333" t="s">
        <v>1501</v>
      </c>
      <c r="AP333" t="s">
        <v>1501</v>
      </c>
      <c r="AS333" t="str">
        <f>IF(SpaceTypesTable[[#This Row],[Service Water Heating Peak Flow Rate (gal/h)]]=0,"",SpaceTypesTable[[#This Row],[Service Water Heating Peak Flow Rate (gal/h)]]/SpaceTypesTable[[#This Row],[Service Water Heating Area (ft^2)]])</f>
        <v/>
      </c>
      <c r="BC333" t="str">
        <f t="shared" ref="BC333:BC338" si="29">IF(ISBLANK(BB333),"",BB333/(AY333/AX333))</f>
        <v/>
      </c>
    </row>
    <row r="334" spans="1:55">
      <c r="A334" s="39" t="s">
        <v>1556</v>
      </c>
      <c r="B334" s="39" t="s">
        <v>259</v>
      </c>
      <c r="C334" s="39" t="s">
        <v>239</v>
      </c>
      <c r="D334" s="39" t="s">
        <v>315</v>
      </c>
      <c r="E334" t="s">
        <v>459</v>
      </c>
      <c r="F334" t="s">
        <v>217</v>
      </c>
      <c r="G334" t="s">
        <v>239</v>
      </c>
      <c r="H334" t="s">
        <v>247</v>
      </c>
      <c r="I334" t="str">
        <f>SpaceTypesTable[[#This Row],[Lighting Standard]]&amp;SpaceTypesTable[[#This Row],[Lighting Primary Space Type]]&amp;SpaceTypesTable[[#This Row],[Lighting Secondary Space Type]]</f>
        <v>ASHRAE 90.1-2004HospitalNurse Station</v>
      </c>
      <c r="L334">
        <f>VLOOKUP(SpaceTypesTable[[#This Row],[LookupColumn]],InteriorLightingTable[],5,FALSE)</f>
        <v>1</v>
      </c>
      <c r="O334">
        <v>0</v>
      </c>
      <c r="P334">
        <v>0.7</v>
      </c>
      <c r="Q334">
        <v>0.2</v>
      </c>
      <c r="R334" t="s">
        <v>1354</v>
      </c>
      <c r="S334" t="s">
        <v>415</v>
      </c>
      <c r="T334" t="s">
        <v>416</v>
      </c>
      <c r="U334" t="s">
        <v>418</v>
      </c>
      <c r="V334" s="60" t="str">
        <f>SpaceTypesTable[[#This Row],[Ventilation Standard]]&amp;SpaceTypesTable[[#This Row],[Ventilation Primary Space Type]]&amp;SpaceTypesTable[[#This Row],[Ventilation Secondary Space Type]]</f>
        <v>AIA 2001Surgery and Critical CareCritical and Intensive Care</v>
      </c>
      <c r="W334">
        <f>VLOOKUP(SpaceTypesTable[[#This Row],[Lookup]],VentilationStandardsTable[],6,FALSE)</f>
        <v>0</v>
      </c>
      <c r="X334">
        <f>VLOOKUP(SpaceTypesTable[[#This Row],[Lookup]],VentilationStandardsTable[],5,FALSE)</f>
        <v>0</v>
      </c>
      <c r="Y334">
        <f>VLOOKUP(SpaceTypesTable[[#This Row],[Lookup]],VentilationStandardsTable[],7,FALSE)</f>
        <v>2</v>
      </c>
      <c r="Z334">
        <v>5</v>
      </c>
      <c r="AA334" t="s">
        <v>1412</v>
      </c>
      <c r="AB334" t="s">
        <v>1411</v>
      </c>
      <c r="AC334">
        <v>5.9499999999999997E-2</v>
      </c>
      <c r="AD334" t="s">
        <v>1416</v>
      </c>
      <c r="AF334" t="s">
        <v>440</v>
      </c>
      <c r="AG334" t="s">
        <v>440</v>
      </c>
      <c r="AH334" t="s">
        <v>440</v>
      </c>
      <c r="AJ334">
        <v>2</v>
      </c>
      <c r="AK334">
        <v>0</v>
      </c>
      <c r="AL334">
        <v>0.5</v>
      </c>
      <c r="AM334">
        <v>0</v>
      </c>
      <c r="AN334" t="s">
        <v>1441</v>
      </c>
      <c r="AO334" t="s">
        <v>1501</v>
      </c>
      <c r="AP334" t="s">
        <v>1501</v>
      </c>
      <c r="AS334" t="str">
        <f>IF(SpaceTypesTable[[#This Row],[Service Water Heating Peak Flow Rate (gal/h)]]=0,"",SpaceTypesTable[[#This Row],[Service Water Heating Peak Flow Rate (gal/h)]]/SpaceTypesTable[[#This Row],[Service Water Heating Area (ft^2)]])</f>
        <v/>
      </c>
      <c r="BC334" t="str">
        <f t="shared" si="29"/>
        <v/>
      </c>
    </row>
    <row r="335" spans="1:55">
      <c r="A335" s="39" t="s">
        <v>1557</v>
      </c>
      <c r="B335" s="39" t="s">
        <v>260</v>
      </c>
      <c r="C335" s="39" t="s">
        <v>239</v>
      </c>
      <c r="D335" s="39" t="s">
        <v>315</v>
      </c>
      <c r="E335" t="s">
        <v>459</v>
      </c>
      <c r="F335" t="s">
        <v>438</v>
      </c>
      <c r="G335" t="s">
        <v>239</v>
      </c>
      <c r="H335" t="s">
        <v>247</v>
      </c>
      <c r="I335" t="str">
        <f>SpaceTypesTable[[#This Row],[Lighting Standard]]&amp;SpaceTypesTable[[#This Row],[Lighting Primary Space Type]]&amp;SpaceTypesTable[[#This Row],[Lighting Secondary Space Type]]</f>
        <v>ASHRAE 189.1-2009HospitalNurse Station</v>
      </c>
      <c r="L335">
        <f>VLOOKUP(SpaceTypesTable[[#This Row],[LookupColumn]],InteriorLightingTable[],5,FALSE)</f>
        <v>0.9</v>
      </c>
      <c r="O335">
        <v>0</v>
      </c>
      <c r="P335">
        <v>0.7</v>
      </c>
      <c r="Q335">
        <v>0.2</v>
      </c>
      <c r="R335" t="s">
        <v>1354</v>
      </c>
      <c r="S335" t="s">
        <v>415</v>
      </c>
      <c r="T335" t="s">
        <v>416</v>
      </c>
      <c r="U335" t="s">
        <v>418</v>
      </c>
      <c r="V335" s="60" t="str">
        <f>SpaceTypesTable[[#This Row],[Ventilation Standard]]&amp;SpaceTypesTable[[#This Row],[Ventilation Primary Space Type]]&amp;SpaceTypesTable[[#This Row],[Ventilation Secondary Space Type]]</f>
        <v>AIA 2001Surgery and Critical CareCritical and Intensive Care</v>
      </c>
      <c r="W335">
        <f>VLOOKUP(SpaceTypesTable[[#This Row],[Lookup]],VentilationStandardsTable[],6,FALSE)</f>
        <v>0</v>
      </c>
      <c r="X335">
        <f>VLOOKUP(SpaceTypesTable[[#This Row],[Lookup]],VentilationStandardsTable[],5,FALSE)</f>
        <v>0</v>
      </c>
      <c r="Y335">
        <f>VLOOKUP(SpaceTypesTable[[#This Row],[Lookup]],VentilationStandardsTable[],7,FALSE)</f>
        <v>2</v>
      </c>
      <c r="Z335">
        <v>5</v>
      </c>
      <c r="AA335" t="s">
        <v>1412</v>
      </c>
      <c r="AB335" t="s">
        <v>1411</v>
      </c>
      <c r="AC335">
        <v>5.9499999999999997E-2</v>
      </c>
      <c r="AD335" t="s">
        <v>1416</v>
      </c>
      <c r="AF335" t="s">
        <v>440</v>
      </c>
      <c r="AG335" t="s">
        <v>440</v>
      </c>
      <c r="AH335" t="s">
        <v>440</v>
      </c>
      <c r="AJ335">
        <v>1.46</v>
      </c>
      <c r="AK335">
        <v>0</v>
      </c>
      <c r="AL335">
        <v>0.5</v>
      </c>
      <c r="AM335">
        <v>0</v>
      </c>
      <c r="AN335" t="s">
        <v>1441</v>
      </c>
      <c r="AO335" t="s">
        <v>1501</v>
      </c>
      <c r="AP335" t="s">
        <v>1501</v>
      </c>
      <c r="AS335" t="str">
        <f>IF(SpaceTypesTable[[#This Row],[Service Water Heating Peak Flow Rate (gal/h)]]=0,"",SpaceTypesTable[[#This Row],[Service Water Heating Peak Flow Rate (gal/h)]]/SpaceTypesTable[[#This Row],[Service Water Heating Area (ft^2)]])</f>
        <v/>
      </c>
      <c r="BC335" t="str">
        <f t="shared" si="29"/>
        <v/>
      </c>
    </row>
    <row r="336" spans="1:55">
      <c r="A336" s="39" t="s">
        <v>1557</v>
      </c>
      <c r="B336" s="39" t="s">
        <v>261</v>
      </c>
      <c r="C336" s="39" t="s">
        <v>239</v>
      </c>
      <c r="D336" s="39" t="s">
        <v>315</v>
      </c>
      <c r="E336" t="s">
        <v>459</v>
      </c>
      <c r="F336" t="s">
        <v>438</v>
      </c>
      <c r="G336" t="s">
        <v>239</v>
      </c>
      <c r="H336" t="s">
        <v>247</v>
      </c>
      <c r="I336" t="str">
        <f>SpaceTypesTable[[#This Row],[Lighting Standard]]&amp;SpaceTypesTable[[#This Row],[Lighting Primary Space Type]]&amp;SpaceTypesTable[[#This Row],[Lighting Secondary Space Type]]</f>
        <v>ASHRAE 189.1-2009HospitalNurse Station</v>
      </c>
      <c r="L336">
        <f>VLOOKUP(SpaceTypesTable[[#This Row],[LookupColumn]],InteriorLightingTable[],5,FALSE)</f>
        <v>0.9</v>
      </c>
      <c r="O336">
        <v>0</v>
      </c>
      <c r="P336">
        <v>0.7</v>
      </c>
      <c r="Q336">
        <v>0.2</v>
      </c>
      <c r="R336" t="s">
        <v>1354</v>
      </c>
      <c r="S336" t="s">
        <v>415</v>
      </c>
      <c r="T336" t="s">
        <v>416</v>
      </c>
      <c r="U336" t="s">
        <v>418</v>
      </c>
      <c r="V336" s="60" t="str">
        <f>SpaceTypesTable[[#This Row],[Ventilation Standard]]&amp;SpaceTypesTable[[#This Row],[Ventilation Primary Space Type]]&amp;SpaceTypesTable[[#This Row],[Ventilation Secondary Space Type]]</f>
        <v>AIA 2001Surgery and Critical CareCritical and Intensive Care</v>
      </c>
      <c r="W336">
        <f>VLOOKUP(SpaceTypesTable[[#This Row],[Lookup]],VentilationStandardsTable[],6,FALSE)</f>
        <v>0</v>
      </c>
      <c r="X336">
        <f>VLOOKUP(SpaceTypesTable[[#This Row],[Lookup]],VentilationStandardsTable[],5,FALSE)</f>
        <v>0</v>
      </c>
      <c r="Y336">
        <f>VLOOKUP(SpaceTypesTable[[#This Row],[Lookup]],VentilationStandardsTable[],7,FALSE)</f>
        <v>2</v>
      </c>
      <c r="Z336">
        <v>5</v>
      </c>
      <c r="AA336" t="s">
        <v>1412</v>
      </c>
      <c r="AB336" t="s">
        <v>1411</v>
      </c>
      <c r="AC336">
        <v>4.4600000000000001E-2</v>
      </c>
      <c r="AD336" t="s">
        <v>1416</v>
      </c>
      <c r="AF336" t="s">
        <v>440</v>
      </c>
      <c r="AG336" t="s">
        <v>440</v>
      </c>
      <c r="AH336" t="s">
        <v>440</v>
      </c>
      <c r="AJ336">
        <v>1.46</v>
      </c>
      <c r="AK336">
        <v>0</v>
      </c>
      <c r="AL336">
        <v>0.5</v>
      </c>
      <c r="AM336">
        <v>0</v>
      </c>
      <c r="AN336" t="s">
        <v>1441</v>
      </c>
      <c r="AO336" t="s">
        <v>1501</v>
      </c>
      <c r="AP336" t="s">
        <v>1501</v>
      </c>
      <c r="AS336" t="str">
        <f>IF(SpaceTypesTable[[#This Row],[Service Water Heating Peak Flow Rate (gal/h)]]=0,"",SpaceTypesTable[[#This Row],[Service Water Heating Peak Flow Rate (gal/h)]]/SpaceTypesTable[[#This Row],[Service Water Heating Area (ft^2)]])</f>
        <v/>
      </c>
      <c r="BC336" t="str">
        <f t="shared" si="29"/>
        <v/>
      </c>
    </row>
    <row r="337" spans="1:55">
      <c r="A337" s="39" t="s">
        <v>1554</v>
      </c>
      <c r="B337" s="39" t="s">
        <v>259</v>
      </c>
      <c r="C337" s="39" t="s">
        <v>239</v>
      </c>
      <c r="D337" s="39" t="s">
        <v>315</v>
      </c>
      <c r="E337" t="s">
        <v>459</v>
      </c>
      <c r="I337" t="str">
        <f>SpaceTypesTable[[#This Row],[Lighting Standard]]&amp;SpaceTypesTable[[#This Row],[Lighting Primary Space Type]]&amp;SpaceTypesTable[[#This Row],[Lighting Secondary Space Type]]</f>
        <v/>
      </c>
      <c r="L337">
        <v>1.64</v>
      </c>
      <c r="O337">
        <v>0</v>
      </c>
      <c r="P337">
        <v>0.7</v>
      </c>
      <c r="Q337">
        <v>0.2</v>
      </c>
      <c r="R337" t="s">
        <v>1354</v>
      </c>
      <c r="S337" t="s">
        <v>415</v>
      </c>
      <c r="T337" t="s">
        <v>416</v>
      </c>
      <c r="U337" t="s">
        <v>418</v>
      </c>
      <c r="V337" s="60" t="str">
        <f>SpaceTypesTable[[#This Row],[Ventilation Standard]]&amp;SpaceTypesTable[[#This Row],[Ventilation Primary Space Type]]&amp;SpaceTypesTable[[#This Row],[Ventilation Secondary Space Type]]</f>
        <v>AIA 2001Surgery and Critical CareCritical and Intensive Care</v>
      </c>
      <c r="W337">
        <f>VLOOKUP(SpaceTypesTable[[#This Row],[Lookup]],VentilationStandardsTable[],6,FALSE)</f>
        <v>0</v>
      </c>
      <c r="X337">
        <f>VLOOKUP(SpaceTypesTable[[#This Row],[Lookup]],VentilationStandardsTable[],5,FALSE)</f>
        <v>0</v>
      </c>
      <c r="Y337">
        <f>VLOOKUP(SpaceTypesTable[[#This Row],[Lookup]],VentilationStandardsTable[],7,FALSE)</f>
        <v>2</v>
      </c>
      <c r="Z337">
        <v>5</v>
      </c>
      <c r="AA337" t="s">
        <v>1412</v>
      </c>
      <c r="AB337" t="s">
        <v>1411</v>
      </c>
      <c r="AC337">
        <v>0.22320000000000001</v>
      </c>
      <c r="AD337" t="s">
        <v>1416</v>
      </c>
      <c r="AF337" t="s">
        <v>440</v>
      </c>
      <c r="AG337" t="s">
        <v>440</v>
      </c>
      <c r="AH337" t="s">
        <v>440</v>
      </c>
      <c r="AJ337">
        <v>2</v>
      </c>
      <c r="AK337">
        <v>0</v>
      </c>
      <c r="AL337">
        <v>0.5</v>
      </c>
      <c r="AM337">
        <v>0</v>
      </c>
      <c r="AN337" t="s">
        <v>1441</v>
      </c>
      <c r="AO337" t="s">
        <v>1501</v>
      </c>
      <c r="AP337" t="s">
        <v>1501</v>
      </c>
      <c r="AS337" t="str">
        <f>IF(SpaceTypesTable[[#This Row],[Service Water Heating Peak Flow Rate (gal/h)]]=0,"",SpaceTypesTable[[#This Row],[Service Water Heating Peak Flow Rate (gal/h)]]/SpaceTypesTable[[#This Row],[Service Water Heating Area (ft^2)]])</f>
        <v/>
      </c>
      <c r="BC337" t="str">
        <f t="shared" si="29"/>
        <v/>
      </c>
    </row>
    <row r="338" spans="1:55">
      <c r="A338" t="s">
        <v>1558</v>
      </c>
      <c r="B338" t="s">
        <v>259</v>
      </c>
      <c r="C338" s="39" t="s">
        <v>239</v>
      </c>
      <c r="D338" s="39" t="s">
        <v>315</v>
      </c>
      <c r="E338" t="s">
        <v>459</v>
      </c>
      <c r="F338" t="s">
        <v>218</v>
      </c>
      <c r="G338" t="s">
        <v>239</v>
      </c>
      <c r="H338" t="s">
        <v>247</v>
      </c>
      <c r="I338" t="str">
        <f>SpaceTypesTable[[#This Row],[Lighting Standard]]&amp;SpaceTypesTable[[#This Row],[Lighting Primary Space Type]]&amp;SpaceTypesTable[[#This Row],[Lighting Secondary Space Type]]</f>
        <v>ASHRAE 90.1-2007HospitalNurse Station</v>
      </c>
      <c r="L338">
        <f>VLOOKUP(SpaceTypesTable[[#This Row],[LookupColumn]],InteriorLightingTable[],5,FALSE)</f>
        <v>1</v>
      </c>
      <c r="O338">
        <v>0</v>
      </c>
      <c r="P338">
        <v>0.7</v>
      </c>
      <c r="Q338">
        <v>0.2</v>
      </c>
      <c r="R338" t="s">
        <v>1354</v>
      </c>
      <c r="S338" t="s">
        <v>415</v>
      </c>
      <c r="T338" t="s">
        <v>416</v>
      </c>
      <c r="U338" t="s">
        <v>418</v>
      </c>
      <c r="V338" s="60" t="str">
        <f>SpaceTypesTable[[#This Row],[Ventilation Standard]]&amp;SpaceTypesTable[[#This Row],[Ventilation Primary Space Type]]&amp;SpaceTypesTable[[#This Row],[Ventilation Secondary Space Type]]</f>
        <v>AIA 2001Surgery and Critical CareCritical and Intensive Care</v>
      </c>
      <c r="W338">
        <f>VLOOKUP(SpaceTypesTable[[#This Row],[Lookup]],VentilationStandardsTable[],6,FALSE)</f>
        <v>0</v>
      </c>
      <c r="X338">
        <f>VLOOKUP(SpaceTypesTable[[#This Row],[Lookup]],VentilationStandardsTable[],5,FALSE)</f>
        <v>0</v>
      </c>
      <c r="Y338">
        <f>VLOOKUP(SpaceTypesTable[[#This Row],[Lookup]],VentilationStandardsTable[],7,FALSE)</f>
        <v>2</v>
      </c>
      <c r="Z338">
        <v>5</v>
      </c>
      <c r="AA338" t="s">
        <v>1412</v>
      </c>
      <c r="AB338" t="s">
        <v>1411</v>
      </c>
      <c r="AC338">
        <v>4.4600000000000001E-2</v>
      </c>
      <c r="AD338" t="s">
        <v>1416</v>
      </c>
      <c r="AF338" t="s">
        <v>440</v>
      </c>
      <c r="AG338" t="s">
        <v>440</v>
      </c>
      <c r="AH338" t="s">
        <v>440</v>
      </c>
      <c r="AJ338">
        <v>1.46</v>
      </c>
      <c r="AK338">
        <v>0</v>
      </c>
      <c r="AL338">
        <v>0.5</v>
      </c>
      <c r="AM338">
        <v>0</v>
      </c>
      <c r="AN338" t="s">
        <v>1441</v>
      </c>
      <c r="AO338" t="s">
        <v>1501</v>
      </c>
      <c r="AP338" t="s">
        <v>1501</v>
      </c>
      <c r="AS338" t="str">
        <f>IF(SpaceTypesTable[[#This Row],[Service Water Heating Peak Flow Rate (gal/h)]]=0,"",SpaceTypesTable[[#This Row],[Service Water Heating Peak Flow Rate (gal/h)]]/SpaceTypesTable[[#This Row],[Service Water Heating Area (ft^2)]])</f>
        <v/>
      </c>
      <c r="BC338" t="str">
        <f t="shared" si="29"/>
        <v/>
      </c>
    </row>
    <row r="339" spans="1:55">
      <c r="A339" t="s">
        <v>1619</v>
      </c>
      <c r="B339" t="s">
        <v>259</v>
      </c>
      <c r="C339" s="39" t="s">
        <v>239</v>
      </c>
      <c r="D339" s="39" t="s">
        <v>315</v>
      </c>
      <c r="E339" t="s">
        <v>459</v>
      </c>
      <c r="F339" t="s">
        <v>1601</v>
      </c>
      <c r="G339" t="s">
        <v>239</v>
      </c>
      <c r="H339" t="s">
        <v>247</v>
      </c>
      <c r="I339" t="str">
        <f>SpaceTypesTable[[#This Row],[Lighting Standard]]&amp;SpaceTypesTable[[#This Row],[Lighting Primary Space Type]]&amp;SpaceTypesTable[[#This Row],[Lighting Secondary Space Type]]</f>
        <v>ASHRAE 90.1-2010HospitalNurse Station</v>
      </c>
      <c r="L339">
        <f>VLOOKUP(SpaceTypesTable[[#This Row],[LookupColumn]],InteriorLightingTable[],5,FALSE)</f>
        <v>0.87</v>
      </c>
      <c r="O339">
        <v>0</v>
      </c>
      <c r="P339">
        <v>0.7</v>
      </c>
      <c r="Q339">
        <v>0.2</v>
      </c>
      <c r="R339" t="s">
        <v>1354</v>
      </c>
      <c r="S339" t="s">
        <v>415</v>
      </c>
      <c r="T339" t="s">
        <v>416</v>
      </c>
      <c r="U339" t="s">
        <v>418</v>
      </c>
      <c r="V339" s="60" t="str">
        <f>SpaceTypesTable[[#This Row],[Ventilation Standard]]&amp;SpaceTypesTable[[#This Row],[Ventilation Primary Space Type]]&amp;SpaceTypesTable[[#This Row],[Ventilation Secondary Space Type]]</f>
        <v>AIA 2001Surgery and Critical CareCritical and Intensive Care</v>
      </c>
      <c r="W339">
        <f>VLOOKUP(SpaceTypesTable[[#This Row],[Lookup]],VentilationStandardsTable[],6,FALSE)</f>
        <v>0</v>
      </c>
      <c r="X339">
        <f>VLOOKUP(SpaceTypesTable[[#This Row],[Lookup]],VentilationStandardsTable[],5,FALSE)</f>
        <v>0</v>
      </c>
      <c r="Y339">
        <f>VLOOKUP(SpaceTypesTable[[#This Row],[Lookup]],VentilationStandardsTable[],7,FALSE)</f>
        <v>2</v>
      </c>
      <c r="Z339">
        <v>5</v>
      </c>
      <c r="AA339" t="s">
        <v>1412</v>
      </c>
      <c r="AB339" t="s">
        <v>1411</v>
      </c>
      <c r="AC339">
        <v>4.4600000000000001E-2</v>
      </c>
      <c r="AD339" t="s">
        <v>1416</v>
      </c>
      <c r="AF339" t="s">
        <v>440</v>
      </c>
      <c r="AG339" t="s">
        <v>440</v>
      </c>
      <c r="AH339" t="s">
        <v>440</v>
      </c>
      <c r="AJ339">
        <v>1.46</v>
      </c>
      <c r="AK339">
        <v>0</v>
      </c>
      <c r="AL339">
        <v>0.5</v>
      </c>
      <c r="AM339">
        <v>0</v>
      </c>
      <c r="AN339" t="s">
        <v>1441</v>
      </c>
      <c r="AO339" t="s">
        <v>1501</v>
      </c>
      <c r="AP339" t="s">
        <v>1501</v>
      </c>
      <c r="AS339" t="s">
        <v>440</v>
      </c>
      <c r="BC339" t="s">
        <v>440</v>
      </c>
    </row>
    <row r="340" spans="1:55">
      <c r="A340" s="39" t="s">
        <v>1555</v>
      </c>
      <c r="B340" s="39" t="s">
        <v>259</v>
      </c>
      <c r="C340" s="39" t="s">
        <v>239</v>
      </c>
      <c r="D340" s="39" t="s">
        <v>288</v>
      </c>
      <c r="E340" t="s">
        <v>460</v>
      </c>
      <c r="I340" t="str">
        <f>SpaceTypesTable[[#This Row],[Lighting Standard]]&amp;SpaceTypesTable[[#This Row],[Lighting Primary Space Type]]&amp;SpaceTypesTable[[#This Row],[Lighting Secondary Space Type]]</f>
        <v/>
      </c>
      <c r="L340">
        <v>3.84</v>
      </c>
      <c r="O340">
        <v>0</v>
      </c>
      <c r="P340">
        <v>0.7</v>
      </c>
      <c r="Q340">
        <v>0.2</v>
      </c>
      <c r="R340" t="s">
        <v>1354</v>
      </c>
      <c r="S340" t="s">
        <v>415</v>
      </c>
      <c r="T340" t="s">
        <v>416</v>
      </c>
      <c r="U340" t="s">
        <v>418</v>
      </c>
      <c r="V340" s="60" t="str">
        <f>SpaceTypesTable[[#This Row],[Ventilation Standard]]&amp;SpaceTypesTable[[#This Row],[Ventilation Primary Space Type]]&amp;SpaceTypesTable[[#This Row],[Ventilation Secondary Space Type]]</f>
        <v>AIA 2001Surgery and Critical CareCritical and Intensive Care</v>
      </c>
      <c r="W340">
        <f>VLOOKUP(SpaceTypesTable[[#This Row],[Lookup]],VentilationStandardsTable[],6,FALSE)</f>
        <v>0</v>
      </c>
      <c r="X340">
        <f>VLOOKUP(SpaceTypesTable[[#This Row],[Lookup]],VentilationStandardsTable[],5,FALSE)</f>
        <v>0</v>
      </c>
      <c r="Y340">
        <f>VLOOKUP(SpaceTypesTable[[#This Row],[Lookup]],VentilationStandardsTable[],7,FALSE)</f>
        <v>2</v>
      </c>
      <c r="Z340">
        <v>20</v>
      </c>
      <c r="AA340" t="s">
        <v>1412</v>
      </c>
      <c r="AB340" t="s">
        <v>1411</v>
      </c>
      <c r="AC340">
        <v>0.22320000000000001</v>
      </c>
      <c r="AD340" t="s">
        <v>1416</v>
      </c>
      <c r="AF340" t="s">
        <v>440</v>
      </c>
      <c r="AG340" t="s">
        <v>440</v>
      </c>
      <c r="AH340" t="s">
        <v>440</v>
      </c>
      <c r="AJ340">
        <v>3.0000000000000004</v>
      </c>
      <c r="AK340">
        <v>0</v>
      </c>
      <c r="AL340">
        <v>0.5</v>
      </c>
      <c r="AM340">
        <v>0</v>
      </c>
      <c r="AN340" t="s">
        <v>1441</v>
      </c>
      <c r="AO340" t="s">
        <v>1501</v>
      </c>
      <c r="AP340" t="s">
        <v>1501</v>
      </c>
      <c r="AS340" t="str">
        <f>IF(SpaceTypesTable[[#This Row],[Service Water Heating Peak Flow Rate (gal/h)]]=0,"",SpaceTypesTable[[#This Row],[Service Water Heating Peak Flow Rate (gal/h)]]/SpaceTypesTable[[#This Row],[Service Water Heating Area (ft^2)]])</f>
        <v/>
      </c>
      <c r="BC340" t="str">
        <f t="shared" ref="BC340:BC345" si="30">IF(ISBLANK(BB340),"",BB340/(AY340/AX340))</f>
        <v/>
      </c>
    </row>
    <row r="341" spans="1:55">
      <c r="A341" s="39" t="s">
        <v>1556</v>
      </c>
      <c r="B341" s="39" t="s">
        <v>259</v>
      </c>
      <c r="C341" s="39" t="s">
        <v>239</v>
      </c>
      <c r="D341" s="39" t="s">
        <v>288</v>
      </c>
      <c r="E341" t="s">
        <v>460</v>
      </c>
      <c r="F341" t="s">
        <v>217</v>
      </c>
      <c r="G341" t="s">
        <v>239</v>
      </c>
      <c r="H341" t="s">
        <v>349</v>
      </c>
      <c r="I341" t="str">
        <f>SpaceTypesTable[[#This Row],[Lighting Standard]]&amp;SpaceTypesTable[[#This Row],[Lighting Primary Space Type]]&amp;SpaceTypesTable[[#This Row],[Lighting Secondary Space Type]]</f>
        <v>ASHRAE 90.1-2004HospitalRecovery</v>
      </c>
      <c r="L341">
        <f>VLOOKUP(SpaceTypesTable[[#This Row],[LookupColumn]],InteriorLightingTable[],5,FALSE)</f>
        <v>0.8</v>
      </c>
      <c r="O341">
        <v>0</v>
      </c>
      <c r="P341">
        <v>0.7</v>
      </c>
      <c r="Q341">
        <v>0.2</v>
      </c>
      <c r="R341" t="s">
        <v>1354</v>
      </c>
      <c r="S341" t="s">
        <v>415</v>
      </c>
      <c r="T341" t="s">
        <v>416</v>
      </c>
      <c r="U341" t="s">
        <v>418</v>
      </c>
      <c r="V341" s="60" t="str">
        <f>SpaceTypesTable[[#This Row],[Ventilation Standard]]&amp;SpaceTypesTable[[#This Row],[Ventilation Primary Space Type]]&amp;SpaceTypesTable[[#This Row],[Ventilation Secondary Space Type]]</f>
        <v>AIA 2001Surgery and Critical CareCritical and Intensive Care</v>
      </c>
      <c r="W341">
        <f>VLOOKUP(SpaceTypesTable[[#This Row],[Lookup]],VentilationStandardsTable[],6,FALSE)</f>
        <v>0</v>
      </c>
      <c r="X341">
        <f>VLOOKUP(SpaceTypesTable[[#This Row],[Lookup]],VentilationStandardsTable[],5,FALSE)</f>
        <v>0</v>
      </c>
      <c r="Y341">
        <f>VLOOKUP(SpaceTypesTable[[#This Row],[Lookup]],VentilationStandardsTable[],7,FALSE)</f>
        <v>2</v>
      </c>
      <c r="Z341">
        <v>20</v>
      </c>
      <c r="AA341" t="s">
        <v>1412</v>
      </c>
      <c r="AB341" t="s">
        <v>1411</v>
      </c>
      <c r="AC341">
        <v>5.9499999999999997E-2</v>
      </c>
      <c r="AD341" t="s">
        <v>1416</v>
      </c>
      <c r="AF341" t="s">
        <v>440</v>
      </c>
      <c r="AG341" t="s">
        <v>440</v>
      </c>
      <c r="AH341" t="s">
        <v>440</v>
      </c>
      <c r="AJ341">
        <v>3.0000000000000004</v>
      </c>
      <c r="AK341">
        <v>0</v>
      </c>
      <c r="AL341">
        <v>0.5</v>
      </c>
      <c r="AM341">
        <v>0</v>
      </c>
      <c r="AN341" t="s">
        <v>1441</v>
      </c>
      <c r="AO341" t="s">
        <v>1501</v>
      </c>
      <c r="AP341" t="s">
        <v>1501</v>
      </c>
      <c r="AS341" t="str">
        <f>IF(SpaceTypesTable[[#This Row],[Service Water Heating Peak Flow Rate (gal/h)]]=0,"",SpaceTypesTable[[#This Row],[Service Water Heating Peak Flow Rate (gal/h)]]/SpaceTypesTable[[#This Row],[Service Water Heating Area (ft^2)]])</f>
        <v/>
      </c>
      <c r="BC341" t="str">
        <f t="shared" si="30"/>
        <v/>
      </c>
    </row>
    <row r="342" spans="1:55">
      <c r="A342" s="39" t="s">
        <v>1557</v>
      </c>
      <c r="B342" s="39" t="s">
        <v>260</v>
      </c>
      <c r="C342" s="39" t="s">
        <v>239</v>
      </c>
      <c r="D342" s="39" t="s">
        <v>288</v>
      </c>
      <c r="E342" t="s">
        <v>460</v>
      </c>
      <c r="F342" t="s">
        <v>438</v>
      </c>
      <c r="G342" t="s">
        <v>239</v>
      </c>
      <c r="H342" t="s">
        <v>349</v>
      </c>
      <c r="I342" t="str">
        <f>SpaceTypesTable[[#This Row],[Lighting Standard]]&amp;SpaceTypesTable[[#This Row],[Lighting Primary Space Type]]&amp;SpaceTypesTable[[#This Row],[Lighting Secondary Space Type]]</f>
        <v>ASHRAE 189.1-2009HospitalRecovery</v>
      </c>
      <c r="L342">
        <f>VLOOKUP(SpaceTypesTable[[#This Row],[LookupColumn]],InteriorLightingTable[],5,FALSE)</f>
        <v>0.72000000000000008</v>
      </c>
      <c r="O342">
        <v>0</v>
      </c>
      <c r="P342">
        <v>0.7</v>
      </c>
      <c r="Q342">
        <v>0.2</v>
      </c>
      <c r="R342" t="s">
        <v>1354</v>
      </c>
      <c r="S342" t="s">
        <v>415</v>
      </c>
      <c r="T342" t="s">
        <v>416</v>
      </c>
      <c r="U342" t="s">
        <v>418</v>
      </c>
      <c r="V342" s="60" t="str">
        <f>SpaceTypesTable[[#This Row],[Ventilation Standard]]&amp;SpaceTypesTable[[#This Row],[Ventilation Primary Space Type]]&amp;SpaceTypesTable[[#This Row],[Ventilation Secondary Space Type]]</f>
        <v>AIA 2001Surgery and Critical CareCritical and Intensive Care</v>
      </c>
      <c r="W342">
        <f>VLOOKUP(SpaceTypesTable[[#This Row],[Lookup]],VentilationStandardsTable[],6,FALSE)</f>
        <v>0</v>
      </c>
      <c r="X342">
        <f>VLOOKUP(SpaceTypesTable[[#This Row],[Lookup]],VentilationStandardsTable[],5,FALSE)</f>
        <v>0</v>
      </c>
      <c r="Y342">
        <f>VLOOKUP(SpaceTypesTable[[#This Row],[Lookup]],VentilationStandardsTable[],7,FALSE)</f>
        <v>2</v>
      </c>
      <c r="Z342">
        <v>20</v>
      </c>
      <c r="AA342" t="s">
        <v>1412</v>
      </c>
      <c r="AB342" t="s">
        <v>1411</v>
      </c>
      <c r="AC342">
        <v>5.9499999999999997E-2</v>
      </c>
      <c r="AD342" t="s">
        <v>1416</v>
      </c>
      <c r="AF342" t="s">
        <v>440</v>
      </c>
      <c r="AG342" t="s">
        <v>440</v>
      </c>
      <c r="AH342" t="s">
        <v>440</v>
      </c>
      <c r="AJ342">
        <v>2.19</v>
      </c>
      <c r="AK342">
        <v>0</v>
      </c>
      <c r="AL342">
        <v>0.5</v>
      </c>
      <c r="AM342">
        <v>0</v>
      </c>
      <c r="AN342" t="s">
        <v>1441</v>
      </c>
      <c r="AO342" t="s">
        <v>1501</v>
      </c>
      <c r="AP342" t="s">
        <v>1501</v>
      </c>
      <c r="AS342" t="str">
        <f>IF(SpaceTypesTable[[#This Row],[Service Water Heating Peak Flow Rate (gal/h)]]=0,"",SpaceTypesTable[[#This Row],[Service Water Heating Peak Flow Rate (gal/h)]]/SpaceTypesTable[[#This Row],[Service Water Heating Area (ft^2)]])</f>
        <v/>
      </c>
      <c r="BC342" t="str">
        <f t="shared" si="30"/>
        <v/>
      </c>
    </row>
    <row r="343" spans="1:55">
      <c r="A343" s="39" t="s">
        <v>1557</v>
      </c>
      <c r="B343" s="39" t="s">
        <v>261</v>
      </c>
      <c r="C343" s="39" t="s">
        <v>239</v>
      </c>
      <c r="D343" s="39" t="s">
        <v>288</v>
      </c>
      <c r="E343" t="s">
        <v>460</v>
      </c>
      <c r="F343" t="s">
        <v>438</v>
      </c>
      <c r="G343" t="s">
        <v>239</v>
      </c>
      <c r="H343" t="s">
        <v>349</v>
      </c>
      <c r="I343" t="str">
        <f>SpaceTypesTable[[#This Row],[Lighting Standard]]&amp;SpaceTypesTable[[#This Row],[Lighting Primary Space Type]]&amp;SpaceTypesTable[[#This Row],[Lighting Secondary Space Type]]</f>
        <v>ASHRAE 189.1-2009HospitalRecovery</v>
      </c>
      <c r="L343">
        <f>VLOOKUP(SpaceTypesTable[[#This Row],[LookupColumn]],InteriorLightingTable[],5,FALSE)</f>
        <v>0.72000000000000008</v>
      </c>
      <c r="O343">
        <v>0</v>
      </c>
      <c r="P343">
        <v>0.7</v>
      </c>
      <c r="Q343">
        <v>0.2</v>
      </c>
      <c r="R343" t="s">
        <v>1354</v>
      </c>
      <c r="S343" t="s">
        <v>415</v>
      </c>
      <c r="T343" t="s">
        <v>416</v>
      </c>
      <c r="U343" t="s">
        <v>418</v>
      </c>
      <c r="V343" s="60" t="str">
        <f>SpaceTypesTable[[#This Row],[Ventilation Standard]]&amp;SpaceTypesTable[[#This Row],[Ventilation Primary Space Type]]&amp;SpaceTypesTable[[#This Row],[Ventilation Secondary Space Type]]</f>
        <v>AIA 2001Surgery and Critical CareCritical and Intensive Care</v>
      </c>
      <c r="W343">
        <f>VLOOKUP(SpaceTypesTable[[#This Row],[Lookup]],VentilationStandardsTable[],6,FALSE)</f>
        <v>0</v>
      </c>
      <c r="X343">
        <f>VLOOKUP(SpaceTypesTable[[#This Row],[Lookup]],VentilationStandardsTable[],5,FALSE)</f>
        <v>0</v>
      </c>
      <c r="Y343">
        <f>VLOOKUP(SpaceTypesTable[[#This Row],[Lookup]],VentilationStandardsTable[],7,FALSE)</f>
        <v>2</v>
      </c>
      <c r="Z343">
        <v>20</v>
      </c>
      <c r="AA343" t="s">
        <v>1412</v>
      </c>
      <c r="AB343" t="s">
        <v>1411</v>
      </c>
      <c r="AC343">
        <v>4.4600000000000001E-2</v>
      </c>
      <c r="AD343" t="s">
        <v>1416</v>
      </c>
      <c r="AF343" t="s">
        <v>440</v>
      </c>
      <c r="AG343" t="s">
        <v>440</v>
      </c>
      <c r="AH343" t="s">
        <v>440</v>
      </c>
      <c r="AJ343">
        <v>2.19</v>
      </c>
      <c r="AK343">
        <v>0</v>
      </c>
      <c r="AL343">
        <v>0.5</v>
      </c>
      <c r="AM343">
        <v>0</v>
      </c>
      <c r="AN343" t="s">
        <v>1441</v>
      </c>
      <c r="AO343" t="s">
        <v>1501</v>
      </c>
      <c r="AP343" t="s">
        <v>1501</v>
      </c>
      <c r="AS343" t="str">
        <f>IF(SpaceTypesTable[[#This Row],[Service Water Heating Peak Flow Rate (gal/h)]]=0,"",SpaceTypesTable[[#This Row],[Service Water Heating Peak Flow Rate (gal/h)]]/SpaceTypesTable[[#This Row],[Service Water Heating Area (ft^2)]])</f>
        <v/>
      </c>
      <c r="BC343" t="str">
        <f t="shared" si="30"/>
        <v/>
      </c>
    </row>
    <row r="344" spans="1:55">
      <c r="A344" s="39" t="s">
        <v>1554</v>
      </c>
      <c r="B344" s="39" t="s">
        <v>259</v>
      </c>
      <c r="C344" s="39" t="s">
        <v>239</v>
      </c>
      <c r="D344" s="39" t="s">
        <v>288</v>
      </c>
      <c r="E344" t="s">
        <v>460</v>
      </c>
      <c r="I344" t="str">
        <f>SpaceTypesTable[[#This Row],[Lighting Standard]]&amp;SpaceTypesTable[[#This Row],[Lighting Primary Space Type]]&amp;SpaceTypesTable[[#This Row],[Lighting Secondary Space Type]]</f>
        <v/>
      </c>
      <c r="L344">
        <v>4.22</v>
      </c>
      <c r="O344">
        <v>0</v>
      </c>
      <c r="P344">
        <v>0.7</v>
      </c>
      <c r="Q344">
        <v>0.2</v>
      </c>
      <c r="R344" t="s">
        <v>1354</v>
      </c>
      <c r="S344" t="s">
        <v>415</v>
      </c>
      <c r="T344" t="s">
        <v>416</v>
      </c>
      <c r="U344" t="s">
        <v>418</v>
      </c>
      <c r="V344" s="60" t="str">
        <f>SpaceTypesTable[[#This Row],[Ventilation Standard]]&amp;SpaceTypesTable[[#This Row],[Ventilation Primary Space Type]]&amp;SpaceTypesTable[[#This Row],[Ventilation Secondary Space Type]]</f>
        <v>AIA 2001Surgery and Critical CareCritical and Intensive Care</v>
      </c>
      <c r="W344">
        <f>VLOOKUP(SpaceTypesTable[[#This Row],[Lookup]],VentilationStandardsTable[],6,FALSE)</f>
        <v>0</v>
      </c>
      <c r="X344">
        <f>VLOOKUP(SpaceTypesTable[[#This Row],[Lookup]],VentilationStandardsTable[],5,FALSE)</f>
        <v>0</v>
      </c>
      <c r="Y344">
        <f>VLOOKUP(SpaceTypesTable[[#This Row],[Lookup]],VentilationStandardsTable[],7,FALSE)</f>
        <v>2</v>
      </c>
      <c r="Z344">
        <v>20</v>
      </c>
      <c r="AA344" t="s">
        <v>1412</v>
      </c>
      <c r="AB344" t="s">
        <v>1411</v>
      </c>
      <c r="AC344">
        <v>0.22320000000000001</v>
      </c>
      <c r="AD344" t="s">
        <v>1416</v>
      </c>
      <c r="AF344" t="s">
        <v>440</v>
      </c>
      <c r="AG344" t="s">
        <v>440</v>
      </c>
      <c r="AH344" t="s">
        <v>440</v>
      </c>
      <c r="AJ344">
        <v>3.0000000000000004</v>
      </c>
      <c r="AK344">
        <v>0</v>
      </c>
      <c r="AL344">
        <v>0.5</v>
      </c>
      <c r="AM344">
        <v>0</v>
      </c>
      <c r="AN344" t="s">
        <v>1441</v>
      </c>
      <c r="AO344" t="s">
        <v>1501</v>
      </c>
      <c r="AP344" t="s">
        <v>1501</v>
      </c>
      <c r="AS344" t="str">
        <f>IF(SpaceTypesTable[[#This Row],[Service Water Heating Peak Flow Rate (gal/h)]]=0,"",SpaceTypesTable[[#This Row],[Service Water Heating Peak Flow Rate (gal/h)]]/SpaceTypesTable[[#This Row],[Service Water Heating Area (ft^2)]])</f>
        <v/>
      </c>
      <c r="BC344" t="str">
        <f t="shared" si="30"/>
        <v/>
      </c>
    </row>
    <row r="345" spans="1:55">
      <c r="A345" t="s">
        <v>1558</v>
      </c>
      <c r="B345" t="s">
        <v>259</v>
      </c>
      <c r="C345" s="39" t="s">
        <v>239</v>
      </c>
      <c r="D345" s="39" t="s">
        <v>288</v>
      </c>
      <c r="E345" t="s">
        <v>460</v>
      </c>
      <c r="F345" t="s">
        <v>218</v>
      </c>
      <c r="G345" t="s">
        <v>239</v>
      </c>
      <c r="H345" t="s">
        <v>349</v>
      </c>
      <c r="I345" t="str">
        <f>SpaceTypesTable[[#This Row],[Lighting Standard]]&amp;SpaceTypesTable[[#This Row],[Lighting Primary Space Type]]&amp;SpaceTypesTable[[#This Row],[Lighting Secondary Space Type]]</f>
        <v>ASHRAE 90.1-2007HospitalRecovery</v>
      </c>
      <c r="L345">
        <f>VLOOKUP(SpaceTypesTable[[#This Row],[LookupColumn]],InteriorLightingTable[],5,FALSE)</f>
        <v>0.8</v>
      </c>
      <c r="O345">
        <v>0</v>
      </c>
      <c r="P345">
        <v>0.7</v>
      </c>
      <c r="Q345">
        <v>0.2</v>
      </c>
      <c r="R345" t="s">
        <v>1354</v>
      </c>
      <c r="S345" t="s">
        <v>415</v>
      </c>
      <c r="T345" t="s">
        <v>416</v>
      </c>
      <c r="U345" t="s">
        <v>418</v>
      </c>
      <c r="V345" s="60" t="str">
        <f>SpaceTypesTable[[#This Row],[Ventilation Standard]]&amp;SpaceTypesTable[[#This Row],[Ventilation Primary Space Type]]&amp;SpaceTypesTable[[#This Row],[Ventilation Secondary Space Type]]</f>
        <v>AIA 2001Surgery and Critical CareCritical and Intensive Care</v>
      </c>
      <c r="W345">
        <f>VLOOKUP(SpaceTypesTable[[#This Row],[Lookup]],VentilationStandardsTable[],6,FALSE)</f>
        <v>0</v>
      </c>
      <c r="X345">
        <f>VLOOKUP(SpaceTypesTable[[#This Row],[Lookup]],VentilationStandardsTable[],5,FALSE)</f>
        <v>0</v>
      </c>
      <c r="Y345">
        <f>VLOOKUP(SpaceTypesTable[[#This Row],[Lookup]],VentilationStandardsTable[],7,FALSE)</f>
        <v>2</v>
      </c>
      <c r="Z345">
        <v>20</v>
      </c>
      <c r="AA345" t="s">
        <v>1412</v>
      </c>
      <c r="AB345" t="s">
        <v>1411</v>
      </c>
      <c r="AC345">
        <v>4.4600000000000001E-2</v>
      </c>
      <c r="AD345" t="s">
        <v>1416</v>
      </c>
      <c r="AF345" t="s">
        <v>440</v>
      </c>
      <c r="AG345" t="s">
        <v>440</v>
      </c>
      <c r="AH345" t="s">
        <v>440</v>
      </c>
      <c r="AJ345">
        <v>2.19</v>
      </c>
      <c r="AK345">
        <v>0</v>
      </c>
      <c r="AL345">
        <v>0.5</v>
      </c>
      <c r="AM345">
        <v>0</v>
      </c>
      <c r="AN345" t="s">
        <v>1441</v>
      </c>
      <c r="AO345" t="s">
        <v>1501</v>
      </c>
      <c r="AP345" t="s">
        <v>1501</v>
      </c>
      <c r="AS345" t="str">
        <f>IF(SpaceTypesTable[[#This Row],[Service Water Heating Peak Flow Rate (gal/h)]]=0,"",SpaceTypesTable[[#This Row],[Service Water Heating Peak Flow Rate (gal/h)]]/SpaceTypesTable[[#This Row],[Service Water Heating Area (ft^2)]])</f>
        <v/>
      </c>
      <c r="BC345" t="str">
        <f t="shared" si="30"/>
        <v/>
      </c>
    </row>
    <row r="346" spans="1:55">
      <c r="A346" t="s">
        <v>1619</v>
      </c>
      <c r="B346" t="s">
        <v>259</v>
      </c>
      <c r="C346" s="39" t="s">
        <v>239</v>
      </c>
      <c r="D346" s="39" t="s">
        <v>288</v>
      </c>
      <c r="E346" t="s">
        <v>460</v>
      </c>
      <c r="F346" t="s">
        <v>1601</v>
      </c>
      <c r="G346" t="s">
        <v>239</v>
      </c>
      <c r="H346" t="s">
        <v>349</v>
      </c>
      <c r="I346" t="str">
        <f>SpaceTypesTable[[#This Row],[Lighting Standard]]&amp;SpaceTypesTable[[#This Row],[Lighting Primary Space Type]]&amp;SpaceTypesTable[[#This Row],[Lighting Secondary Space Type]]</f>
        <v>ASHRAE 90.1-2010HospitalRecovery</v>
      </c>
      <c r="L346">
        <f>VLOOKUP(SpaceTypesTable[[#This Row],[LookupColumn]],InteriorLightingTable[],5,FALSE)</f>
        <v>1.1499999999999999</v>
      </c>
      <c r="O346">
        <v>0</v>
      </c>
      <c r="P346">
        <v>0.7</v>
      </c>
      <c r="Q346">
        <v>0.2</v>
      </c>
      <c r="R346" t="s">
        <v>1354</v>
      </c>
      <c r="S346" t="s">
        <v>415</v>
      </c>
      <c r="T346" t="s">
        <v>416</v>
      </c>
      <c r="U346" t="s">
        <v>418</v>
      </c>
      <c r="V346" s="60" t="str">
        <f>SpaceTypesTable[[#This Row],[Ventilation Standard]]&amp;SpaceTypesTable[[#This Row],[Ventilation Primary Space Type]]&amp;SpaceTypesTable[[#This Row],[Ventilation Secondary Space Type]]</f>
        <v>AIA 2001Surgery and Critical CareCritical and Intensive Care</v>
      </c>
      <c r="W346">
        <f>VLOOKUP(SpaceTypesTable[[#This Row],[Lookup]],VentilationStandardsTable[],6,FALSE)</f>
        <v>0</v>
      </c>
      <c r="X346">
        <f>VLOOKUP(SpaceTypesTable[[#This Row],[Lookup]],VentilationStandardsTable[],5,FALSE)</f>
        <v>0</v>
      </c>
      <c r="Y346">
        <f>VLOOKUP(SpaceTypesTable[[#This Row],[Lookup]],VentilationStandardsTable[],7,FALSE)</f>
        <v>2</v>
      </c>
      <c r="Z346">
        <v>20</v>
      </c>
      <c r="AA346" t="s">
        <v>1412</v>
      </c>
      <c r="AB346" t="s">
        <v>1411</v>
      </c>
      <c r="AC346">
        <v>4.4600000000000001E-2</v>
      </c>
      <c r="AD346" t="s">
        <v>1416</v>
      </c>
      <c r="AF346" t="s">
        <v>440</v>
      </c>
      <c r="AG346" t="s">
        <v>440</v>
      </c>
      <c r="AH346" t="s">
        <v>440</v>
      </c>
      <c r="AJ346">
        <v>2.19</v>
      </c>
      <c r="AK346">
        <v>0</v>
      </c>
      <c r="AL346">
        <v>0.5</v>
      </c>
      <c r="AM346">
        <v>0</v>
      </c>
      <c r="AN346" t="s">
        <v>1441</v>
      </c>
      <c r="AO346" t="s">
        <v>1501</v>
      </c>
      <c r="AP346" t="s">
        <v>1501</v>
      </c>
      <c r="AS346" t="s">
        <v>440</v>
      </c>
      <c r="BC346" t="s">
        <v>440</v>
      </c>
    </row>
    <row r="347" spans="1:55">
      <c r="A347" s="39" t="s">
        <v>1555</v>
      </c>
      <c r="B347" s="39" t="s">
        <v>259</v>
      </c>
      <c r="C347" s="39" t="s">
        <v>239</v>
      </c>
      <c r="D347" s="39" t="s">
        <v>298</v>
      </c>
      <c r="E347" t="s">
        <v>460</v>
      </c>
      <c r="I347" t="str">
        <f>SpaceTypesTable[[#This Row],[Lighting Standard]]&amp;SpaceTypesTable[[#This Row],[Lighting Primary Space Type]]&amp;SpaceTypesTable[[#This Row],[Lighting Secondary Space Type]]</f>
        <v/>
      </c>
      <c r="L347">
        <v>3.84</v>
      </c>
      <c r="O347">
        <v>0</v>
      </c>
      <c r="P347">
        <v>0.7</v>
      </c>
      <c r="Q347">
        <v>0.2</v>
      </c>
      <c r="R347" t="s">
        <v>1354</v>
      </c>
      <c r="S347" t="s">
        <v>415</v>
      </c>
      <c r="T347" t="s">
        <v>416</v>
      </c>
      <c r="U347" t="s">
        <v>418</v>
      </c>
      <c r="V347" s="60" t="str">
        <f>SpaceTypesTable[[#This Row],[Ventilation Standard]]&amp;SpaceTypesTable[[#This Row],[Ventilation Primary Space Type]]&amp;SpaceTypesTable[[#This Row],[Ventilation Secondary Space Type]]</f>
        <v>AIA 2001Surgery and Critical CareCritical and Intensive Care</v>
      </c>
      <c r="W347">
        <f>VLOOKUP(SpaceTypesTable[[#This Row],[Lookup]],VentilationStandardsTable[],6,FALSE)</f>
        <v>0</v>
      </c>
      <c r="X347">
        <f>VLOOKUP(SpaceTypesTable[[#This Row],[Lookup]],VentilationStandardsTable[],5,FALSE)</f>
        <v>0</v>
      </c>
      <c r="Y347">
        <f>VLOOKUP(SpaceTypesTable[[#This Row],[Lookup]],VentilationStandardsTable[],7,FALSE)</f>
        <v>2</v>
      </c>
      <c r="Z347">
        <v>5</v>
      </c>
      <c r="AA347" t="s">
        <v>1412</v>
      </c>
      <c r="AB347" t="s">
        <v>1411</v>
      </c>
      <c r="AC347">
        <v>0.22320000000000001</v>
      </c>
      <c r="AD347" t="s">
        <v>1416</v>
      </c>
      <c r="AF347" t="s">
        <v>440</v>
      </c>
      <c r="AG347" t="s">
        <v>440</v>
      </c>
      <c r="AH347" t="s">
        <v>440</v>
      </c>
      <c r="AJ347">
        <v>3.0000000000000004</v>
      </c>
      <c r="AK347">
        <v>0</v>
      </c>
      <c r="AL347">
        <v>0.5</v>
      </c>
      <c r="AM347">
        <v>0</v>
      </c>
      <c r="AN347" t="s">
        <v>1441</v>
      </c>
      <c r="AO347" t="s">
        <v>1501</v>
      </c>
      <c r="AP347" t="s">
        <v>1501</v>
      </c>
      <c r="AS347" t="str">
        <f>IF(SpaceTypesTable[[#This Row],[Service Water Heating Peak Flow Rate (gal/h)]]=0,"",SpaceTypesTable[[#This Row],[Service Water Heating Peak Flow Rate (gal/h)]]/SpaceTypesTable[[#This Row],[Service Water Heating Area (ft^2)]])</f>
        <v/>
      </c>
      <c r="BC347" t="str">
        <f t="shared" ref="BC347:BC352" si="31">IF(ISBLANK(BB347),"",BB347/(AY347/AX347))</f>
        <v/>
      </c>
    </row>
    <row r="348" spans="1:55">
      <c r="A348" s="39" t="s">
        <v>1556</v>
      </c>
      <c r="B348" s="39" t="s">
        <v>259</v>
      </c>
      <c r="C348" s="39" t="s">
        <v>239</v>
      </c>
      <c r="D348" s="39" t="s">
        <v>298</v>
      </c>
      <c r="E348" t="s">
        <v>460</v>
      </c>
      <c r="F348" t="s">
        <v>217</v>
      </c>
      <c r="G348" t="s">
        <v>239</v>
      </c>
      <c r="H348" t="s">
        <v>249</v>
      </c>
      <c r="I348" t="str">
        <f>SpaceTypesTable[[#This Row],[Lighting Standard]]&amp;SpaceTypesTable[[#This Row],[Lighting Primary Space Type]]&amp;SpaceTypesTable[[#This Row],[Lighting Secondary Space Type]]</f>
        <v>ASHRAE 90.1-2004HospitalPatient Room</v>
      </c>
      <c r="L348">
        <f>VLOOKUP(SpaceTypesTable[[#This Row],[LookupColumn]],InteriorLightingTable[],5,FALSE)</f>
        <v>0.7</v>
      </c>
      <c r="O348">
        <v>0</v>
      </c>
      <c r="P348">
        <v>0.7</v>
      </c>
      <c r="Q348">
        <v>0.2</v>
      </c>
      <c r="R348" t="s">
        <v>1354</v>
      </c>
      <c r="S348" t="s">
        <v>415</v>
      </c>
      <c r="T348" t="s">
        <v>416</v>
      </c>
      <c r="U348" t="s">
        <v>418</v>
      </c>
      <c r="V348" s="60" t="str">
        <f>SpaceTypesTable[[#This Row],[Ventilation Standard]]&amp;SpaceTypesTable[[#This Row],[Ventilation Primary Space Type]]&amp;SpaceTypesTable[[#This Row],[Ventilation Secondary Space Type]]</f>
        <v>AIA 2001Surgery and Critical CareCritical and Intensive Care</v>
      </c>
      <c r="W348">
        <f>VLOOKUP(SpaceTypesTable[[#This Row],[Lookup]],VentilationStandardsTable[],6,FALSE)</f>
        <v>0</v>
      </c>
      <c r="X348">
        <f>VLOOKUP(SpaceTypesTable[[#This Row],[Lookup]],VentilationStandardsTable[],5,FALSE)</f>
        <v>0</v>
      </c>
      <c r="Y348">
        <f>VLOOKUP(SpaceTypesTable[[#This Row],[Lookup]],VentilationStandardsTable[],7,FALSE)</f>
        <v>2</v>
      </c>
      <c r="Z348">
        <v>5</v>
      </c>
      <c r="AA348" t="s">
        <v>1412</v>
      </c>
      <c r="AB348" t="s">
        <v>1411</v>
      </c>
      <c r="AC348">
        <v>5.9499999999999997E-2</v>
      </c>
      <c r="AD348" t="s">
        <v>1416</v>
      </c>
      <c r="AF348" t="s">
        <v>440</v>
      </c>
      <c r="AG348" t="s">
        <v>440</v>
      </c>
      <c r="AH348" t="s">
        <v>440</v>
      </c>
      <c r="AJ348">
        <v>3.0000000000000004</v>
      </c>
      <c r="AK348">
        <v>0</v>
      </c>
      <c r="AL348">
        <v>0.5</v>
      </c>
      <c r="AM348">
        <v>0</v>
      </c>
      <c r="AN348" t="s">
        <v>1441</v>
      </c>
      <c r="AO348" t="s">
        <v>1501</v>
      </c>
      <c r="AP348" t="s">
        <v>1501</v>
      </c>
      <c r="AS348" t="str">
        <f>IF(SpaceTypesTable[[#This Row],[Service Water Heating Peak Flow Rate (gal/h)]]=0,"",SpaceTypesTable[[#This Row],[Service Water Heating Peak Flow Rate (gal/h)]]/SpaceTypesTable[[#This Row],[Service Water Heating Area (ft^2)]])</f>
        <v/>
      </c>
      <c r="BC348" t="str">
        <f t="shared" si="31"/>
        <v/>
      </c>
    </row>
    <row r="349" spans="1:55">
      <c r="A349" s="39" t="s">
        <v>1557</v>
      </c>
      <c r="B349" s="39" t="s">
        <v>260</v>
      </c>
      <c r="C349" s="39" t="s">
        <v>239</v>
      </c>
      <c r="D349" s="39" t="s">
        <v>298</v>
      </c>
      <c r="E349" t="s">
        <v>460</v>
      </c>
      <c r="F349" t="s">
        <v>438</v>
      </c>
      <c r="G349" t="s">
        <v>239</v>
      </c>
      <c r="H349" t="s">
        <v>249</v>
      </c>
      <c r="I349" t="str">
        <f>SpaceTypesTable[[#This Row],[Lighting Standard]]&amp;SpaceTypesTable[[#This Row],[Lighting Primary Space Type]]&amp;SpaceTypesTable[[#This Row],[Lighting Secondary Space Type]]</f>
        <v>ASHRAE 189.1-2009HospitalPatient Room</v>
      </c>
      <c r="L349">
        <f>VLOOKUP(SpaceTypesTable[[#This Row],[LookupColumn]],InteriorLightingTable[],5,FALSE)</f>
        <v>0.63</v>
      </c>
      <c r="O349">
        <v>0</v>
      </c>
      <c r="P349">
        <v>0.7</v>
      </c>
      <c r="Q349">
        <v>0.2</v>
      </c>
      <c r="R349" t="s">
        <v>1354</v>
      </c>
      <c r="S349" t="s">
        <v>415</v>
      </c>
      <c r="T349" t="s">
        <v>416</v>
      </c>
      <c r="U349" t="s">
        <v>418</v>
      </c>
      <c r="V349" s="60" t="str">
        <f>SpaceTypesTable[[#This Row],[Ventilation Standard]]&amp;SpaceTypesTable[[#This Row],[Ventilation Primary Space Type]]&amp;SpaceTypesTable[[#This Row],[Ventilation Secondary Space Type]]</f>
        <v>AIA 2001Surgery and Critical CareCritical and Intensive Care</v>
      </c>
      <c r="W349">
        <f>VLOOKUP(SpaceTypesTable[[#This Row],[Lookup]],VentilationStandardsTable[],6,FALSE)</f>
        <v>0</v>
      </c>
      <c r="X349">
        <f>VLOOKUP(SpaceTypesTable[[#This Row],[Lookup]],VentilationStandardsTable[],5,FALSE)</f>
        <v>0</v>
      </c>
      <c r="Y349">
        <f>VLOOKUP(SpaceTypesTable[[#This Row],[Lookup]],VentilationStandardsTable[],7,FALSE)</f>
        <v>2</v>
      </c>
      <c r="Z349">
        <v>5</v>
      </c>
      <c r="AA349" t="s">
        <v>1412</v>
      </c>
      <c r="AB349" t="s">
        <v>1411</v>
      </c>
      <c r="AC349">
        <v>5.9499999999999997E-2</v>
      </c>
      <c r="AD349" t="s">
        <v>1416</v>
      </c>
      <c r="AF349" t="s">
        <v>440</v>
      </c>
      <c r="AG349" t="s">
        <v>440</v>
      </c>
      <c r="AH349" t="s">
        <v>440</v>
      </c>
      <c r="AJ349">
        <v>2.19</v>
      </c>
      <c r="AK349">
        <v>0</v>
      </c>
      <c r="AL349">
        <v>0.5</v>
      </c>
      <c r="AM349">
        <v>0</v>
      </c>
      <c r="AN349" t="s">
        <v>1441</v>
      </c>
      <c r="AO349" t="s">
        <v>1501</v>
      </c>
      <c r="AP349" t="s">
        <v>1501</v>
      </c>
      <c r="AS349" t="str">
        <f>IF(SpaceTypesTable[[#This Row],[Service Water Heating Peak Flow Rate (gal/h)]]=0,"",SpaceTypesTable[[#This Row],[Service Water Heating Peak Flow Rate (gal/h)]]/SpaceTypesTable[[#This Row],[Service Water Heating Area (ft^2)]])</f>
        <v/>
      </c>
      <c r="BC349" t="str">
        <f t="shared" si="31"/>
        <v/>
      </c>
    </row>
    <row r="350" spans="1:55">
      <c r="A350" s="39" t="s">
        <v>1557</v>
      </c>
      <c r="B350" s="39" t="s">
        <v>261</v>
      </c>
      <c r="C350" s="39" t="s">
        <v>239</v>
      </c>
      <c r="D350" s="39" t="s">
        <v>298</v>
      </c>
      <c r="E350" t="s">
        <v>460</v>
      </c>
      <c r="F350" t="s">
        <v>438</v>
      </c>
      <c r="G350" t="s">
        <v>239</v>
      </c>
      <c r="H350" t="s">
        <v>249</v>
      </c>
      <c r="I350" t="str">
        <f>SpaceTypesTable[[#This Row],[Lighting Standard]]&amp;SpaceTypesTable[[#This Row],[Lighting Primary Space Type]]&amp;SpaceTypesTable[[#This Row],[Lighting Secondary Space Type]]</f>
        <v>ASHRAE 189.1-2009HospitalPatient Room</v>
      </c>
      <c r="L350">
        <f>VLOOKUP(SpaceTypesTable[[#This Row],[LookupColumn]],InteriorLightingTable[],5,FALSE)</f>
        <v>0.63</v>
      </c>
      <c r="O350">
        <v>0</v>
      </c>
      <c r="P350">
        <v>0.7</v>
      </c>
      <c r="Q350">
        <v>0.2</v>
      </c>
      <c r="R350" t="s">
        <v>1354</v>
      </c>
      <c r="S350" t="s">
        <v>415</v>
      </c>
      <c r="T350" t="s">
        <v>416</v>
      </c>
      <c r="U350" t="s">
        <v>418</v>
      </c>
      <c r="V350" s="60" t="str">
        <f>SpaceTypesTable[[#This Row],[Ventilation Standard]]&amp;SpaceTypesTable[[#This Row],[Ventilation Primary Space Type]]&amp;SpaceTypesTable[[#This Row],[Ventilation Secondary Space Type]]</f>
        <v>AIA 2001Surgery and Critical CareCritical and Intensive Care</v>
      </c>
      <c r="W350">
        <f>VLOOKUP(SpaceTypesTable[[#This Row],[Lookup]],VentilationStandardsTable[],6,FALSE)</f>
        <v>0</v>
      </c>
      <c r="X350">
        <f>VLOOKUP(SpaceTypesTable[[#This Row],[Lookup]],VentilationStandardsTable[],5,FALSE)</f>
        <v>0</v>
      </c>
      <c r="Y350">
        <f>VLOOKUP(SpaceTypesTable[[#This Row],[Lookup]],VentilationStandardsTable[],7,FALSE)</f>
        <v>2</v>
      </c>
      <c r="Z350">
        <v>5</v>
      </c>
      <c r="AA350" t="s">
        <v>1412</v>
      </c>
      <c r="AB350" t="s">
        <v>1411</v>
      </c>
      <c r="AC350">
        <v>4.4600000000000001E-2</v>
      </c>
      <c r="AD350" t="s">
        <v>1416</v>
      </c>
      <c r="AF350" t="s">
        <v>440</v>
      </c>
      <c r="AG350" t="s">
        <v>440</v>
      </c>
      <c r="AH350" t="s">
        <v>440</v>
      </c>
      <c r="AJ350">
        <v>2.19</v>
      </c>
      <c r="AK350">
        <v>0</v>
      </c>
      <c r="AL350">
        <v>0.5</v>
      </c>
      <c r="AM350">
        <v>0</v>
      </c>
      <c r="AN350" t="s">
        <v>1441</v>
      </c>
      <c r="AO350" t="s">
        <v>1501</v>
      </c>
      <c r="AP350" t="s">
        <v>1501</v>
      </c>
      <c r="AS350" t="str">
        <f>IF(SpaceTypesTable[[#This Row],[Service Water Heating Peak Flow Rate (gal/h)]]=0,"",SpaceTypesTable[[#This Row],[Service Water Heating Peak Flow Rate (gal/h)]]/SpaceTypesTable[[#This Row],[Service Water Heating Area (ft^2)]])</f>
        <v/>
      </c>
      <c r="BC350" t="str">
        <f t="shared" si="31"/>
        <v/>
      </c>
    </row>
    <row r="351" spans="1:55">
      <c r="A351" t="s">
        <v>1554</v>
      </c>
      <c r="B351" t="s">
        <v>259</v>
      </c>
      <c r="C351" t="s">
        <v>239</v>
      </c>
      <c r="D351" t="s">
        <v>298</v>
      </c>
      <c r="E351" t="s">
        <v>460</v>
      </c>
      <c r="I351" t="str">
        <f>SpaceTypesTable[[#This Row],[Lighting Standard]]&amp;SpaceTypesTable[[#This Row],[Lighting Primary Space Type]]&amp;SpaceTypesTable[[#This Row],[Lighting Secondary Space Type]]</f>
        <v/>
      </c>
      <c r="L351">
        <v>4.22</v>
      </c>
      <c r="O351">
        <v>0</v>
      </c>
      <c r="P351">
        <v>0.7</v>
      </c>
      <c r="Q351">
        <v>0.2</v>
      </c>
      <c r="R351" t="s">
        <v>1354</v>
      </c>
      <c r="S351" t="s">
        <v>415</v>
      </c>
      <c r="T351" t="s">
        <v>416</v>
      </c>
      <c r="U351" t="s">
        <v>418</v>
      </c>
      <c r="V351" s="60" t="str">
        <f>SpaceTypesTable[[#This Row],[Ventilation Standard]]&amp;SpaceTypesTable[[#This Row],[Ventilation Primary Space Type]]&amp;SpaceTypesTable[[#This Row],[Ventilation Secondary Space Type]]</f>
        <v>AIA 2001Surgery and Critical CareCritical and Intensive Care</v>
      </c>
      <c r="W351">
        <f>VLOOKUP(SpaceTypesTable[[#This Row],[Lookup]],VentilationStandardsTable[],6,FALSE)</f>
        <v>0</v>
      </c>
      <c r="X351">
        <f>VLOOKUP(SpaceTypesTable[[#This Row],[Lookup]],VentilationStandardsTable[],5,FALSE)</f>
        <v>0</v>
      </c>
      <c r="Y351">
        <f>VLOOKUP(SpaceTypesTable[[#This Row],[Lookup]],VentilationStandardsTable[],7,FALSE)</f>
        <v>2</v>
      </c>
      <c r="Z351">
        <v>5</v>
      </c>
      <c r="AA351" t="s">
        <v>1412</v>
      </c>
      <c r="AB351" t="s">
        <v>1411</v>
      </c>
      <c r="AC351">
        <v>0.22320000000000001</v>
      </c>
      <c r="AD351" t="s">
        <v>1416</v>
      </c>
      <c r="AF351" t="s">
        <v>440</v>
      </c>
      <c r="AG351" t="s">
        <v>440</v>
      </c>
      <c r="AH351" t="s">
        <v>440</v>
      </c>
      <c r="AJ351">
        <v>3.0000000000000004</v>
      </c>
      <c r="AK351">
        <v>0</v>
      </c>
      <c r="AL351">
        <v>0.5</v>
      </c>
      <c r="AM351">
        <v>0</v>
      </c>
      <c r="AN351" t="s">
        <v>1441</v>
      </c>
      <c r="AO351" t="s">
        <v>1501</v>
      </c>
      <c r="AP351" t="s">
        <v>1501</v>
      </c>
      <c r="AS351" t="str">
        <f>IF(SpaceTypesTable[[#This Row],[Service Water Heating Peak Flow Rate (gal/h)]]=0,"",SpaceTypesTable[[#This Row],[Service Water Heating Peak Flow Rate (gal/h)]]/SpaceTypesTable[[#This Row],[Service Water Heating Area (ft^2)]])</f>
        <v/>
      </c>
      <c r="BC351" t="str">
        <f t="shared" si="31"/>
        <v/>
      </c>
    </row>
    <row r="352" spans="1:55">
      <c r="A352" t="s">
        <v>1558</v>
      </c>
      <c r="B352" t="s">
        <v>259</v>
      </c>
      <c r="C352" s="39" t="s">
        <v>239</v>
      </c>
      <c r="D352" s="39" t="s">
        <v>298</v>
      </c>
      <c r="E352" t="s">
        <v>460</v>
      </c>
      <c r="F352" t="s">
        <v>218</v>
      </c>
      <c r="G352" t="s">
        <v>239</v>
      </c>
      <c r="H352" t="s">
        <v>249</v>
      </c>
      <c r="I352" t="str">
        <f>SpaceTypesTable[[#This Row],[Lighting Standard]]&amp;SpaceTypesTable[[#This Row],[Lighting Primary Space Type]]&amp;SpaceTypesTable[[#This Row],[Lighting Secondary Space Type]]</f>
        <v>ASHRAE 90.1-2007HospitalPatient Room</v>
      </c>
      <c r="L352">
        <f>VLOOKUP(SpaceTypesTable[[#This Row],[LookupColumn]],InteriorLightingTable[],5,FALSE)</f>
        <v>0.7</v>
      </c>
      <c r="O352">
        <v>0</v>
      </c>
      <c r="P352">
        <v>0.7</v>
      </c>
      <c r="Q352">
        <v>0.2</v>
      </c>
      <c r="R352" t="s">
        <v>1354</v>
      </c>
      <c r="S352" t="s">
        <v>415</v>
      </c>
      <c r="T352" t="s">
        <v>416</v>
      </c>
      <c r="U352" t="s">
        <v>418</v>
      </c>
      <c r="V352" s="60" t="str">
        <f>SpaceTypesTable[[#This Row],[Ventilation Standard]]&amp;SpaceTypesTable[[#This Row],[Ventilation Primary Space Type]]&amp;SpaceTypesTable[[#This Row],[Ventilation Secondary Space Type]]</f>
        <v>AIA 2001Surgery and Critical CareCritical and Intensive Care</v>
      </c>
      <c r="W352">
        <f>VLOOKUP(SpaceTypesTable[[#This Row],[Lookup]],VentilationStandardsTable[],6,FALSE)</f>
        <v>0</v>
      </c>
      <c r="X352">
        <f>VLOOKUP(SpaceTypesTable[[#This Row],[Lookup]],VentilationStandardsTable[],5,FALSE)</f>
        <v>0</v>
      </c>
      <c r="Y352">
        <f>VLOOKUP(SpaceTypesTable[[#This Row],[Lookup]],VentilationStandardsTable[],7,FALSE)</f>
        <v>2</v>
      </c>
      <c r="Z352">
        <v>5</v>
      </c>
      <c r="AA352" t="s">
        <v>1412</v>
      </c>
      <c r="AB352" t="s">
        <v>1411</v>
      </c>
      <c r="AC352">
        <v>4.4600000000000001E-2</v>
      </c>
      <c r="AD352" t="s">
        <v>1416</v>
      </c>
      <c r="AF352" t="s">
        <v>440</v>
      </c>
      <c r="AG352" t="s">
        <v>440</v>
      </c>
      <c r="AH352" t="s">
        <v>440</v>
      </c>
      <c r="AJ352">
        <v>2.19</v>
      </c>
      <c r="AK352">
        <v>0</v>
      </c>
      <c r="AL352">
        <v>0.5</v>
      </c>
      <c r="AM352">
        <v>0</v>
      </c>
      <c r="AN352" t="s">
        <v>1441</v>
      </c>
      <c r="AO352" t="s">
        <v>1501</v>
      </c>
      <c r="AP352" t="s">
        <v>1501</v>
      </c>
      <c r="AS352" t="str">
        <f>IF(SpaceTypesTable[[#This Row],[Service Water Heating Peak Flow Rate (gal/h)]]=0,"",SpaceTypesTable[[#This Row],[Service Water Heating Peak Flow Rate (gal/h)]]/SpaceTypesTable[[#This Row],[Service Water Heating Area (ft^2)]])</f>
        <v/>
      </c>
      <c r="BC352" t="str">
        <f t="shared" si="31"/>
        <v/>
      </c>
    </row>
    <row r="353" spans="1:55">
      <c r="A353" t="s">
        <v>1619</v>
      </c>
      <c r="B353" t="s">
        <v>259</v>
      </c>
      <c r="C353" s="39" t="s">
        <v>239</v>
      </c>
      <c r="D353" s="39" t="s">
        <v>298</v>
      </c>
      <c r="E353" t="s">
        <v>460</v>
      </c>
      <c r="F353" t="s">
        <v>1601</v>
      </c>
      <c r="G353" t="s">
        <v>239</v>
      </c>
      <c r="H353" t="s">
        <v>249</v>
      </c>
      <c r="I353" t="str">
        <f>SpaceTypesTable[[#This Row],[Lighting Standard]]&amp;SpaceTypesTable[[#This Row],[Lighting Primary Space Type]]&amp;SpaceTypesTable[[#This Row],[Lighting Secondary Space Type]]</f>
        <v>ASHRAE 90.1-2010HospitalPatient Room</v>
      </c>
      <c r="L353">
        <f>VLOOKUP(SpaceTypesTable[[#This Row],[LookupColumn]],InteriorLightingTable[],5,FALSE)</f>
        <v>0.62</v>
      </c>
      <c r="O353">
        <v>0</v>
      </c>
      <c r="P353">
        <v>0.7</v>
      </c>
      <c r="Q353">
        <v>0.2</v>
      </c>
      <c r="R353" t="s">
        <v>1354</v>
      </c>
      <c r="S353" t="s">
        <v>415</v>
      </c>
      <c r="T353" t="s">
        <v>416</v>
      </c>
      <c r="U353" t="s">
        <v>418</v>
      </c>
      <c r="V353" s="60" t="str">
        <f>SpaceTypesTable[[#This Row],[Ventilation Standard]]&amp;SpaceTypesTable[[#This Row],[Ventilation Primary Space Type]]&amp;SpaceTypesTable[[#This Row],[Ventilation Secondary Space Type]]</f>
        <v>AIA 2001Surgery and Critical CareCritical and Intensive Care</v>
      </c>
      <c r="W353">
        <f>VLOOKUP(SpaceTypesTable[[#This Row],[Lookup]],VentilationStandardsTable[],6,FALSE)</f>
        <v>0</v>
      </c>
      <c r="X353">
        <f>VLOOKUP(SpaceTypesTable[[#This Row],[Lookup]],VentilationStandardsTable[],5,FALSE)</f>
        <v>0</v>
      </c>
      <c r="Y353">
        <f>VLOOKUP(SpaceTypesTable[[#This Row],[Lookup]],VentilationStandardsTable[],7,FALSE)</f>
        <v>2</v>
      </c>
      <c r="Z353">
        <v>5</v>
      </c>
      <c r="AA353" t="s">
        <v>1412</v>
      </c>
      <c r="AB353" t="s">
        <v>1411</v>
      </c>
      <c r="AC353">
        <v>4.4600000000000001E-2</v>
      </c>
      <c r="AD353" t="s">
        <v>1416</v>
      </c>
      <c r="AF353" t="s">
        <v>440</v>
      </c>
      <c r="AG353" t="s">
        <v>440</v>
      </c>
      <c r="AH353" t="s">
        <v>440</v>
      </c>
      <c r="AJ353">
        <v>2.19</v>
      </c>
      <c r="AK353">
        <v>0</v>
      </c>
      <c r="AL353">
        <v>0.5</v>
      </c>
      <c r="AM353">
        <v>0</v>
      </c>
      <c r="AN353" t="s">
        <v>1441</v>
      </c>
      <c r="AO353" t="s">
        <v>1501</v>
      </c>
      <c r="AP353" t="s">
        <v>1501</v>
      </c>
      <c r="AS353" t="s">
        <v>440</v>
      </c>
      <c r="BC353" t="s">
        <v>440</v>
      </c>
    </row>
    <row r="354" spans="1:55">
      <c r="A354" s="3" t="s">
        <v>1555</v>
      </c>
      <c r="B354" t="s">
        <v>259</v>
      </c>
      <c r="C354" t="s">
        <v>222</v>
      </c>
      <c r="D354" t="s">
        <v>300</v>
      </c>
      <c r="E354" t="s">
        <v>468</v>
      </c>
      <c r="L354">
        <v>1.55</v>
      </c>
      <c r="O354">
        <v>0.4</v>
      </c>
      <c r="P354">
        <v>0.4</v>
      </c>
      <c r="Q354">
        <v>0.2</v>
      </c>
      <c r="R354" t="s">
        <v>474</v>
      </c>
      <c r="S354" t="s">
        <v>108</v>
      </c>
      <c r="T354" t="s">
        <v>41</v>
      </c>
      <c r="U354" t="s">
        <v>42</v>
      </c>
      <c r="V354" s="60" t="str">
        <f>SpaceTypesTable[[#This Row],[Ventilation Standard]]&amp;SpaceTypesTable[[#This Row],[Ventilation Primary Space Type]]&amp;SpaceTypesTable[[#This Row],[Ventilation Secondary Space Type]]</f>
        <v>ASHRAE 62.1-1999Public SpacesCorridors and utilities</v>
      </c>
      <c r="W354">
        <f>VLOOKUP(SpaceTypesTable[[#This Row],[Lookup]],VentilationStandardsTable[],6,FALSE)</f>
        <v>0.05</v>
      </c>
      <c r="X354">
        <f>VLOOKUP(SpaceTypesTable[[#This Row],[Lookup]],VentilationStandardsTable[],5,FALSE)</f>
        <v>0</v>
      </c>
      <c r="Y354">
        <f>VLOOKUP(SpaceTypesTable[[#This Row],[Lookup]],VentilationStandardsTable[],7,FALSE)</f>
        <v>0</v>
      </c>
      <c r="Z354">
        <v>5</v>
      </c>
      <c r="AA354" t="s">
        <v>477</v>
      </c>
      <c r="AB354" t="s">
        <v>475</v>
      </c>
      <c r="AC354">
        <v>0.22320000000000001</v>
      </c>
      <c r="AD354" t="s">
        <v>478</v>
      </c>
      <c r="AJ354">
        <v>2</v>
      </c>
      <c r="AK354">
        <v>0</v>
      </c>
      <c r="AL354">
        <v>0.5</v>
      </c>
      <c r="AM354">
        <v>0</v>
      </c>
      <c r="AN354" t="s">
        <v>479</v>
      </c>
      <c r="AO354" t="s">
        <v>1444</v>
      </c>
      <c r="AP354" t="s">
        <v>1458</v>
      </c>
    </row>
    <row r="355" spans="1:55">
      <c r="A355" s="3" t="s">
        <v>1557</v>
      </c>
      <c r="B355" t="s">
        <v>260</v>
      </c>
      <c r="C355" t="s">
        <v>222</v>
      </c>
      <c r="D355" t="s">
        <v>300</v>
      </c>
      <c r="E355" t="s">
        <v>468</v>
      </c>
      <c r="F355" t="s">
        <v>438</v>
      </c>
      <c r="G355" t="s">
        <v>350</v>
      </c>
      <c r="H355" t="s">
        <v>223</v>
      </c>
      <c r="I355" t="str">
        <f>SpaceTypesTable[[#This Row],[Lighting Standard]]&amp;SpaceTypesTable[[#This Row],[Lighting Primary Space Type]]&amp;SpaceTypesTable[[#This Row],[Lighting Secondary Space Type]]</f>
        <v>ASHRAE 189.1-2009Office-EnclosedGeneral</v>
      </c>
      <c r="L355">
        <f>VLOOKUP(SpaceTypesTable[[#This Row],[LookupColumn]],InteriorLightingTable[],5,FALSE)</f>
        <v>0.9900000000000001</v>
      </c>
      <c r="O355">
        <v>0.4</v>
      </c>
      <c r="P355">
        <v>0.4</v>
      </c>
      <c r="Q355">
        <v>0.2</v>
      </c>
      <c r="R355" t="s">
        <v>474</v>
      </c>
      <c r="S355" t="s">
        <v>108</v>
      </c>
      <c r="T355" t="s">
        <v>41</v>
      </c>
      <c r="U355" t="s">
        <v>42</v>
      </c>
      <c r="V355" s="60" t="str">
        <f>SpaceTypesTable[[#This Row],[Ventilation Standard]]&amp;SpaceTypesTable[[#This Row],[Ventilation Primary Space Type]]&amp;SpaceTypesTable[[#This Row],[Ventilation Secondary Space Type]]</f>
        <v>ASHRAE 62.1-1999Public SpacesCorridors and utilities</v>
      </c>
      <c r="W355">
        <f>VLOOKUP(SpaceTypesTable[[#This Row],[Lookup]],VentilationStandardsTable[],6,FALSE)</f>
        <v>0.05</v>
      </c>
      <c r="X355">
        <f>VLOOKUP(SpaceTypesTable[[#This Row],[Lookup]],VentilationStandardsTable[],5,FALSE)</f>
        <v>0</v>
      </c>
      <c r="Y355">
        <f>VLOOKUP(SpaceTypesTable[[#This Row],[Lookup]],VentilationStandardsTable[],7,FALSE)</f>
        <v>0</v>
      </c>
      <c r="Z355">
        <v>5</v>
      </c>
      <c r="AA355" t="s">
        <v>477</v>
      </c>
      <c r="AB355" t="s">
        <v>475</v>
      </c>
      <c r="AC355">
        <v>5.9499999999999997E-2</v>
      </c>
      <c r="AD355" t="s">
        <v>478</v>
      </c>
      <c r="AJ355">
        <v>1.56</v>
      </c>
      <c r="AK355">
        <v>0</v>
      </c>
      <c r="AL355">
        <v>0.5</v>
      </c>
      <c r="AM355">
        <v>0</v>
      </c>
      <c r="AN355" t="s">
        <v>479</v>
      </c>
      <c r="AO355" t="s">
        <v>1444</v>
      </c>
      <c r="AP355" t="s">
        <v>1458</v>
      </c>
    </row>
    <row r="356" spans="1:55">
      <c r="A356" s="3" t="s">
        <v>1557</v>
      </c>
      <c r="B356" t="s">
        <v>261</v>
      </c>
      <c r="C356" t="s">
        <v>222</v>
      </c>
      <c r="D356" t="s">
        <v>300</v>
      </c>
      <c r="E356" t="s">
        <v>468</v>
      </c>
      <c r="F356" t="s">
        <v>438</v>
      </c>
      <c r="G356" t="s">
        <v>350</v>
      </c>
      <c r="H356" t="s">
        <v>223</v>
      </c>
      <c r="I356" t="str">
        <f>SpaceTypesTable[[#This Row],[Lighting Standard]]&amp;SpaceTypesTable[[#This Row],[Lighting Primary Space Type]]&amp;SpaceTypesTable[[#This Row],[Lighting Secondary Space Type]]</f>
        <v>ASHRAE 189.1-2009Office-EnclosedGeneral</v>
      </c>
      <c r="L356">
        <f>VLOOKUP(SpaceTypesTable[[#This Row],[LookupColumn]],InteriorLightingTable[],5,FALSE)</f>
        <v>0.9900000000000001</v>
      </c>
      <c r="O356">
        <v>0.4</v>
      </c>
      <c r="P356">
        <v>0.4</v>
      </c>
      <c r="Q356">
        <v>0.2</v>
      </c>
      <c r="R356" t="s">
        <v>474</v>
      </c>
      <c r="S356" t="s">
        <v>108</v>
      </c>
      <c r="T356" t="s">
        <v>41</v>
      </c>
      <c r="U356" t="s">
        <v>42</v>
      </c>
      <c r="V356" s="60" t="str">
        <f>SpaceTypesTable[[#This Row],[Ventilation Standard]]&amp;SpaceTypesTable[[#This Row],[Ventilation Primary Space Type]]&amp;SpaceTypesTable[[#This Row],[Ventilation Secondary Space Type]]</f>
        <v>ASHRAE 62.1-1999Public SpacesCorridors and utilities</v>
      </c>
      <c r="W356">
        <f>VLOOKUP(SpaceTypesTable[[#This Row],[Lookup]],VentilationStandardsTable[],6,FALSE)</f>
        <v>0.05</v>
      </c>
      <c r="X356">
        <f>VLOOKUP(SpaceTypesTable[[#This Row],[Lookup]],VentilationStandardsTable[],5,FALSE)</f>
        <v>0</v>
      </c>
      <c r="Y356">
        <f>VLOOKUP(SpaceTypesTable[[#This Row],[Lookup]],VentilationStandardsTable[],7,FALSE)</f>
        <v>0</v>
      </c>
      <c r="Z356">
        <v>5</v>
      </c>
      <c r="AA356" t="s">
        <v>477</v>
      </c>
      <c r="AB356" t="s">
        <v>475</v>
      </c>
      <c r="AC356">
        <v>4.4600000000000001E-2</v>
      </c>
      <c r="AD356" t="s">
        <v>478</v>
      </c>
      <c r="AJ356">
        <v>1.56</v>
      </c>
      <c r="AK356">
        <v>0</v>
      </c>
      <c r="AL356">
        <v>0.5</v>
      </c>
      <c r="AM356">
        <v>0</v>
      </c>
      <c r="AN356" t="s">
        <v>479</v>
      </c>
      <c r="AO356" t="s">
        <v>1444</v>
      </c>
      <c r="AP356" t="s">
        <v>1458</v>
      </c>
    </row>
    <row r="357" spans="1:55">
      <c r="A357" t="s">
        <v>1556</v>
      </c>
      <c r="B357" t="s">
        <v>259</v>
      </c>
      <c r="C357" t="s">
        <v>222</v>
      </c>
      <c r="D357" t="s">
        <v>300</v>
      </c>
      <c r="E357" t="s">
        <v>468</v>
      </c>
      <c r="F357" t="s">
        <v>217</v>
      </c>
      <c r="G357" t="s">
        <v>350</v>
      </c>
      <c r="H357" t="s">
        <v>223</v>
      </c>
      <c r="I357" t="str">
        <f>SpaceTypesTable[[#This Row],[Lighting Standard]]&amp;SpaceTypesTable[[#This Row],[Lighting Primary Space Type]]&amp;SpaceTypesTable[[#This Row],[Lighting Secondary Space Type]]</f>
        <v>ASHRAE 90.1-2004Office-EnclosedGeneral</v>
      </c>
      <c r="L357">
        <f>VLOOKUP(SpaceTypesTable[[#This Row],[LookupColumn]],InteriorLightingTable[],5,FALSE)</f>
        <v>1.1000000000000001</v>
      </c>
      <c r="O357">
        <v>0.4</v>
      </c>
      <c r="P357">
        <v>0.4</v>
      </c>
      <c r="Q357">
        <v>0.2</v>
      </c>
      <c r="R357" t="s">
        <v>474</v>
      </c>
      <c r="S357" t="s">
        <v>108</v>
      </c>
      <c r="T357" t="s">
        <v>41</v>
      </c>
      <c r="U357" t="s">
        <v>42</v>
      </c>
      <c r="V357" s="60" t="str">
        <f>SpaceTypesTable[[#This Row],[Ventilation Standard]]&amp;SpaceTypesTable[[#This Row],[Ventilation Primary Space Type]]&amp;SpaceTypesTable[[#This Row],[Ventilation Secondary Space Type]]</f>
        <v>ASHRAE 62.1-1999Public SpacesCorridors and utilities</v>
      </c>
      <c r="W357">
        <f>VLOOKUP(SpaceTypesTable[[#This Row],[Lookup]],VentilationStandardsTable[],6,FALSE)</f>
        <v>0.05</v>
      </c>
      <c r="X357">
        <f>VLOOKUP(SpaceTypesTable[[#This Row],[Lookup]],VentilationStandardsTable[],5,FALSE)</f>
        <v>0</v>
      </c>
      <c r="Y357">
        <f>VLOOKUP(SpaceTypesTable[[#This Row],[Lookup]],VentilationStandardsTable[],7,FALSE)</f>
        <v>0</v>
      </c>
      <c r="Z357">
        <v>5</v>
      </c>
      <c r="AA357" t="s">
        <v>477</v>
      </c>
      <c r="AB357" t="s">
        <v>475</v>
      </c>
      <c r="AC357">
        <v>5.9499999999999997E-2</v>
      </c>
      <c r="AD357" t="s">
        <v>478</v>
      </c>
      <c r="AJ357">
        <v>2</v>
      </c>
      <c r="AK357">
        <v>0</v>
      </c>
      <c r="AL357">
        <v>0.5</v>
      </c>
      <c r="AM357">
        <v>0</v>
      </c>
      <c r="AN357" t="s">
        <v>479</v>
      </c>
      <c r="AO357" t="s">
        <v>1444</v>
      </c>
      <c r="AP357" t="s">
        <v>1458</v>
      </c>
    </row>
    <row r="358" spans="1:55">
      <c r="A358" s="46" t="s">
        <v>1554</v>
      </c>
      <c r="B358" t="s">
        <v>259</v>
      </c>
      <c r="C358" t="s">
        <v>222</v>
      </c>
      <c r="D358" t="s">
        <v>300</v>
      </c>
      <c r="E358" t="s">
        <v>468</v>
      </c>
      <c r="L358">
        <v>2.09</v>
      </c>
      <c r="O358">
        <v>0.4</v>
      </c>
      <c r="P358">
        <v>0.4</v>
      </c>
      <c r="Q358">
        <v>0.2</v>
      </c>
      <c r="R358" t="s">
        <v>474</v>
      </c>
      <c r="S358" t="s">
        <v>108</v>
      </c>
      <c r="T358" t="s">
        <v>41</v>
      </c>
      <c r="U358" t="s">
        <v>42</v>
      </c>
      <c r="V358" s="60" t="str">
        <f>SpaceTypesTable[[#This Row],[Ventilation Standard]]&amp;SpaceTypesTable[[#This Row],[Ventilation Primary Space Type]]&amp;SpaceTypesTable[[#This Row],[Ventilation Secondary Space Type]]</f>
        <v>ASHRAE 62.1-1999Public SpacesCorridors and utilities</v>
      </c>
      <c r="W358">
        <f>VLOOKUP(SpaceTypesTable[[#This Row],[Lookup]],VentilationStandardsTable[],6,FALSE)</f>
        <v>0.05</v>
      </c>
      <c r="X358">
        <f>VLOOKUP(SpaceTypesTable[[#This Row],[Lookup]],VentilationStandardsTable[],5,FALSE)</f>
        <v>0</v>
      </c>
      <c r="Y358">
        <f>VLOOKUP(SpaceTypesTable[[#This Row],[Lookup]],VentilationStandardsTable[],7,FALSE)</f>
        <v>0</v>
      </c>
      <c r="Z358">
        <v>5</v>
      </c>
      <c r="AA358" t="s">
        <v>477</v>
      </c>
      <c r="AB358" t="s">
        <v>475</v>
      </c>
      <c r="AC358">
        <v>0.22320000000000001</v>
      </c>
      <c r="AD358" t="s">
        <v>478</v>
      </c>
      <c r="AJ358">
        <v>2</v>
      </c>
      <c r="AK358">
        <v>0</v>
      </c>
      <c r="AL358">
        <v>0.5</v>
      </c>
      <c r="AM358">
        <v>0</v>
      </c>
      <c r="AN358" t="s">
        <v>479</v>
      </c>
      <c r="AO358" t="s">
        <v>1444</v>
      </c>
      <c r="AP358" t="s">
        <v>1458</v>
      </c>
    </row>
    <row r="359" spans="1:55">
      <c r="A359" t="s">
        <v>1558</v>
      </c>
      <c r="B359" t="s">
        <v>259</v>
      </c>
      <c r="C359" t="s">
        <v>222</v>
      </c>
      <c r="D359" t="s">
        <v>300</v>
      </c>
      <c r="E359" t="s">
        <v>468</v>
      </c>
      <c r="F359" t="s">
        <v>218</v>
      </c>
      <c r="G359" t="s">
        <v>350</v>
      </c>
      <c r="H359" t="s">
        <v>223</v>
      </c>
      <c r="I359" t="str">
        <f>SpaceTypesTable[[#This Row],[Lighting Standard]]&amp;SpaceTypesTable[[#This Row],[Lighting Primary Space Type]]&amp;SpaceTypesTable[[#This Row],[Lighting Secondary Space Type]]</f>
        <v>ASHRAE 90.1-2007Office-EnclosedGeneral</v>
      </c>
      <c r="L359">
        <f>VLOOKUP(SpaceTypesTable[[#This Row],[LookupColumn]],InteriorLightingTable[],5,FALSE)</f>
        <v>1.1000000000000001</v>
      </c>
      <c r="O359">
        <v>0.4</v>
      </c>
      <c r="P359">
        <v>0.4</v>
      </c>
      <c r="Q359">
        <v>0.2</v>
      </c>
      <c r="R359" t="s">
        <v>474</v>
      </c>
      <c r="S359" t="s">
        <v>109</v>
      </c>
      <c r="T359" t="s">
        <v>1289</v>
      </c>
      <c r="U359" t="s">
        <v>1302</v>
      </c>
      <c r="V359" s="60" t="str">
        <f>SpaceTypesTable[[#This Row],[Ventilation Standard]]&amp;SpaceTypesTable[[#This Row],[Ventilation Primary Space Type]]&amp;SpaceTypesTable[[#This Row],[Ventilation Secondary Space Type]]</f>
        <v>ASHRAE 62.1-2004Office BuildingsTelephone/data entry</v>
      </c>
      <c r="W359">
        <f>VLOOKUP(SpaceTypesTable[[#This Row],[Lookup]],VentilationStandardsTable[],6,FALSE)</f>
        <v>0.06</v>
      </c>
      <c r="X359">
        <f>VLOOKUP(SpaceTypesTable[[#This Row],[Lookup]],VentilationStandardsTable[],5,FALSE)</f>
        <v>5</v>
      </c>
      <c r="Y359">
        <f>VLOOKUP(SpaceTypesTable[[#This Row],[Lookup]],VentilationStandardsTable[],7,FALSE)</f>
        <v>0</v>
      </c>
      <c r="Z359">
        <v>5</v>
      </c>
      <c r="AA359" t="s">
        <v>1399</v>
      </c>
      <c r="AB359" t="s">
        <v>1402</v>
      </c>
      <c r="AC359">
        <v>4.4600000000000001E-2</v>
      </c>
      <c r="AD359" t="s">
        <v>1419</v>
      </c>
      <c r="AJ359">
        <v>1.56</v>
      </c>
      <c r="AK359">
        <v>0</v>
      </c>
      <c r="AL359">
        <v>0.5</v>
      </c>
      <c r="AM359">
        <v>0</v>
      </c>
      <c r="AN359" t="s">
        <v>1477</v>
      </c>
      <c r="AO359" t="s">
        <v>1444</v>
      </c>
      <c r="AP359" t="s">
        <v>1458</v>
      </c>
    </row>
    <row r="360" spans="1:55">
      <c r="A360" t="s">
        <v>1558</v>
      </c>
      <c r="B360" t="s">
        <v>259</v>
      </c>
      <c r="C360" t="s">
        <v>262</v>
      </c>
      <c r="D360" t="s">
        <v>300</v>
      </c>
      <c r="E360" t="s">
        <v>468</v>
      </c>
      <c r="F360" t="s">
        <v>218</v>
      </c>
      <c r="G360" t="s">
        <v>350</v>
      </c>
      <c r="H360" t="s">
        <v>223</v>
      </c>
      <c r="I360" t="str">
        <f>SpaceTypesTable[[#This Row],[Lighting Standard]]&amp;SpaceTypesTable[[#This Row],[Lighting Primary Space Type]]&amp;SpaceTypesTable[[#This Row],[Lighting Secondary Space Type]]</f>
        <v>ASHRAE 90.1-2007Office-EnclosedGeneral</v>
      </c>
      <c r="L360">
        <f>VLOOKUP(SpaceTypesTable[[#This Row],[LookupColumn]],InteriorLightingTable[],5,FALSE)</f>
        <v>1.1000000000000001</v>
      </c>
      <c r="O360">
        <v>0</v>
      </c>
      <c r="P360">
        <v>0.7</v>
      </c>
      <c r="Q360">
        <v>0.2</v>
      </c>
      <c r="R360" t="s">
        <v>1362</v>
      </c>
      <c r="S360" t="s">
        <v>109</v>
      </c>
      <c r="T360" t="s">
        <v>1289</v>
      </c>
      <c r="U360" t="s">
        <v>1302</v>
      </c>
      <c r="V360" s="60" t="str">
        <f>SpaceTypesTable[[#This Row],[Ventilation Standard]]&amp;SpaceTypesTable[[#This Row],[Ventilation Primary Space Type]]&amp;SpaceTypesTable[[#This Row],[Ventilation Secondary Space Type]]</f>
        <v>ASHRAE 62.1-2004Office BuildingsTelephone/data entry</v>
      </c>
      <c r="W360">
        <f>VLOOKUP(SpaceTypesTable[[#This Row],[Lookup]],VentilationStandardsTable[],6,FALSE)</f>
        <v>0.06</v>
      </c>
      <c r="X360">
        <f>VLOOKUP(SpaceTypesTable[[#This Row],[Lookup]],VentilationStandardsTable[],5,FALSE)</f>
        <v>5</v>
      </c>
      <c r="Y360">
        <f>VLOOKUP(SpaceTypesTable[[#This Row],[Lookup]],VentilationStandardsTable[],7,FALSE)</f>
        <v>0</v>
      </c>
      <c r="Z360">
        <v>4.6500000000000004</v>
      </c>
      <c r="AA360" t="s">
        <v>1397</v>
      </c>
      <c r="AB360" t="s">
        <v>1404</v>
      </c>
      <c r="AC360">
        <v>4.4600000000000001E-2</v>
      </c>
      <c r="AD360" t="s">
        <v>1422</v>
      </c>
      <c r="AF360" t="s">
        <v>440</v>
      </c>
      <c r="AG360" t="s">
        <v>440</v>
      </c>
      <c r="AH360" t="s">
        <v>440</v>
      </c>
      <c r="AJ360">
        <v>0.80000000000000016</v>
      </c>
      <c r="AK360">
        <v>0</v>
      </c>
      <c r="AL360">
        <v>0.5</v>
      </c>
      <c r="AM360">
        <v>0</v>
      </c>
      <c r="AN360" t="s">
        <v>1351</v>
      </c>
      <c r="AO360" t="s">
        <v>1447</v>
      </c>
      <c r="AP360" t="s">
        <v>1461</v>
      </c>
      <c r="AS360" t="str">
        <f>IF(SpaceTypesTable[[#This Row],[Service Water Heating Peak Flow Rate (gal/h)]]=0,"",SpaceTypesTable[[#This Row],[Service Water Heating Peak Flow Rate (gal/h)]]/SpaceTypesTable[[#This Row],[Service Water Heating Area (ft^2)]])</f>
        <v/>
      </c>
      <c r="BC360" t="str">
        <f t="shared" ref="BC360:BC365" si="32">IF(ISBLANK(BB360),"",BB360/(AY360/AX360))</f>
        <v/>
      </c>
    </row>
    <row r="361" spans="1:55">
      <c r="A361" t="s">
        <v>1555</v>
      </c>
      <c r="B361" t="s">
        <v>259</v>
      </c>
      <c r="C361" t="s">
        <v>262</v>
      </c>
      <c r="D361" t="s">
        <v>300</v>
      </c>
      <c r="E361" t="s">
        <v>468</v>
      </c>
      <c r="I361" t="str">
        <f>SpaceTypesTable[[#This Row],[Lighting Standard]]&amp;SpaceTypesTable[[#This Row],[Lighting Primary Space Type]]&amp;SpaceTypesTable[[#This Row],[Lighting Secondary Space Type]]</f>
        <v/>
      </c>
      <c r="L361">
        <v>1.8</v>
      </c>
      <c r="O361">
        <v>0</v>
      </c>
      <c r="P361">
        <v>0.7</v>
      </c>
      <c r="Q361">
        <v>0.2</v>
      </c>
      <c r="R361" t="s">
        <v>1362</v>
      </c>
      <c r="S361" t="s">
        <v>108</v>
      </c>
      <c r="T361" t="s">
        <v>37</v>
      </c>
      <c r="U361" t="s">
        <v>40</v>
      </c>
      <c r="V361" s="60" t="str">
        <f>SpaceTypesTable[[#This Row],[Ventilation Standard]]&amp;SpaceTypesTable[[#This Row],[Ventilation Primary Space Type]]&amp;SpaceTypesTable[[#This Row],[Ventilation Secondary Space Type]]</f>
        <v>ASHRAE 62.1-1999OfficesTelecommunication centers and data entry areas</v>
      </c>
      <c r="W361">
        <f>VLOOKUP(SpaceTypesTable[[#This Row],[Lookup]],VentilationStandardsTable[],6,FALSE)</f>
        <v>0</v>
      </c>
      <c r="X361">
        <f>VLOOKUP(SpaceTypesTable[[#This Row],[Lookup]],VentilationStandardsTable[],5,FALSE)</f>
        <v>20</v>
      </c>
      <c r="Y361">
        <f>VLOOKUP(SpaceTypesTable[[#This Row],[Lookup]],VentilationStandardsTable[],7,FALSE)</f>
        <v>0</v>
      </c>
      <c r="Z361">
        <v>4.6500000000000004</v>
      </c>
      <c r="AA361" t="s">
        <v>1397</v>
      </c>
      <c r="AB361" t="s">
        <v>1404</v>
      </c>
      <c r="AC361">
        <v>0.22320000000000001</v>
      </c>
      <c r="AD361" t="s">
        <v>1422</v>
      </c>
      <c r="AF361" t="s">
        <v>440</v>
      </c>
      <c r="AG361" t="s">
        <v>440</v>
      </c>
      <c r="AH361" t="s">
        <v>440</v>
      </c>
      <c r="AJ361">
        <v>1.1000000000000001</v>
      </c>
      <c r="AK361">
        <v>0</v>
      </c>
      <c r="AL361">
        <v>0.5</v>
      </c>
      <c r="AM361">
        <v>0</v>
      </c>
      <c r="AN361" t="s">
        <v>1351</v>
      </c>
      <c r="AO361" t="s">
        <v>1447</v>
      </c>
      <c r="AP361" t="s">
        <v>1461</v>
      </c>
      <c r="AS361" t="str">
        <f>IF(SpaceTypesTable[[#This Row],[Service Water Heating Peak Flow Rate (gal/h)]]=0,"",SpaceTypesTable[[#This Row],[Service Water Heating Peak Flow Rate (gal/h)]]/SpaceTypesTable[[#This Row],[Service Water Heating Area (ft^2)]])</f>
        <v/>
      </c>
      <c r="BC361" t="str">
        <f t="shared" si="32"/>
        <v/>
      </c>
    </row>
    <row r="362" spans="1:55">
      <c r="A362" t="s">
        <v>1556</v>
      </c>
      <c r="B362" t="s">
        <v>259</v>
      </c>
      <c r="C362" t="s">
        <v>262</v>
      </c>
      <c r="D362" t="s">
        <v>300</v>
      </c>
      <c r="E362" t="s">
        <v>468</v>
      </c>
      <c r="F362" t="s">
        <v>217</v>
      </c>
      <c r="G362" t="s">
        <v>350</v>
      </c>
      <c r="H362" t="s">
        <v>223</v>
      </c>
      <c r="I362" t="str">
        <f>SpaceTypesTable[[#This Row],[Lighting Standard]]&amp;SpaceTypesTable[[#This Row],[Lighting Primary Space Type]]&amp;SpaceTypesTable[[#This Row],[Lighting Secondary Space Type]]</f>
        <v>ASHRAE 90.1-2004Office-EnclosedGeneral</v>
      </c>
      <c r="L362">
        <f>VLOOKUP(SpaceTypesTable[[#This Row],[LookupColumn]],InteriorLightingTable[],5,FALSE)</f>
        <v>1.1000000000000001</v>
      </c>
      <c r="O362">
        <v>0</v>
      </c>
      <c r="P362">
        <v>0.7</v>
      </c>
      <c r="Q362">
        <v>0.2</v>
      </c>
      <c r="R362" t="s">
        <v>1362</v>
      </c>
      <c r="S362" t="s">
        <v>108</v>
      </c>
      <c r="T362" t="s">
        <v>37</v>
      </c>
      <c r="U362" t="s">
        <v>40</v>
      </c>
      <c r="V362" s="60" t="str">
        <f>SpaceTypesTable[[#This Row],[Ventilation Standard]]&amp;SpaceTypesTable[[#This Row],[Ventilation Primary Space Type]]&amp;SpaceTypesTable[[#This Row],[Ventilation Secondary Space Type]]</f>
        <v>ASHRAE 62.1-1999OfficesTelecommunication centers and data entry areas</v>
      </c>
      <c r="W362">
        <f>VLOOKUP(SpaceTypesTable[[#This Row],[Lookup]],VentilationStandardsTable[],6,FALSE)</f>
        <v>0</v>
      </c>
      <c r="X362">
        <f>VLOOKUP(SpaceTypesTable[[#This Row],[Lookup]],VentilationStandardsTable[],5,FALSE)</f>
        <v>20</v>
      </c>
      <c r="Y362">
        <f>VLOOKUP(SpaceTypesTable[[#This Row],[Lookup]],VentilationStandardsTable[],7,FALSE)</f>
        <v>0</v>
      </c>
      <c r="Z362">
        <v>4.6500000000000004</v>
      </c>
      <c r="AA362" t="s">
        <v>1397</v>
      </c>
      <c r="AB362" t="s">
        <v>1404</v>
      </c>
      <c r="AC362">
        <v>5.9499999999999997E-2</v>
      </c>
      <c r="AD362" t="s">
        <v>1422</v>
      </c>
      <c r="AF362" t="s">
        <v>440</v>
      </c>
      <c r="AG362" t="s">
        <v>440</v>
      </c>
      <c r="AH362" t="s">
        <v>440</v>
      </c>
      <c r="AJ362">
        <v>1.1000000000000001</v>
      </c>
      <c r="AK362">
        <v>0</v>
      </c>
      <c r="AL362">
        <v>0.5</v>
      </c>
      <c r="AM362">
        <v>0</v>
      </c>
      <c r="AN362" t="s">
        <v>1351</v>
      </c>
      <c r="AO362" t="s">
        <v>1447</v>
      </c>
      <c r="AP362" t="s">
        <v>1461</v>
      </c>
      <c r="AS362" t="str">
        <f>IF(SpaceTypesTable[[#This Row],[Service Water Heating Peak Flow Rate (gal/h)]]=0,"",SpaceTypesTable[[#This Row],[Service Water Heating Peak Flow Rate (gal/h)]]/SpaceTypesTable[[#This Row],[Service Water Heating Area (ft^2)]])</f>
        <v/>
      </c>
      <c r="BC362" t="str">
        <f t="shared" si="32"/>
        <v/>
      </c>
    </row>
    <row r="363" spans="1:55">
      <c r="A363" t="s">
        <v>1557</v>
      </c>
      <c r="B363" t="s">
        <v>260</v>
      </c>
      <c r="C363" t="s">
        <v>262</v>
      </c>
      <c r="D363" t="s">
        <v>300</v>
      </c>
      <c r="E363" t="s">
        <v>468</v>
      </c>
      <c r="F363" t="s">
        <v>438</v>
      </c>
      <c r="G363" t="s">
        <v>350</v>
      </c>
      <c r="H363" t="s">
        <v>223</v>
      </c>
      <c r="I363" t="str">
        <f>SpaceTypesTable[[#This Row],[Lighting Standard]]&amp;SpaceTypesTable[[#This Row],[Lighting Primary Space Type]]&amp;SpaceTypesTable[[#This Row],[Lighting Secondary Space Type]]</f>
        <v>ASHRAE 189.1-2009Office-EnclosedGeneral</v>
      </c>
      <c r="L363">
        <f>VLOOKUP(SpaceTypesTable[[#This Row],[LookupColumn]],InteriorLightingTable[],5,FALSE)</f>
        <v>0.9900000000000001</v>
      </c>
      <c r="O363">
        <v>0</v>
      </c>
      <c r="P363">
        <v>0.7</v>
      </c>
      <c r="Q363">
        <v>0.2</v>
      </c>
      <c r="R363" t="s">
        <v>1362</v>
      </c>
      <c r="S363" t="s">
        <v>108</v>
      </c>
      <c r="T363" t="s">
        <v>37</v>
      </c>
      <c r="U363" t="s">
        <v>40</v>
      </c>
      <c r="V363" s="60" t="str">
        <f>SpaceTypesTable[[#This Row],[Ventilation Standard]]&amp;SpaceTypesTable[[#This Row],[Ventilation Primary Space Type]]&amp;SpaceTypesTable[[#This Row],[Ventilation Secondary Space Type]]</f>
        <v>ASHRAE 62.1-1999OfficesTelecommunication centers and data entry areas</v>
      </c>
      <c r="W363">
        <f>VLOOKUP(SpaceTypesTable[[#This Row],[Lookup]],VentilationStandardsTable[],6,FALSE)</f>
        <v>0</v>
      </c>
      <c r="X363">
        <f>VLOOKUP(SpaceTypesTable[[#This Row],[Lookup]],VentilationStandardsTable[],5,FALSE)</f>
        <v>20</v>
      </c>
      <c r="Y363">
        <f>VLOOKUP(SpaceTypesTable[[#This Row],[Lookup]],VentilationStandardsTable[],7,FALSE)</f>
        <v>0</v>
      </c>
      <c r="Z363">
        <v>4.6500000000000004</v>
      </c>
      <c r="AA363" t="s">
        <v>1397</v>
      </c>
      <c r="AB363" t="s">
        <v>1404</v>
      </c>
      <c r="AC363">
        <v>5.9499999999999997E-2</v>
      </c>
      <c r="AD363" t="s">
        <v>1422</v>
      </c>
      <c r="AF363" t="s">
        <v>440</v>
      </c>
      <c r="AG363" t="s">
        <v>440</v>
      </c>
      <c r="AH363" t="s">
        <v>440</v>
      </c>
      <c r="AJ363">
        <v>0.80000000000000016</v>
      </c>
      <c r="AK363">
        <v>0</v>
      </c>
      <c r="AL363">
        <v>0.5</v>
      </c>
      <c r="AM363">
        <v>0</v>
      </c>
      <c r="AN363" t="s">
        <v>1351</v>
      </c>
      <c r="AO363" t="s">
        <v>1447</v>
      </c>
      <c r="AP363" t="s">
        <v>1461</v>
      </c>
      <c r="AS363" t="str">
        <f>IF(SpaceTypesTable[[#This Row],[Service Water Heating Peak Flow Rate (gal/h)]]=0,"",SpaceTypesTable[[#This Row],[Service Water Heating Peak Flow Rate (gal/h)]]/SpaceTypesTable[[#This Row],[Service Water Heating Area (ft^2)]])</f>
        <v/>
      </c>
      <c r="BC363" t="str">
        <f t="shared" si="32"/>
        <v/>
      </c>
    </row>
    <row r="364" spans="1:55">
      <c r="A364" t="s">
        <v>1557</v>
      </c>
      <c r="B364" t="s">
        <v>261</v>
      </c>
      <c r="C364" t="s">
        <v>262</v>
      </c>
      <c r="D364" t="s">
        <v>300</v>
      </c>
      <c r="E364" t="s">
        <v>468</v>
      </c>
      <c r="F364" t="s">
        <v>438</v>
      </c>
      <c r="G364" t="s">
        <v>350</v>
      </c>
      <c r="H364" t="s">
        <v>223</v>
      </c>
      <c r="I364" t="str">
        <f>SpaceTypesTable[[#This Row],[Lighting Standard]]&amp;SpaceTypesTable[[#This Row],[Lighting Primary Space Type]]&amp;SpaceTypesTable[[#This Row],[Lighting Secondary Space Type]]</f>
        <v>ASHRAE 189.1-2009Office-EnclosedGeneral</v>
      </c>
      <c r="L364">
        <f>VLOOKUP(SpaceTypesTable[[#This Row],[LookupColumn]],InteriorLightingTable[],5,FALSE)</f>
        <v>0.9900000000000001</v>
      </c>
      <c r="O364">
        <v>0</v>
      </c>
      <c r="P364">
        <v>0.7</v>
      </c>
      <c r="Q364">
        <v>0.2</v>
      </c>
      <c r="R364" t="s">
        <v>1362</v>
      </c>
      <c r="S364" t="s">
        <v>108</v>
      </c>
      <c r="T364" t="s">
        <v>37</v>
      </c>
      <c r="U364" t="s">
        <v>40</v>
      </c>
      <c r="V364" s="60" t="str">
        <f>SpaceTypesTable[[#This Row],[Ventilation Standard]]&amp;SpaceTypesTable[[#This Row],[Ventilation Primary Space Type]]&amp;SpaceTypesTable[[#This Row],[Ventilation Secondary Space Type]]</f>
        <v>ASHRAE 62.1-1999OfficesTelecommunication centers and data entry areas</v>
      </c>
      <c r="W364">
        <f>VLOOKUP(SpaceTypesTable[[#This Row],[Lookup]],VentilationStandardsTable[],6,FALSE)</f>
        <v>0</v>
      </c>
      <c r="X364">
        <f>VLOOKUP(SpaceTypesTable[[#This Row],[Lookup]],VentilationStandardsTable[],5,FALSE)</f>
        <v>20</v>
      </c>
      <c r="Y364">
        <f>VLOOKUP(SpaceTypesTable[[#This Row],[Lookup]],VentilationStandardsTable[],7,FALSE)</f>
        <v>0</v>
      </c>
      <c r="Z364">
        <v>4.6500000000000004</v>
      </c>
      <c r="AA364" t="s">
        <v>1397</v>
      </c>
      <c r="AB364" t="s">
        <v>1404</v>
      </c>
      <c r="AC364">
        <v>4.4600000000000001E-2</v>
      </c>
      <c r="AD364" t="s">
        <v>1422</v>
      </c>
      <c r="AF364" t="s">
        <v>440</v>
      </c>
      <c r="AG364" t="s">
        <v>440</v>
      </c>
      <c r="AH364" t="s">
        <v>440</v>
      </c>
      <c r="AJ364">
        <v>0.80000000000000016</v>
      </c>
      <c r="AK364">
        <v>0</v>
      </c>
      <c r="AL364">
        <v>0.5</v>
      </c>
      <c r="AM364">
        <v>0</v>
      </c>
      <c r="AN364" t="s">
        <v>1351</v>
      </c>
      <c r="AO364" t="s">
        <v>1447</v>
      </c>
      <c r="AP364" t="s">
        <v>1461</v>
      </c>
      <c r="AS364" t="str">
        <f>IF(SpaceTypesTable[[#This Row],[Service Water Heating Peak Flow Rate (gal/h)]]=0,"",SpaceTypesTable[[#This Row],[Service Water Heating Peak Flow Rate (gal/h)]]/SpaceTypesTable[[#This Row],[Service Water Heating Area (ft^2)]])</f>
        <v/>
      </c>
      <c r="BC364" t="str">
        <f t="shared" si="32"/>
        <v/>
      </c>
    </row>
    <row r="365" spans="1:55">
      <c r="A365" t="s">
        <v>1554</v>
      </c>
      <c r="B365" t="s">
        <v>259</v>
      </c>
      <c r="C365" t="s">
        <v>262</v>
      </c>
      <c r="D365" t="s">
        <v>300</v>
      </c>
      <c r="E365" t="s">
        <v>468</v>
      </c>
      <c r="I365" t="str">
        <f>SpaceTypesTable[[#This Row],[Lighting Standard]]&amp;SpaceTypesTable[[#This Row],[Lighting Primary Space Type]]&amp;SpaceTypesTable[[#This Row],[Lighting Secondary Space Type]]</f>
        <v/>
      </c>
      <c r="L365">
        <v>1.8</v>
      </c>
      <c r="O365">
        <v>0</v>
      </c>
      <c r="P365">
        <v>0.7</v>
      </c>
      <c r="Q365">
        <v>0.2</v>
      </c>
      <c r="R365" t="s">
        <v>1362</v>
      </c>
      <c r="S365" t="s">
        <v>108</v>
      </c>
      <c r="T365" t="s">
        <v>37</v>
      </c>
      <c r="U365" t="s">
        <v>40</v>
      </c>
      <c r="V365" s="60" t="str">
        <f>SpaceTypesTable[[#This Row],[Ventilation Standard]]&amp;SpaceTypesTable[[#This Row],[Ventilation Primary Space Type]]&amp;SpaceTypesTable[[#This Row],[Ventilation Secondary Space Type]]</f>
        <v>ASHRAE 62.1-1999OfficesTelecommunication centers and data entry areas</v>
      </c>
      <c r="W365">
        <f>VLOOKUP(SpaceTypesTable[[#This Row],[Lookup]],VentilationStandardsTable[],6,FALSE)</f>
        <v>0</v>
      </c>
      <c r="X365">
        <f>VLOOKUP(SpaceTypesTable[[#This Row],[Lookup]],VentilationStandardsTable[],5,FALSE)</f>
        <v>20</v>
      </c>
      <c r="Y365">
        <f>VLOOKUP(SpaceTypesTable[[#This Row],[Lookup]],VentilationStandardsTable[],7,FALSE)</f>
        <v>0</v>
      </c>
      <c r="Z365">
        <v>4.6500000000000004</v>
      </c>
      <c r="AA365" t="s">
        <v>1397</v>
      </c>
      <c r="AB365" t="s">
        <v>1404</v>
      </c>
      <c r="AC365">
        <v>0.22320000000000001</v>
      </c>
      <c r="AD365" t="s">
        <v>1422</v>
      </c>
      <c r="AF365" t="s">
        <v>440</v>
      </c>
      <c r="AG365" t="s">
        <v>440</v>
      </c>
      <c r="AH365" t="s">
        <v>440</v>
      </c>
      <c r="AJ365">
        <v>1.1000000000000001</v>
      </c>
      <c r="AK365">
        <v>0</v>
      </c>
      <c r="AL365">
        <v>0.5</v>
      </c>
      <c r="AM365">
        <v>0</v>
      </c>
      <c r="AN365" t="s">
        <v>1351</v>
      </c>
      <c r="AO365" t="s">
        <v>1447</v>
      </c>
      <c r="AP365" t="s">
        <v>1461</v>
      </c>
      <c r="AS365" t="str">
        <f>IF(SpaceTypesTable[[#This Row],[Service Water Heating Peak Flow Rate (gal/h)]]=0,"",SpaceTypesTable[[#This Row],[Service Water Heating Peak Flow Rate (gal/h)]]/SpaceTypesTable[[#This Row],[Service Water Heating Area (ft^2)]])</f>
        <v/>
      </c>
      <c r="BC365" t="str">
        <f t="shared" si="32"/>
        <v/>
      </c>
    </row>
    <row r="366" spans="1:55">
      <c r="A366" t="s">
        <v>1619</v>
      </c>
      <c r="B366" t="s">
        <v>259</v>
      </c>
      <c r="C366" t="s">
        <v>222</v>
      </c>
      <c r="D366" t="s">
        <v>300</v>
      </c>
      <c r="E366" t="s">
        <v>468</v>
      </c>
      <c r="F366" t="s">
        <v>1601</v>
      </c>
      <c r="G366" t="s">
        <v>350</v>
      </c>
      <c r="H366" t="s">
        <v>223</v>
      </c>
      <c r="I366" t="str">
        <f>SpaceTypesTable[[#This Row],[Lighting Standard]]&amp;SpaceTypesTable[[#This Row],[Lighting Primary Space Type]]&amp;SpaceTypesTable[[#This Row],[Lighting Secondary Space Type]]</f>
        <v>ASHRAE 90.1-2010Office-EnclosedGeneral</v>
      </c>
      <c r="L366">
        <f>VLOOKUP(SpaceTypesTable[[#This Row],[LookupColumn]],InteriorLightingTable[],5,FALSE)</f>
        <v>1.1100000000000001</v>
      </c>
      <c r="O366">
        <v>0.4</v>
      </c>
      <c r="P366">
        <v>0.4</v>
      </c>
      <c r="Q366">
        <v>0.2</v>
      </c>
      <c r="R366" t="s">
        <v>474</v>
      </c>
      <c r="S366" t="s">
        <v>110</v>
      </c>
      <c r="T366" t="s">
        <v>1289</v>
      </c>
      <c r="U366" t="s">
        <v>1302</v>
      </c>
      <c r="V366" s="60" t="str">
        <f>SpaceTypesTable[[#This Row],[Ventilation Standard]]&amp;SpaceTypesTable[[#This Row],[Ventilation Primary Space Type]]&amp;SpaceTypesTable[[#This Row],[Ventilation Secondary Space Type]]</f>
        <v>ASHRAE 62.1-2007Office BuildingsTelephone/data entry</v>
      </c>
      <c r="W366">
        <f>VLOOKUP(SpaceTypesTable[[#This Row],[Lookup]],VentilationStandardsTable[],6,FALSE)</f>
        <v>0.06</v>
      </c>
      <c r="X366">
        <f>VLOOKUP(SpaceTypesTable[[#This Row],[Lookup]],VentilationStandardsTable[],5,FALSE)</f>
        <v>5</v>
      </c>
      <c r="Y366">
        <f>VLOOKUP(SpaceTypesTable[[#This Row],[Lookup]],VentilationStandardsTable[],7,FALSE)</f>
        <v>0</v>
      </c>
      <c r="Z366">
        <v>5</v>
      </c>
      <c r="AA366" t="s">
        <v>1399</v>
      </c>
      <c r="AB366" t="s">
        <v>1402</v>
      </c>
      <c r="AC366">
        <v>4.4600000000000001E-2</v>
      </c>
      <c r="AD366" t="s">
        <v>1419</v>
      </c>
      <c r="AJ366">
        <v>1.56</v>
      </c>
      <c r="AK366">
        <v>0</v>
      </c>
      <c r="AL366">
        <v>0.5</v>
      </c>
      <c r="AM366">
        <v>0</v>
      </c>
      <c r="AN366" t="s">
        <v>1477</v>
      </c>
      <c r="AO366" t="s">
        <v>1444</v>
      </c>
      <c r="AP366" t="s">
        <v>1458</v>
      </c>
    </row>
    <row r="367" spans="1:55">
      <c r="A367" t="s">
        <v>1619</v>
      </c>
      <c r="B367" t="s">
        <v>259</v>
      </c>
      <c r="C367" t="s">
        <v>262</v>
      </c>
      <c r="D367" t="s">
        <v>300</v>
      </c>
      <c r="E367" t="s">
        <v>468</v>
      </c>
      <c r="F367" t="s">
        <v>1601</v>
      </c>
      <c r="G367" t="s">
        <v>350</v>
      </c>
      <c r="H367" t="s">
        <v>223</v>
      </c>
      <c r="I367" t="str">
        <f>SpaceTypesTable[[#This Row],[Lighting Standard]]&amp;SpaceTypesTable[[#This Row],[Lighting Primary Space Type]]&amp;SpaceTypesTable[[#This Row],[Lighting Secondary Space Type]]</f>
        <v>ASHRAE 90.1-2010Office-EnclosedGeneral</v>
      </c>
      <c r="L367">
        <f>VLOOKUP(SpaceTypesTable[[#This Row],[LookupColumn]],InteriorLightingTable[],5,FALSE)</f>
        <v>1.1100000000000001</v>
      </c>
      <c r="O367">
        <v>0</v>
      </c>
      <c r="P367">
        <v>0.7</v>
      </c>
      <c r="Q367">
        <v>0.2</v>
      </c>
      <c r="R367" t="s">
        <v>1362</v>
      </c>
      <c r="S367" t="s">
        <v>110</v>
      </c>
      <c r="T367" t="s">
        <v>1289</v>
      </c>
      <c r="U367" t="s">
        <v>1302</v>
      </c>
      <c r="V367" s="60" t="str">
        <f>SpaceTypesTable[[#This Row],[Ventilation Standard]]&amp;SpaceTypesTable[[#This Row],[Ventilation Primary Space Type]]&amp;SpaceTypesTable[[#This Row],[Ventilation Secondary Space Type]]</f>
        <v>ASHRAE 62.1-2007Office BuildingsTelephone/data entry</v>
      </c>
      <c r="W367">
        <f>VLOOKUP(SpaceTypesTable[[#This Row],[Lookup]],VentilationStandardsTable[],6,FALSE)</f>
        <v>0.06</v>
      </c>
      <c r="X367">
        <f>VLOOKUP(SpaceTypesTable[[#This Row],[Lookup]],VentilationStandardsTable[],5,FALSE)</f>
        <v>5</v>
      </c>
      <c r="Y367">
        <f>VLOOKUP(SpaceTypesTable[[#This Row],[Lookup]],VentilationStandardsTable[],7,FALSE)</f>
        <v>0</v>
      </c>
      <c r="Z367">
        <v>4.6500000000000004</v>
      </c>
      <c r="AA367" t="s">
        <v>1397</v>
      </c>
      <c r="AB367" t="s">
        <v>1404</v>
      </c>
      <c r="AC367">
        <v>4.4600000000000001E-2</v>
      </c>
      <c r="AD367" t="s">
        <v>1422</v>
      </c>
      <c r="AF367" t="s">
        <v>440</v>
      </c>
      <c r="AG367" t="s">
        <v>440</v>
      </c>
      <c r="AH367" t="s">
        <v>440</v>
      </c>
      <c r="AJ367">
        <v>0.80000000000000016</v>
      </c>
      <c r="AK367">
        <v>0</v>
      </c>
      <c r="AL367">
        <v>0.5</v>
      </c>
      <c r="AM367">
        <v>0</v>
      </c>
      <c r="AN367" t="s">
        <v>1351</v>
      </c>
      <c r="AO367" t="s">
        <v>1447</v>
      </c>
      <c r="AP367" t="s">
        <v>1461</v>
      </c>
      <c r="AS367" t="s">
        <v>440</v>
      </c>
      <c r="BC367" t="s">
        <v>440</v>
      </c>
    </row>
    <row r="368" spans="1:55">
      <c r="A368" t="s">
        <v>1555</v>
      </c>
      <c r="B368" t="s">
        <v>259</v>
      </c>
      <c r="C368" t="s">
        <v>262</v>
      </c>
      <c r="D368" t="s">
        <v>326</v>
      </c>
      <c r="E368" t="s">
        <v>466</v>
      </c>
      <c r="I368" t="str">
        <f>SpaceTypesTable[[#This Row],[Lighting Standard]]&amp;SpaceTypesTable[[#This Row],[Lighting Primary Space Type]]&amp;SpaceTypesTable[[#This Row],[Lighting Secondary Space Type]]</f>
        <v/>
      </c>
      <c r="L368">
        <v>1</v>
      </c>
      <c r="O368">
        <v>0</v>
      </c>
      <c r="P368">
        <v>0.7</v>
      </c>
      <c r="Q368">
        <v>0.2</v>
      </c>
      <c r="R368" t="s">
        <v>1362</v>
      </c>
      <c r="S368" t="s">
        <v>411</v>
      </c>
      <c r="T368" t="s">
        <v>240</v>
      </c>
      <c r="U368" t="s">
        <v>381</v>
      </c>
      <c r="V368" s="60" t="str">
        <f>SpaceTypesTable[[#This Row],[Ventilation Standard]]&amp;SpaceTypesTable[[#This Row],[Ventilation Primary Space Type]]&amp;SpaceTypesTable[[#This Row],[Ventilation Secondary Space Type]]</f>
        <v>GGHC v2.2Health CareJanitors Closet / Utility</v>
      </c>
      <c r="W368">
        <f>VLOOKUP(SpaceTypesTable[[#This Row],[Lookup]],VentilationStandardsTable[],6,FALSE)</f>
        <v>1.5</v>
      </c>
      <c r="X368">
        <f>VLOOKUP(SpaceTypesTable[[#This Row],[Lookup]],VentilationStandardsTable[],5,FALSE)</f>
        <v>0</v>
      </c>
      <c r="Y368">
        <f>VLOOKUP(SpaceTypesTable[[#This Row],[Lookup]],VentilationStandardsTable[],7,FALSE)</f>
        <v>0</v>
      </c>
      <c r="Z368">
        <v>0</v>
      </c>
      <c r="AA368" t="s">
        <v>1397</v>
      </c>
      <c r="AB368" t="s">
        <v>1404</v>
      </c>
      <c r="AC368">
        <v>0.22320000000000001</v>
      </c>
      <c r="AD368" t="s">
        <v>1422</v>
      </c>
      <c r="AF368" t="s">
        <v>440</v>
      </c>
      <c r="AG368" t="s">
        <v>440</v>
      </c>
      <c r="AH368" t="s">
        <v>440</v>
      </c>
      <c r="AJ368">
        <v>0</v>
      </c>
      <c r="AK368">
        <v>0</v>
      </c>
      <c r="AL368">
        <v>0.3</v>
      </c>
      <c r="AM368">
        <v>0.7</v>
      </c>
      <c r="AN368" t="s">
        <v>1351</v>
      </c>
      <c r="AO368" t="s">
        <v>1447</v>
      </c>
      <c r="AP368" t="s">
        <v>1461</v>
      </c>
      <c r="AS368" t="str">
        <f>IF(SpaceTypesTable[[#This Row],[Service Water Heating Peak Flow Rate (gal/h)]]=0,"",SpaceTypesTable[[#This Row],[Service Water Heating Peak Flow Rate (gal/h)]]/SpaceTypesTable[[#This Row],[Service Water Heating Area (ft^2)]])</f>
        <v/>
      </c>
      <c r="BC368" t="str">
        <f t="shared" ref="BC368:BC373" si="33">IF(ISBLANK(BB368),"",BB368/(AY368/AX368))</f>
        <v/>
      </c>
    </row>
    <row r="369" spans="1:56">
      <c r="A369" t="s">
        <v>1556</v>
      </c>
      <c r="B369" t="s">
        <v>259</v>
      </c>
      <c r="C369" t="s">
        <v>262</v>
      </c>
      <c r="D369" t="s">
        <v>326</v>
      </c>
      <c r="E369" t="s">
        <v>466</v>
      </c>
      <c r="F369" t="s">
        <v>217</v>
      </c>
      <c r="G369" t="s">
        <v>242</v>
      </c>
      <c r="H369" t="s">
        <v>223</v>
      </c>
      <c r="I369" t="str">
        <f>SpaceTypesTable[[#This Row],[Lighting Standard]]&amp;SpaceTypesTable[[#This Row],[Lighting Primary Space Type]]&amp;SpaceTypesTable[[#This Row],[Lighting Secondary Space Type]]</f>
        <v>ASHRAE 90.1-2004Active StorageGeneral</v>
      </c>
      <c r="L369">
        <f>VLOOKUP(SpaceTypesTable[[#This Row],[LookupColumn]],InteriorLightingTable[],5,FALSE)</f>
        <v>0.8</v>
      </c>
      <c r="O369">
        <v>0</v>
      </c>
      <c r="P369">
        <v>0.7</v>
      </c>
      <c r="Q369">
        <v>0.2</v>
      </c>
      <c r="R369" t="s">
        <v>1362</v>
      </c>
      <c r="S369" t="s">
        <v>411</v>
      </c>
      <c r="T369" t="s">
        <v>240</v>
      </c>
      <c r="U369" t="s">
        <v>381</v>
      </c>
      <c r="V369" s="60" t="str">
        <f>SpaceTypesTable[[#This Row],[Ventilation Standard]]&amp;SpaceTypesTable[[#This Row],[Ventilation Primary Space Type]]&amp;SpaceTypesTable[[#This Row],[Ventilation Secondary Space Type]]</f>
        <v>GGHC v2.2Health CareJanitors Closet / Utility</v>
      </c>
      <c r="W369">
        <f>VLOOKUP(SpaceTypesTable[[#This Row],[Lookup]],VentilationStandardsTable[],6,FALSE)</f>
        <v>1.5</v>
      </c>
      <c r="X369">
        <f>VLOOKUP(SpaceTypesTable[[#This Row],[Lookup]],VentilationStandardsTable[],5,FALSE)</f>
        <v>0</v>
      </c>
      <c r="Y369">
        <f>VLOOKUP(SpaceTypesTable[[#This Row],[Lookup]],VentilationStandardsTable[],7,FALSE)</f>
        <v>0</v>
      </c>
      <c r="Z369">
        <v>0</v>
      </c>
      <c r="AA369" t="s">
        <v>1397</v>
      </c>
      <c r="AB369" t="s">
        <v>1404</v>
      </c>
      <c r="AC369">
        <v>5.9499999999999997E-2</v>
      </c>
      <c r="AD369" t="s">
        <v>1422</v>
      </c>
      <c r="AF369" t="s">
        <v>440</v>
      </c>
      <c r="AG369" t="s">
        <v>440</v>
      </c>
      <c r="AH369" t="s">
        <v>440</v>
      </c>
      <c r="AJ369">
        <v>0</v>
      </c>
      <c r="AK369">
        <v>0</v>
      </c>
      <c r="AL369">
        <v>0.3</v>
      </c>
      <c r="AM369">
        <v>0.7</v>
      </c>
      <c r="AN369" t="s">
        <v>1351</v>
      </c>
      <c r="AO369" t="s">
        <v>1447</v>
      </c>
      <c r="AP369" t="s">
        <v>1461</v>
      </c>
      <c r="AS369" t="str">
        <f>IF(SpaceTypesTable[[#This Row],[Service Water Heating Peak Flow Rate (gal/h)]]=0,"",SpaceTypesTable[[#This Row],[Service Water Heating Peak Flow Rate (gal/h)]]/SpaceTypesTable[[#This Row],[Service Water Heating Area (ft^2)]])</f>
        <v/>
      </c>
      <c r="BC369" t="str">
        <f t="shared" si="33"/>
        <v/>
      </c>
    </row>
    <row r="370" spans="1:56">
      <c r="A370" t="s">
        <v>1557</v>
      </c>
      <c r="B370" t="s">
        <v>260</v>
      </c>
      <c r="C370" t="s">
        <v>262</v>
      </c>
      <c r="D370" t="s">
        <v>326</v>
      </c>
      <c r="E370" t="s">
        <v>466</v>
      </c>
      <c r="F370" t="s">
        <v>438</v>
      </c>
      <c r="G370" t="s">
        <v>242</v>
      </c>
      <c r="H370" t="s">
        <v>223</v>
      </c>
      <c r="I370" t="str">
        <f>SpaceTypesTable[[#This Row],[Lighting Standard]]&amp;SpaceTypesTable[[#This Row],[Lighting Primary Space Type]]&amp;SpaceTypesTable[[#This Row],[Lighting Secondary Space Type]]</f>
        <v>ASHRAE 189.1-2009Active StorageGeneral</v>
      </c>
      <c r="L370">
        <f>VLOOKUP(SpaceTypesTable[[#This Row],[LookupColumn]],InteriorLightingTable[],5,FALSE)</f>
        <v>0.72000000000000008</v>
      </c>
      <c r="O370">
        <v>0</v>
      </c>
      <c r="P370">
        <v>0.7</v>
      </c>
      <c r="Q370">
        <v>0.2</v>
      </c>
      <c r="R370" t="s">
        <v>1362</v>
      </c>
      <c r="S370" t="s">
        <v>411</v>
      </c>
      <c r="T370" t="s">
        <v>240</v>
      </c>
      <c r="U370" t="s">
        <v>381</v>
      </c>
      <c r="V370" s="60" t="str">
        <f>SpaceTypesTable[[#This Row],[Ventilation Standard]]&amp;SpaceTypesTable[[#This Row],[Ventilation Primary Space Type]]&amp;SpaceTypesTable[[#This Row],[Ventilation Secondary Space Type]]</f>
        <v>GGHC v2.2Health CareJanitors Closet / Utility</v>
      </c>
      <c r="W370">
        <f>VLOOKUP(SpaceTypesTable[[#This Row],[Lookup]],VentilationStandardsTable[],6,FALSE)</f>
        <v>1.5</v>
      </c>
      <c r="X370">
        <f>VLOOKUP(SpaceTypesTable[[#This Row],[Lookup]],VentilationStandardsTable[],5,FALSE)</f>
        <v>0</v>
      </c>
      <c r="Y370">
        <f>VLOOKUP(SpaceTypesTable[[#This Row],[Lookup]],VentilationStandardsTable[],7,FALSE)</f>
        <v>0</v>
      </c>
      <c r="Z370">
        <v>0</v>
      </c>
      <c r="AA370" t="s">
        <v>1397</v>
      </c>
      <c r="AB370" t="s">
        <v>1404</v>
      </c>
      <c r="AC370">
        <v>5.9499999999999997E-2</v>
      </c>
      <c r="AD370" t="s">
        <v>1422</v>
      </c>
      <c r="AF370" t="s">
        <v>440</v>
      </c>
      <c r="AG370" t="s">
        <v>440</v>
      </c>
      <c r="AH370" t="s">
        <v>440</v>
      </c>
      <c r="AJ370">
        <v>0</v>
      </c>
      <c r="AK370">
        <v>0</v>
      </c>
      <c r="AL370">
        <v>0.3</v>
      </c>
      <c r="AM370">
        <v>0.7</v>
      </c>
      <c r="AN370" t="s">
        <v>1351</v>
      </c>
      <c r="AO370" t="s">
        <v>1447</v>
      </c>
      <c r="AP370" t="s">
        <v>1461</v>
      </c>
      <c r="AS370" t="str">
        <f>IF(SpaceTypesTable[[#This Row],[Service Water Heating Peak Flow Rate (gal/h)]]=0,"",SpaceTypesTable[[#This Row],[Service Water Heating Peak Flow Rate (gal/h)]]/SpaceTypesTable[[#This Row],[Service Water Heating Area (ft^2)]])</f>
        <v/>
      </c>
      <c r="BC370" t="str">
        <f t="shared" si="33"/>
        <v/>
      </c>
    </row>
    <row r="371" spans="1:56">
      <c r="A371" t="s">
        <v>1557</v>
      </c>
      <c r="B371" t="s">
        <v>261</v>
      </c>
      <c r="C371" t="s">
        <v>262</v>
      </c>
      <c r="D371" t="s">
        <v>326</v>
      </c>
      <c r="E371" t="s">
        <v>466</v>
      </c>
      <c r="F371" t="s">
        <v>438</v>
      </c>
      <c r="G371" t="s">
        <v>242</v>
      </c>
      <c r="H371" t="s">
        <v>223</v>
      </c>
      <c r="I371" t="str">
        <f>SpaceTypesTable[[#This Row],[Lighting Standard]]&amp;SpaceTypesTable[[#This Row],[Lighting Primary Space Type]]&amp;SpaceTypesTable[[#This Row],[Lighting Secondary Space Type]]</f>
        <v>ASHRAE 189.1-2009Active StorageGeneral</v>
      </c>
      <c r="L371">
        <f>VLOOKUP(SpaceTypesTable[[#This Row],[LookupColumn]],InteriorLightingTable[],5,FALSE)</f>
        <v>0.72000000000000008</v>
      </c>
      <c r="O371">
        <v>0</v>
      </c>
      <c r="P371">
        <v>0.7</v>
      </c>
      <c r="Q371">
        <v>0.2</v>
      </c>
      <c r="R371" t="s">
        <v>1362</v>
      </c>
      <c r="S371" t="s">
        <v>411</v>
      </c>
      <c r="T371" t="s">
        <v>240</v>
      </c>
      <c r="U371" t="s">
        <v>381</v>
      </c>
      <c r="V371" s="60" t="str">
        <f>SpaceTypesTable[[#This Row],[Ventilation Standard]]&amp;SpaceTypesTable[[#This Row],[Ventilation Primary Space Type]]&amp;SpaceTypesTable[[#This Row],[Ventilation Secondary Space Type]]</f>
        <v>GGHC v2.2Health CareJanitors Closet / Utility</v>
      </c>
      <c r="W371">
        <f>VLOOKUP(SpaceTypesTable[[#This Row],[Lookup]],VentilationStandardsTable[],6,FALSE)</f>
        <v>1.5</v>
      </c>
      <c r="X371">
        <f>VLOOKUP(SpaceTypesTable[[#This Row],[Lookup]],VentilationStandardsTable[],5,FALSE)</f>
        <v>0</v>
      </c>
      <c r="Y371">
        <f>VLOOKUP(SpaceTypesTable[[#This Row],[Lookup]],VentilationStandardsTable[],7,FALSE)</f>
        <v>0</v>
      </c>
      <c r="Z371">
        <v>0</v>
      </c>
      <c r="AA371" t="s">
        <v>1397</v>
      </c>
      <c r="AB371" t="s">
        <v>1404</v>
      </c>
      <c r="AC371">
        <v>4.4600000000000001E-2</v>
      </c>
      <c r="AD371" t="s">
        <v>1422</v>
      </c>
      <c r="AF371" t="s">
        <v>440</v>
      </c>
      <c r="AG371" t="s">
        <v>440</v>
      </c>
      <c r="AH371" t="s">
        <v>440</v>
      </c>
      <c r="AJ371">
        <v>0</v>
      </c>
      <c r="AK371">
        <v>0</v>
      </c>
      <c r="AL371">
        <v>0.3</v>
      </c>
      <c r="AM371">
        <v>0.7</v>
      </c>
      <c r="AN371" t="s">
        <v>1351</v>
      </c>
      <c r="AO371" t="s">
        <v>1447</v>
      </c>
      <c r="AP371" t="s">
        <v>1461</v>
      </c>
      <c r="AS371" t="str">
        <f>IF(SpaceTypesTable[[#This Row],[Service Water Heating Peak Flow Rate (gal/h)]]=0,"",SpaceTypesTable[[#This Row],[Service Water Heating Peak Flow Rate (gal/h)]]/SpaceTypesTable[[#This Row],[Service Water Heating Area (ft^2)]])</f>
        <v/>
      </c>
      <c r="BC371" t="str">
        <f t="shared" si="33"/>
        <v/>
      </c>
    </row>
    <row r="372" spans="1:56">
      <c r="A372" t="s">
        <v>1554</v>
      </c>
      <c r="B372" t="s">
        <v>259</v>
      </c>
      <c r="C372" t="s">
        <v>262</v>
      </c>
      <c r="D372" t="s">
        <v>326</v>
      </c>
      <c r="E372" t="s">
        <v>466</v>
      </c>
      <c r="I372" t="str">
        <f>SpaceTypesTable[[#This Row],[Lighting Standard]]&amp;SpaceTypesTable[[#This Row],[Lighting Primary Space Type]]&amp;SpaceTypesTable[[#This Row],[Lighting Secondary Space Type]]</f>
        <v/>
      </c>
      <c r="L372">
        <v>1</v>
      </c>
      <c r="O372">
        <v>0</v>
      </c>
      <c r="P372">
        <v>0.7</v>
      </c>
      <c r="Q372">
        <v>0.2</v>
      </c>
      <c r="R372" t="s">
        <v>1362</v>
      </c>
      <c r="S372" t="s">
        <v>411</v>
      </c>
      <c r="T372" t="s">
        <v>240</v>
      </c>
      <c r="U372" t="s">
        <v>381</v>
      </c>
      <c r="V372" s="60" t="str">
        <f>SpaceTypesTable[[#This Row],[Ventilation Standard]]&amp;SpaceTypesTable[[#This Row],[Ventilation Primary Space Type]]&amp;SpaceTypesTable[[#This Row],[Ventilation Secondary Space Type]]</f>
        <v>GGHC v2.2Health CareJanitors Closet / Utility</v>
      </c>
      <c r="W372">
        <f>VLOOKUP(SpaceTypesTable[[#This Row],[Lookup]],VentilationStandardsTable[],6,FALSE)</f>
        <v>1.5</v>
      </c>
      <c r="X372">
        <f>VLOOKUP(SpaceTypesTable[[#This Row],[Lookup]],VentilationStandardsTable[],5,FALSE)</f>
        <v>0</v>
      </c>
      <c r="Y372">
        <f>VLOOKUP(SpaceTypesTable[[#This Row],[Lookup]],VentilationStandardsTable[],7,FALSE)</f>
        <v>0</v>
      </c>
      <c r="Z372">
        <v>0</v>
      </c>
      <c r="AA372" t="s">
        <v>1397</v>
      </c>
      <c r="AB372" t="s">
        <v>1404</v>
      </c>
      <c r="AC372">
        <v>0.22320000000000001</v>
      </c>
      <c r="AD372" t="s">
        <v>1422</v>
      </c>
      <c r="AF372" t="s">
        <v>440</v>
      </c>
      <c r="AG372" t="s">
        <v>440</v>
      </c>
      <c r="AH372" t="s">
        <v>440</v>
      </c>
      <c r="AJ372">
        <v>0</v>
      </c>
      <c r="AK372">
        <v>0</v>
      </c>
      <c r="AL372">
        <v>0.3</v>
      </c>
      <c r="AM372">
        <v>0.7</v>
      </c>
      <c r="AN372" t="s">
        <v>1351</v>
      </c>
      <c r="AO372" t="s">
        <v>1447</v>
      </c>
      <c r="AP372" t="s">
        <v>1461</v>
      </c>
      <c r="AS372" t="str">
        <f>IF(SpaceTypesTable[[#This Row],[Service Water Heating Peak Flow Rate (gal/h)]]=0,"",SpaceTypesTable[[#This Row],[Service Water Heating Peak Flow Rate (gal/h)]]/SpaceTypesTable[[#This Row],[Service Water Heating Area (ft^2)]])</f>
        <v/>
      </c>
      <c r="BC372" t="str">
        <f t="shared" si="33"/>
        <v/>
      </c>
    </row>
    <row r="373" spans="1:56">
      <c r="A373" t="s">
        <v>1558</v>
      </c>
      <c r="B373" t="s">
        <v>259</v>
      </c>
      <c r="C373" t="s">
        <v>262</v>
      </c>
      <c r="D373" t="s">
        <v>326</v>
      </c>
      <c r="E373" t="s">
        <v>466</v>
      </c>
      <c r="F373" t="s">
        <v>218</v>
      </c>
      <c r="G373" t="s">
        <v>242</v>
      </c>
      <c r="H373" t="s">
        <v>223</v>
      </c>
      <c r="I373" t="str">
        <f>SpaceTypesTable[[#This Row],[Lighting Standard]]&amp;SpaceTypesTable[[#This Row],[Lighting Primary Space Type]]&amp;SpaceTypesTable[[#This Row],[Lighting Secondary Space Type]]</f>
        <v>ASHRAE 90.1-2007Active StorageGeneral</v>
      </c>
      <c r="L373">
        <f>VLOOKUP(SpaceTypesTable[[#This Row],[LookupColumn]],InteriorLightingTable[],5,FALSE)</f>
        <v>0.8</v>
      </c>
      <c r="O373">
        <v>0</v>
      </c>
      <c r="P373">
        <v>0.7</v>
      </c>
      <c r="Q373">
        <v>0.2</v>
      </c>
      <c r="R373" t="s">
        <v>1362</v>
      </c>
      <c r="S373" t="s">
        <v>411</v>
      </c>
      <c r="T373" t="s">
        <v>240</v>
      </c>
      <c r="U373" t="s">
        <v>381</v>
      </c>
      <c r="V373" s="60" t="str">
        <f>SpaceTypesTable[[#This Row],[Ventilation Standard]]&amp;SpaceTypesTable[[#This Row],[Ventilation Primary Space Type]]&amp;SpaceTypesTable[[#This Row],[Ventilation Secondary Space Type]]</f>
        <v>GGHC v2.2Health CareJanitors Closet / Utility</v>
      </c>
      <c r="W373">
        <f>VLOOKUP(SpaceTypesTable[[#This Row],[Lookup]],VentilationStandardsTable[],6,FALSE)</f>
        <v>1.5</v>
      </c>
      <c r="X373">
        <f>VLOOKUP(SpaceTypesTable[[#This Row],[Lookup]],VentilationStandardsTable[],5,FALSE)</f>
        <v>0</v>
      </c>
      <c r="Y373">
        <f>VLOOKUP(SpaceTypesTable[[#This Row],[Lookup]],VentilationStandardsTable[],7,FALSE)</f>
        <v>0</v>
      </c>
      <c r="Z373">
        <v>0</v>
      </c>
      <c r="AA373" t="s">
        <v>1397</v>
      </c>
      <c r="AB373" t="s">
        <v>1404</v>
      </c>
      <c r="AC373">
        <v>4.4600000000000001E-2</v>
      </c>
      <c r="AD373" t="s">
        <v>1422</v>
      </c>
      <c r="AF373" t="s">
        <v>440</v>
      </c>
      <c r="AG373" t="s">
        <v>440</v>
      </c>
      <c r="AH373" t="s">
        <v>440</v>
      </c>
      <c r="AJ373">
        <v>0</v>
      </c>
      <c r="AK373">
        <v>0</v>
      </c>
      <c r="AL373">
        <v>0.3</v>
      </c>
      <c r="AM373">
        <v>0.7</v>
      </c>
      <c r="AN373" t="s">
        <v>1351</v>
      </c>
      <c r="AO373" t="s">
        <v>1447</v>
      </c>
      <c r="AP373" t="s">
        <v>1461</v>
      </c>
      <c r="AS373" t="str">
        <f>IF(SpaceTypesTable[[#This Row],[Service Water Heating Peak Flow Rate (gal/h)]]=0,"",SpaceTypesTable[[#This Row],[Service Water Heating Peak Flow Rate (gal/h)]]/SpaceTypesTable[[#This Row],[Service Water Heating Area (ft^2)]])</f>
        <v/>
      </c>
      <c r="BC373" t="str">
        <f t="shared" si="33"/>
        <v/>
      </c>
    </row>
    <row r="374" spans="1:56">
      <c r="A374" t="s">
        <v>1619</v>
      </c>
      <c r="B374" t="s">
        <v>259</v>
      </c>
      <c r="C374" t="s">
        <v>262</v>
      </c>
      <c r="D374" t="s">
        <v>326</v>
      </c>
      <c r="E374" t="s">
        <v>466</v>
      </c>
      <c r="F374" t="s">
        <v>1601</v>
      </c>
      <c r="G374" t="s">
        <v>311</v>
      </c>
      <c r="H374" t="s">
        <v>223</v>
      </c>
      <c r="I374" t="str">
        <f>SpaceTypesTable[[#This Row],[Lighting Standard]]&amp;SpaceTypesTable[[#This Row],[Lighting Primary Space Type]]&amp;SpaceTypesTable[[#This Row],[Lighting Secondary Space Type]]</f>
        <v>ASHRAE 90.1-2010StorageGeneral</v>
      </c>
      <c r="L374">
        <f>VLOOKUP(SpaceTypesTable[[#This Row],[LookupColumn]],InteriorLightingTable[],5,FALSE)</f>
        <v>0.63</v>
      </c>
      <c r="O374">
        <v>0</v>
      </c>
      <c r="P374">
        <v>0.7</v>
      </c>
      <c r="Q374">
        <v>0.2</v>
      </c>
      <c r="R374" t="s">
        <v>1362</v>
      </c>
      <c r="S374" t="s">
        <v>411</v>
      </c>
      <c r="T374" t="s">
        <v>240</v>
      </c>
      <c r="U374" t="s">
        <v>381</v>
      </c>
      <c r="V374" s="60" t="str">
        <f>SpaceTypesTable[[#This Row],[Ventilation Standard]]&amp;SpaceTypesTable[[#This Row],[Ventilation Primary Space Type]]&amp;SpaceTypesTable[[#This Row],[Ventilation Secondary Space Type]]</f>
        <v>GGHC v2.2Health CareJanitors Closet / Utility</v>
      </c>
      <c r="W374">
        <f>VLOOKUP(SpaceTypesTable[[#This Row],[Lookup]],VentilationStandardsTable[],6,FALSE)</f>
        <v>1.5</v>
      </c>
      <c r="X374">
        <f>VLOOKUP(SpaceTypesTable[[#This Row],[Lookup]],VentilationStandardsTable[],5,FALSE)</f>
        <v>0</v>
      </c>
      <c r="Y374">
        <f>VLOOKUP(SpaceTypesTable[[#This Row],[Lookup]],VentilationStandardsTable[],7,FALSE)</f>
        <v>0</v>
      </c>
      <c r="Z374">
        <v>0</v>
      </c>
      <c r="AA374" t="s">
        <v>1397</v>
      </c>
      <c r="AB374" t="s">
        <v>1404</v>
      </c>
      <c r="AC374">
        <v>4.4600000000000001E-2</v>
      </c>
      <c r="AD374" t="s">
        <v>1422</v>
      </c>
      <c r="AF374" t="s">
        <v>440</v>
      </c>
      <c r="AG374" t="s">
        <v>440</v>
      </c>
      <c r="AH374" t="s">
        <v>440</v>
      </c>
      <c r="AJ374">
        <v>0</v>
      </c>
      <c r="AK374">
        <v>0</v>
      </c>
      <c r="AL374">
        <v>0.3</v>
      </c>
      <c r="AM374">
        <v>0.7</v>
      </c>
      <c r="AN374" t="s">
        <v>1351</v>
      </c>
      <c r="AO374" t="s">
        <v>1447</v>
      </c>
      <c r="AP374" t="s">
        <v>1461</v>
      </c>
      <c r="AS374" t="s">
        <v>440</v>
      </c>
      <c r="BC374" t="s">
        <v>440</v>
      </c>
    </row>
    <row r="375" spans="1:56">
      <c r="A375" s="39" t="s">
        <v>1555</v>
      </c>
      <c r="B375" s="39" t="s">
        <v>259</v>
      </c>
      <c r="C375" s="39" t="s">
        <v>266</v>
      </c>
      <c r="D375" s="39" t="s">
        <v>276</v>
      </c>
      <c r="E375" t="s">
        <v>456</v>
      </c>
      <c r="I375" t="str">
        <f>SpaceTypesTable[[#This Row],[Lighting Standard]]&amp;SpaceTypesTable[[#This Row],[Lighting Primary Space Type]]&amp;SpaceTypesTable[[#This Row],[Lighting Secondary Space Type]]</f>
        <v/>
      </c>
      <c r="L375">
        <v>1.52</v>
      </c>
      <c r="O375">
        <v>0</v>
      </c>
      <c r="P375">
        <v>0.7</v>
      </c>
      <c r="Q375">
        <v>0.2</v>
      </c>
      <c r="R375" t="s">
        <v>1353</v>
      </c>
      <c r="S375" t="s">
        <v>108</v>
      </c>
      <c r="T375" t="s">
        <v>18</v>
      </c>
      <c r="U375" t="s">
        <v>22</v>
      </c>
      <c r="V375" s="60" t="str">
        <f>SpaceTypesTable[[#This Row],[Ventilation Standard]]&amp;SpaceTypesTable[[#This Row],[Ventilation Primary Space Type]]&amp;SpaceTypesTable[[#This Row],[Ventilation Secondary Space Type]]</f>
        <v>ASHRAE 62.1-1999Food and Beverage ServiceKitchens (cooking)</v>
      </c>
      <c r="W375">
        <f>VLOOKUP(SpaceTypesTable[[#This Row],[Lookup]],VentilationStandardsTable[],6,FALSE)</f>
        <v>0</v>
      </c>
      <c r="X375">
        <f>VLOOKUP(SpaceTypesTable[[#This Row],[Lookup]],VentilationStandardsTable[],5,FALSE)</f>
        <v>15</v>
      </c>
      <c r="Y375">
        <f>VLOOKUP(SpaceTypesTable[[#This Row],[Lookup]],VentilationStandardsTable[],7,FALSE)</f>
        <v>0</v>
      </c>
      <c r="Z375">
        <v>5</v>
      </c>
      <c r="AA375" t="s">
        <v>1413</v>
      </c>
      <c r="AB375" t="s">
        <v>1414</v>
      </c>
      <c r="AC375">
        <v>0.22320000000000001</v>
      </c>
      <c r="AD375" t="s">
        <v>1415</v>
      </c>
      <c r="AE375">
        <v>378.75</v>
      </c>
      <c r="AF375">
        <v>0.1</v>
      </c>
      <c r="AG375">
        <v>0.2</v>
      </c>
      <c r="AH375">
        <v>0.7</v>
      </c>
      <c r="AI375" t="s">
        <v>1439</v>
      </c>
      <c r="AJ375">
        <v>35</v>
      </c>
      <c r="AK375">
        <v>0.25</v>
      </c>
      <c r="AL375">
        <v>0.3</v>
      </c>
      <c r="AM375">
        <v>0.2</v>
      </c>
      <c r="AN375" t="s">
        <v>1440</v>
      </c>
      <c r="AO375" t="s">
        <v>1487</v>
      </c>
      <c r="AP375" t="s">
        <v>1470</v>
      </c>
      <c r="AQ375">
        <v>133</v>
      </c>
      <c r="AR375">
        <v>1501</v>
      </c>
      <c r="AS375">
        <f>IF(SpaceTypesTable[[#This Row],[Service Water Heating Peak Flow Rate (gal/h)]]=0,"",SpaceTypesTable[[#This Row],[Service Water Heating Peak Flow Rate (gal/h)]]/SpaceTypesTable[[#This Row],[Service Water Heating Area (ft^2)]])</f>
        <v>8.8607594936708861E-2</v>
      </c>
      <c r="AT375">
        <v>49</v>
      </c>
      <c r="AU375">
        <v>0.2</v>
      </c>
      <c r="AV375">
        <v>0.05</v>
      </c>
      <c r="AW375" t="s">
        <v>1528</v>
      </c>
      <c r="AX375">
        <v>0.7</v>
      </c>
      <c r="AY375">
        <v>4000</v>
      </c>
      <c r="AZ375">
        <v>0.33800000000000002</v>
      </c>
      <c r="BA375">
        <v>0.5</v>
      </c>
      <c r="BB375">
        <v>694.50231963774752</v>
      </c>
      <c r="BC375">
        <f t="shared" ref="BC375:BC410" si="34">IF(ISBLANK(BB375),"",BB375/(AY375/AX375))</f>
        <v>0.12153790593660581</v>
      </c>
      <c r="BD375" t="s">
        <v>1503</v>
      </c>
    </row>
    <row r="376" spans="1:56">
      <c r="A376" s="39" t="s">
        <v>1556</v>
      </c>
      <c r="B376" s="39" t="s">
        <v>259</v>
      </c>
      <c r="C376" s="39" t="s">
        <v>266</v>
      </c>
      <c r="D376" s="39" t="s">
        <v>276</v>
      </c>
      <c r="E376" t="s">
        <v>456</v>
      </c>
      <c r="F376" t="s">
        <v>217</v>
      </c>
      <c r="G376" t="s">
        <v>138</v>
      </c>
      <c r="H376" t="s">
        <v>223</v>
      </c>
      <c r="I376" t="str">
        <f>SpaceTypesTable[[#This Row],[Lighting Standard]]&amp;SpaceTypesTable[[#This Row],[Lighting Primary Space Type]]&amp;SpaceTypesTable[[#This Row],[Lighting Secondary Space Type]]</f>
        <v>ASHRAE 90.1-2004Food PreparationGeneral</v>
      </c>
      <c r="L376">
        <f>VLOOKUP(SpaceTypesTable[[#This Row],[LookupColumn]],InteriorLightingTable[],5,FALSE)</f>
        <v>1.2</v>
      </c>
      <c r="O376">
        <v>0</v>
      </c>
      <c r="P376">
        <v>0.7</v>
      </c>
      <c r="Q376">
        <v>0.2</v>
      </c>
      <c r="R376" t="s">
        <v>1353</v>
      </c>
      <c r="S376" t="s">
        <v>108</v>
      </c>
      <c r="T376" t="s">
        <v>18</v>
      </c>
      <c r="U376" t="s">
        <v>22</v>
      </c>
      <c r="V376" s="60" t="str">
        <f>SpaceTypesTable[[#This Row],[Ventilation Standard]]&amp;SpaceTypesTable[[#This Row],[Ventilation Primary Space Type]]&amp;SpaceTypesTable[[#This Row],[Ventilation Secondary Space Type]]</f>
        <v>ASHRAE 62.1-1999Food and Beverage ServiceKitchens (cooking)</v>
      </c>
      <c r="W376">
        <f>VLOOKUP(SpaceTypesTable[[#This Row],[Lookup]],VentilationStandardsTable[],6,FALSE)</f>
        <v>0</v>
      </c>
      <c r="X376">
        <f>VLOOKUP(SpaceTypesTable[[#This Row],[Lookup]],VentilationStandardsTable[],5,FALSE)</f>
        <v>15</v>
      </c>
      <c r="Y376">
        <f>VLOOKUP(SpaceTypesTable[[#This Row],[Lookup]],VentilationStandardsTable[],7,FALSE)</f>
        <v>0</v>
      </c>
      <c r="Z376">
        <v>5</v>
      </c>
      <c r="AA376" t="s">
        <v>1413</v>
      </c>
      <c r="AB376" t="s">
        <v>1414</v>
      </c>
      <c r="AC376">
        <v>5.9499999999999997E-2</v>
      </c>
      <c r="AD376" t="s">
        <v>1415</v>
      </c>
      <c r="AE376">
        <v>378.75</v>
      </c>
      <c r="AF376">
        <v>0.1</v>
      </c>
      <c r="AG376">
        <v>0.2</v>
      </c>
      <c r="AH376">
        <v>0.7</v>
      </c>
      <c r="AI376" t="s">
        <v>1439</v>
      </c>
      <c r="AJ376">
        <v>35</v>
      </c>
      <c r="AK376">
        <v>0.25</v>
      </c>
      <c r="AL376">
        <v>0.3</v>
      </c>
      <c r="AM376">
        <v>0.2</v>
      </c>
      <c r="AN376" t="s">
        <v>1440</v>
      </c>
      <c r="AO376" t="s">
        <v>1487</v>
      </c>
      <c r="AP376" t="s">
        <v>1470</v>
      </c>
      <c r="AQ376">
        <v>133</v>
      </c>
      <c r="AR376">
        <v>1501</v>
      </c>
      <c r="AS376">
        <f>IF(SpaceTypesTable[[#This Row],[Service Water Heating Peak Flow Rate (gal/h)]]=0,"",SpaceTypesTable[[#This Row],[Service Water Heating Peak Flow Rate (gal/h)]]/SpaceTypesTable[[#This Row],[Service Water Heating Area (ft^2)]])</f>
        <v>8.8607594936708861E-2</v>
      </c>
      <c r="AT376">
        <v>49</v>
      </c>
      <c r="AU376">
        <v>0.2</v>
      </c>
      <c r="AV376">
        <v>0.05</v>
      </c>
      <c r="AW376" t="s">
        <v>1528</v>
      </c>
      <c r="AX376">
        <v>0.7</v>
      </c>
      <c r="AY376">
        <v>4000</v>
      </c>
      <c r="AZ376">
        <v>0.33800000000000002</v>
      </c>
      <c r="BA376">
        <v>0.5</v>
      </c>
      <c r="BB376">
        <v>694.50231963774752</v>
      </c>
      <c r="BC376">
        <f t="shared" si="34"/>
        <v>0.12153790593660581</v>
      </c>
      <c r="BD376" t="s">
        <v>1503</v>
      </c>
    </row>
    <row r="377" spans="1:56">
      <c r="A377" t="s">
        <v>1557</v>
      </c>
      <c r="B377" t="s">
        <v>260</v>
      </c>
      <c r="C377" t="s">
        <v>266</v>
      </c>
      <c r="D377" t="s">
        <v>276</v>
      </c>
      <c r="E377" t="s">
        <v>456</v>
      </c>
      <c r="F377" t="s">
        <v>438</v>
      </c>
      <c r="G377" t="s">
        <v>138</v>
      </c>
      <c r="H377" t="s">
        <v>223</v>
      </c>
      <c r="I377" t="str">
        <f>SpaceTypesTable[[#This Row],[Lighting Standard]]&amp;SpaceTypesTable[[#This Row],[Lighting Primary Space Type]]&amp;SpaceTypesTable[[#This Row],[Lighting Secondary Space Type]]</f>
        <v>ASHRAE 189.1-2009Food PreparationGeneral</v>
      </c>
      <c r="L377">
        <f>VLOOKUP(SpaceTypesTable[[#This Row],[LookupColumn]],InteriorLightingTable[],5,FALSE)</f>
        <v>1.08</v>
      </c>
      <c r="O377">
        <v>0</v>
      </c>
      <c r="P377">
        <v>0.7</v>
      </c>
      <c r="Q377">
        <v>0.2</v>
      </c>
      <c r="R377" t="s">
        <v>1353</v>
      </c>
      <c r="S377" t="s">
        <v>108</v>
      </c>
      <c r="T377" t="s">
        <v>18</v>
      </c>
      <c r="U377" t="s">
        <v>22</v>
      </c>
      <c r="V377" s="60" t="str">
        <f>SpaceTypesTable[[#This Row],[Ventilation Standard]]&amp;SpaceTypesTable[[#This Row],[Ventilation Primary Space Type]]&amp;SpaceTypesTable[[#This Row],[Ventilation Secondary Space Type]]</f>
        <v>ASHRAE 62.1-1999Food and Beverage ServiceKitchens (cooking)</v>
      </c>
      <c r="W377">
        <f>VLOOKUP(SpaceTypesTable[[#This Row],[Lookup]],VentilationStandardsTable[],6,FALSE)</f>
        <v>0</v>
      </c>
      <c r="X377">
        <f>VLOOKUP(SpaceTypesTable[[#This Row],[Lookup]],VentilationStandardsTable[],5,FALSE)</f>
        <v>15</v>
      </c>
      <c r="Y377">
        <f>VLOOKUP(SpaceTypesTable[[#This Row],[Lookup]],VentilationStandardsTable[],7,FALSE)</f>
        <v>0</v>
      </c>
      <c r="Z377">
        <v>5</v>
      </c>
      <c r="AA377" t="s">
        <v>1413</v>
      </c>
      <c r="AB377" t="s">
        <v>1414</v>
      </c>
      <c r="AC377">
        <v>5.9499999999999997E-2</v>
      </c>
      <c r="AD377" t="s">
        <v>1415</v>
      </c>
      <c r="AE377">
        <v>276.72000000000003</v>
      </c>
      <c r="AF377">
        <v>0.1</v>
      </c>
      <c r="AG377">
        <v>0.2</v>
      </c>
      <c r="AH377">
        <v>0.7</v>
      </c>
      <c r="AI377" t="s">
        <v>1439</v>
      </c>
      <c r="AJ377">
        <v>25.500010979193352</v>
      </c>
      <c r="AK377">
        <v>0.25</v>
      </c>
      <c r="AL377">
        <v>0.3</v>
      </c>
      <c r="AM377">
        <v>0.2</v>
      </c>
      <c r="AN377" t="s">
        <v>1440</v>
      </c>
      <c r="AO377" t="s">
        <v>1487</v>
      </c>
      <c r="AP377" t="s">
        <v>1470</v>
      </c>
      <c r="AQ377">
        <v>133</v>
      </c>
      <c r="AR377">
        <v>1501</v>
      </c>
      <c r="AS377">
        <f>IF(SpaceTypesTable[[#This Row],[Service Water Heating Peak Flow Rate (gal/h)]]=0,"",SpaceTypesTable[[#This Row],[Service Water Heating Peak Flow Rate (gal/h)]]/SpaceTypesTable[[#This Row],[Service Water Heating Area (ft^2)]])</f>
        <v>8.8607594936708861E-2</v>
      </c>
      <c r="AT377">
        <v>49</v>
      </c>
      <c r="AU377">
        <v>0.2</v>
      </c>
      <c r="AV377">
        <v>0.05</v>
      </c>
      <c r="AW377" t="s">
        <v>1528</v>
      </c>
      <c r="AX377">
        <v>0.7</v>
      </c>
      <c r="AY377">
        <v>4000</v>
      </c>
      <c r="AZ377">
        <v>0.33800000000000002</v>
      </c>
      <c r="BA377">
        <v>0.5</v>
      </c>
      <c r="BB377">
        <v>694.50231963774752</v>
      </c>
      <c r="BC377">
        <f t="shared" si="34"/>
        <v>0.12153790593660581</v>
      </c>
      <c r="BD377" t="s">
        <v>1503</v>
      </c>
    </row>
    <row r="378" spans="1:56">
      <c r="A378" t="s">
        <v>1557</v>
      </c>
      <c r="B378" t="s">
        <v>261</v>
      </c>
      <c r="C378" t="s">
        <v>266</v>
      </c>
      <c r="D378" t="s">
        <v>276</v>
      </c>
      <c r="E378" t="s">
        <v>456</v>
      </c>
      <c r="F378" t="s">
        <v>438</v>
      </c>
      <c r="G378" t="s">
        <v>138</v>
      </c>
      <c r="H378" t="s">
        <v>223</v>
      </c>
      <c r="I378" t="str">
        <f>SpaceTypesTable[[#This Row],[Lighting Standard]]&amp;SpaceTypesTable[[#This Row],[Lighting Primary Space Type]]&amp;SpaceTypesTable[[#This Row],[Lighting Secondary Space Type]]</f>
        <v>ASHRAE 189.1-2009Food PreparationGeneral</v>
      </c>
      <c r="L378">
        <f>VLOOKUP(SpaceTypesTable[[#This Row],[LookupColumn]],InteriorLightingTable[],5,FALSE)</f>
        <v>1.08</v>
      </c>
      <c r="O378">
        <v>0</v>
      </c>
      <c r="P378">
        <v>0.7</v>
      </c>
      <c r="Q378">
        <v>0.2</v>
      </c>
      <c r="R378" t="s">
        <v>1353</v>
      </c>
      <c r="S378" t="s">
        <v>108</v>
      </c>
      <c r="T378" t="s">
        <v>18</v>
      </c>
      <c r="U378" t="s">
        <v>22</v>
      </c>
      <c r="V378" s="60" t="str">
        <f>SpaceTypesTable[[#This Row],[Ventilation Standard]]&amp;SpaceTypesTable[[#This Row],[Ventilation Primary Space Type]]&amp;SpaceTypesTable[[#This Row],[Ventilation Secondary Space Type]]</f>
        <v>ASHRAE 62.1-1999Food and Beverage ServiceKitchens (cooking)</v>
      </c>
      <c r="W378">
        <f>VLOOKUP(SpaceTypesTable[[#This Row],[Lookup]],VentilationStandardsTable[],6,FALSE)</f>
        <v>0</v>
      </c>
      <c r="X378">
        <f>VLOOKUP(SpaceTypesTable[[#This Row],[Lookup]],VentilationStandardsTable[],5,FALSE)</f>
        <v>15</v>
      </c>
      <c r="Y378">
        <f>VLOOKUP(SpaceTypesTable[[#This Row],[Lookup]],VentilationStandardsTable[],7,FALSE)</f>
        <v>0</v>
      </c>
      <c r="Z378">
        <v>5</v>
      </c>
      <c r="AA378" t="s">
        <v>1413</v>
      </c>
      <c r="AB378" t="s">
        <v>1414</v>
      </c>
      <c r="AC378">
        <v>4.4600000000000001E-2</v>
      </c>
      <c r="AD378" t="s">
        <v>1415</v>
      </c>
      <c r="AE378">
        <v>276.72000000000003</v>
      </c>
      <c r="AF378">
        <v>0.1</v>
      </c>
      <c r="AG378">
        <v>0.2</v>
      </c>
      <c r="AH378">
        <v>0.7</v>
      </c>
      <c r="AI378" t="s">
        <v>1439</v>
      </c>
      <c r="AJ378">
        <v>25.500010979193352</v>
      </c>
      <c r="AK378">
        <v>0.25</v>
      </c>
      <c r="AL378">
        <v>0.3</v>
      </c>
      <c r="AM378">
        <v>0.2</v>
      </c>
      <c r="AN378" t="s">
        <v>1440</v>
      </c>
      <c r="AO378" t="s">
        <v>1487</v>
      </c>
      <c r="AP378" t="s">
        <v>1470</v>
      </c>
      <c r="AQ378">
        <v>133</v>
      </c>
      <c r="AR378">
        <v>1501</v>
      </c>
      <c r="AS378">
        <f>IF(SpaceTypesTable[[#This Row],[Service Water Heating Peak Flow Rate (gal/h)]]=0,"",SpaceTypesTable[[#This Row],[Service Water Heating Peak Flow Rate (gal/h)]]/SpaceTypesTable[[#This Row],[Service Water Heating Area (ft^2)]])</f>
        <v>8.8607594936708861E-2</v>
      </c>
      <c r="AT378">
        <v>49</v>
      </c>
      <c r="AU378">
        <v>0.2</v>
      </c>
      <c r="AV378">
        <v>0.05</v>
      </c>
      <c r="AW378" t="s">
        <v>1528</v>
      </c>
      <c r="AX378">
        <v>0.7</v>
      </c>
      <c r="AY378">
        <v>4000</v>
      </c>
      <c r="AZ378">
        <v>0.33800000000000002</v>
      </c>
      <c r="BA378">
        <v>0.5</v>
      </c>
      <c r="BB378">
        <v>694.50231963774752</v>
      </c>
      <c r="BC378">
        <f t="shared" si="34"/>
        <v>0.12153790593660581</v>
      </c>
      <c r="BD378" t="s">
        <v>1503</v>
      </c>
    </row>
    <row r="379" spans="1:56">
      <c r="A379" s="39" t="s">
        <v>1554</v>
      </c>
      <c r="B379" s="39" t="s">
        <v>259</v>
      </c>
      <c r="C379" s="39" t="s">
        <v>266</v>
      </c>
      <c r="D379" s="39" t="s">
        <v>276</v>
      </c>
      <c r="E379" t="s">
        <v>456</v>
      </c>
      <c r="I379" t="str">
        <f>SpaceTypesTable[[#This Row],[Lighting Standard]]&amp;SpaceTypesTable[[#This Row],[Lighting Primary Space Type]]&amp;SpaceTypesTable[[#This Row],[Lighting Secondary Space Type]]</f>
        <v/>
      </c>
      <c r="L379">
        <v>2.2400000000000002</v>
      </c>
      <c r="O379">
        <v>0</v>
      </c>
      <c r="P379">
        <v>0.7</v>
      </c>
      <c r="Q379">
        <v>0.2</v>
      </c>
      <c r="R379" t="s">
        <v>1353</v>
      </c>
      <c r="S379" t="s">
        <v>108</v>
      </c>
      <c r="T379" t="s">
        <v>18</v>
      </c>
      <c r="U379" t="s">
        <v>22</v>
      </c>
      <c r="V379" s="60" t="str">
        <f>SpaceTypesTable[[#This Row],[Ventilation Standard]]&amp;SpaceTypesTable[[#This Row],[Ventilation Primary Space Type]]&amp;SpaceTypesTable[[#This Row],[Ventilation Secondary Space Type]]</f>
        <v>ASHRAE 62.1-1999Food and Beverage ServiceKitchens (cooking)</v>
      </c>
      <c r="W379">
        <f>VLOOKUP(SpaceTypesTable[[#This Row],[Lookup]],VentilationStandardsTable[],6,FALSE)</f>
        <v>0</v>
      </c>
      <c r="X379">
        <f>VLOOKUP(SpaceTypesTable[[#This Row],[Lookup]],VentilationStandardsTable[],5,FALSE)</f>
        <v>15</v>
      </c>
      <c r="Y379">
        <f>VLOOKUP(SpaceTypesTable[[#This Row],[Lookup]],VentilationStandardsTable[],7,FALSE)</f>
        <v>0</v>
      </c>
      <c r="Z379">
        <v>5</v>
      </c>
      <c r="AA379" t="s">
        <v>1413</v>
      </c>
      <c r="AB379" t="s">
        <v>1414</v>
      </c>
      <c r="AC379">
        <v>0.22320000000000001</v>
      </c>
      <c r="AD379" t="s">
        <v>1415</v>
      </c>
      <c r="AE379">
        <v>378.75</v>
      </c>
      <c r="AF379">
        <v>0.1</v>
      </c>
      <c r="AG379">
        <v>0.2</v>
      </c>
      <c r="AH379">
        <v>0.7</v>
      </c>
      <c r="AI379" t="s">
        <v>1439</v>
      </c>
      <c r="AJ379">
        <v>35</v>
      </c>
      <c r="AK379">
        <v>0.25</v>
      </c>
      <c r="AL379">
        <v>0.3</v>
      </c>
      <c r="AM379">
        <v>0.2</v>
      </c>
      <c r="AN379" t="s">
        <v>1440</v>
      </c>
      <c r="AO379" t="s">
        <v>1487</v>
      </c>
      <c r="AP379" t="s">
        <v>1470</v>
      </c>
      <c r="AQ379">
        <v>133</v>
      </c>
      <c r="AR379">
        <v>1501</v>
      </c>
      <c r="AS379">
        <f>IF(SpaceTypesTable[[#This Row],[Service Water Heating Peak Flow Rate (gal/h)]]=0,"",SpaceTypesTable[[#This Row],[Service Water Heating Peak Flow Rate (gal/h)]]/SpaceTypesTable[[#This Row],[Service Water Heating Area (ft^2)]])</f>
        <v>8.8607594936708861E-2</v>
      </c>
      <c r="AT379">
        <v>49</v>
      </c>
      <c r="AU379">
        <v>0.2</v>
      </c>
      <c r="AV379">
        <v>0.05</v>
      </c>
      <c r="AW379" t="s">
        <v>1528</v>
      </c>
      <c r="AX379">
        <v>0.7</v>
      </c>
      <c r="AY379">
        <v>4000</v>
      </c>
      <c r="AZ379">
        <v>0.33800000000000002</v>
      </c>
      <c r="BA379">
        <v>0.5</v>
      </c>
      <c r="BB379">
        <v>694.50231963774752</v>
      </c>
      <c r="BC379">
        <f t="shared" si="34"/>
        <v>0.12153790593660581</v>
      </c>
      <c r="BD379" t="s">
        <v>1503</v>
      </c>
    </row>
    <row r="380" spans="1:56">
      <c r="A380" t="s">
        <v>1558</v>
      </c>
      <c r="B380" t="s">
        <v>259</v>
      </c>
      <c r="C380" t="s">
        <v>266</v>
      </c>
      <c r="D380" t="s">
        <v>276</v>
      </c>
      <c r="E380" t="s">
        <v>456</v>
      </c>
      <c r="F380" t="s">
        <v>218</v>
      </c>
      <c r="G380" t="s">
        <v>138</v>
      </c>
      <c r="H380" t="s">
        <v>223</v>
      </c>
      <c r="I380" t="str">
        <f>SpaceTypesTable[[#This Row],[Lighting Standard]]&amp;SpaceTypesTable[[#This Row],[Lighting Primary Space Type]]&amp;SpaceTypesTable[[#This Row],[Lighting Secondary Space Type]]</f>
        <v>ASHRAE 90.1-2007Food PreparationGeneral</v>
      </c>
      <c r="L380">
        <f>VLOOKUP(SpaceTypesTable[[#This Row],[LookupColumn]],InteriorLightingTable[],5,FALSE)</f>
        <v>1.2</v>
      </c>
      <c r="O380">
        <v>0</v>
      </c>
      <c r="P380">
        <v>0.7</v>
      </c>
      <c r="Q380">
        <v>0.2</v>
      </c>
      <c r="R380" t="s">
        <v>1353</v>
      </c>
      <c r="S380" t="s">
        <v>109</v>
      </c>
      <c r="T380" t="s">
        <v>18</v>
      </c>
      <c r="U380" t="s">
        <v>1577</v>
      </c>
      <c r="V380" s="60" t="str">
        <f>SpaceTypesTable[[#This Row],[Ventilation Standard]]&amp;SpaceTypesTable[[#This Row],[Ventilation Primary Space Type]]&amp;SpaceTypesTable[[#This Row],[Ventilation Secondary Space Type]]</f>
        <v>ASHRAE 62.1-2004Food and Beverage ServiceCafeteria/fast food dining</v>
      </c>
      <c r="W380">
        <f>VLOOKUP(SpaceTypesTable[[#This Row],[Lookup]],VentilationStandardsTable[],6,FALSE)</f>
        <v>0.18</v>
      </c>
      <c r="X380">
        <f>VLOOKUP(SpaceTypesTable[[#This Row],[Lookup]],VentilationStandardsTable[],5,FALSE)</f>
        <v>7.5</v>
      </c>
      <c r="Y380">
        <f>VLOOKUP(SpaceTypesTable[[#This Row],[Lookup]],VentilationStandardsTable[],7,FALSE)</f>
        <v>0</v>
      </c>
      <c r="Z380">
        <v>5</v>
      </c>
      <c r="AA380" t="s">
        <v>1413</v>
      </c>
      <c r="AB380" t="s">
        <v>1414</v>
      </c>
      <c r="AC380">
        <v>4.4600000000000001E-2</v>
      </c>
      <c r="AD380" t="s">
        <v>1415</v>
      </c>
      <c r="AE380">
        <v>276.72000000000003</v>
      </c>
      <c r="AF380">
        <v>0.1</v>
      </c>
      <c r="AG380">
        <v>0.2</v>
      </c>
      <c r="AH380">
        <v>0.7</v>
      </c>
      <c r="AI380" t="s">
        <v>1439</v>
      </c>
      <c r="AJ380">
        <v>25.500010979193352</v>
      </c>
      <c r="AK380">
        <v>0.25</v>
      </c>
      <c r="AL380">
        <v>0.3</v>
      </c>
      <c r="AM380">
        <v>0.2</v>
      </c>
      <c r="AN380" t="s">
        <v>1440</v>
      </c>
      <c r="AO380" t="s">
        <v>1487</v>
      </c>
      <c r="AP380" t="s">
        <v>1470</v>
      </c>
      <c r="AQ380">
        <v>133</v>
      </c>
      <c r="AR380">
        <v>1501</v>
      </c>
      <c r="AS380">
        <f>IF(SpaceTypesTable[[#This Row],[Service Water Heating Peak Flow Rate (gal/h)]]=0,"",SpaceTypesTable[[#This Row],[Service Water Heating Peak Flow Rate (gal/h)]]/SpaceTypesTable[[#This Row],[Service Water Heating Area (ft^2)]])</f>
        <v>8.8607594936708861E-2</v>
      </c>
      <c r="AT380">
        <v>49</v>
      </c>
      <c r="AU380">
        <v>0.2</v>
      </c>
      <c r="AV380">
        <v>0.05</v>
      </c>
      <c r="AW380" t="s">
        <v>1528</v>
      </c>
      <c r="AX380">
        <v>0.7</v>
      </c>
      <c r="AY380">
        <v>4000</v>
      </c>
      <c r="AZ380">
        <v>0.33800000000000002</v>
      </c>
      <c r="BA380">
        <v>0.5</v>
      </c>
      <c r="BB380">
        <v>694.50231963774752</v>
      </c>
      <c r="BC380">
        <f t="shared" si="34"/>
        <v>0.12153790593660581</v>
      </c>
      <c r="BD380" t="s">
        <v>1503</v>
      </c>
    </row>
    <row r="381" spans="1:56">
      <c r="A381" t="s">
        <v>1555</v>
      </c>
      <c r="B381" t="s">
        <v>259</v>
      </c>
      <c r="C381" t="s">
        <v>239</v>
      </c>
      <c r="D381" t="s">
        <v>276</v>
      </c>
      <c r="E381" t="s">
        <v>456</v>
      </c>
      <c r="I381" t="str">
        <f>SpaceTypesTable[[#This Row],[Lighting Standard]]&amp;SpaceTypesTable[[#This Row],[Lighting Primary Space Type]]&amp;SpaceTypesTable[[#This Row],[Lighting Secondary Space Type]]</f>
        <v/>
      </c>
      <c r="L381">
        <v>1.42</v>
      </c>
      <c r="O381">
        <v>0</v>
      </c>
      <c r="P381">
        <v>0.7</v>
      </c>
      <c r="Q381">
        <v>0.2</v>
      </c>
      <c r="R381" t="s">
        <v>1354</v>
      </c>
      <c r="S381" t="s">
        <v>108</v>
      </c>
      <c r="T381" t="s">
        <v>18</v>
      </c>
      <c r="U381" t="s">
        <v>22</v>
      </c>
      <c r="V381" s="60" t="str">
        <f>SpaceTypesTable[[#This Row],[Ventilation Standard]]&amp;SpaceTypesTable[[#This Row],[Ventilation Primary Space Type]]&amp;SpaceTypesTable[[#This Row],[Ventilation Secondary Space Type]]</f>
        <v>ASHRAE 62.1-1999Food and Beverage ServiceKitchens (cooking)</v>
      </c>
      <c r="W381">
        <f>VLOOKUP(SpaceTypesTable[[#This Row],[Lookup]],VentilationStandardsTable[],6,FALSE)</f>
        <v>0</v>
      </c>
      <c r="X381">
        <f>VLOOKUP(SpaceTypesTable[[#This Row],[Lookup]],VentilationStandardsTable[],5,FALSE)</f>
        <v>15</v>
      </c>
      <c r="Y381">
        <f>VLOOKUP(SpaceTypesTable[[#This Row],[Lookup]],VentilationStandardsTable[],7,FALSE)</f>
        <v>0</v>
      </c>
      <c r="Z381">
        <v>5</v>
      </c>
      <c r="AA381" t="s">
        <v>1410</v>
      </c>
      <c r="AB381" t="s">
        <v>1411</v>
      </c>
      <c r="AC381">
        <v>0.22320000000000001</v>
      </c>
      <c r="AD381" t="s">
        <v>1416</v>
      </c>
      <c r="AE381">
        <v>96.7</v>
      </c>
      <c r="AF381">
        <v>0.1</v>
      </c>
      <c r="AG381">
        <v>0.2</v>
      </c>
      <c r="AH381">
        <v>0.7</v>
      </c>
      <c r="AI381" t="s">
        <v>1438</v>
      </c>
      <c r="AJ381">
        <v>7.5</v>
      </c>
      <c r="AK381">
        <v>0.2</v>
      </c>
      <c r="AL381">
        <v>0.5</v>
      </c>
      <c r="AM381">
        <v>0.1</v>
      </c>
      <c r="AN381" t="s">
        <v>1441</v>
      </c>
      <c r="AO381" t="s">
        <v>1474</v>
      </c>
      <c r="AP381" t="s">
        <v>1475</v>
      </c>
      <c r="AQ381">
        <v>150</v>
      </c>
      <c r="AR381">
        <v>10000</v>
      </c>
      <c r="AS381">
        <f>IF(SpaceTypesTable[[#This Row],[Service Water Heating Peak Flow Rate (gal/h)]]=0,"",SpaceTypesTable[[#This Row],[Service Water Heating Peak Flow Rate (gal/h)]]/SpaceTypesTable[[#This Row],[Service Water Heating Area (ft^2)]])</f>
        <v>1.4999999999999999E-2</v>
      </c>
      <c r="AT381">
        <v>49</v>
      </c>
      <c r="AU381">
        <v>0.2</v>
      </c>
      <c r="AV381">
        <v>0.05</v>
      </c>
      <c r="AW381" t="s">
        <v>1529</v>
      </c>
      <c r="AX381">
        <v>0.7</v>
      </c>
      <c r="AY381">
        <v>5300</v>
      </c>
      <c r="AZ381">
        <v>0.33800000000000002</v>
      </c>
      <c r="BA381">
        <f t="shared" ref="BA381:BA386" si="35">125/248.8</f>
        <v>0.502411575562701</v>
      </c>
      <c r="BB381">
        <f t="shared" ref="BB381:BB386" si="36">AY381*BA381/AZ381/8.52</f>
        <v>924.65391229905106</v>
      </c>
      <c r="BC381">
        <f t="shared" si="34"/>
        <v>0.12212410162440297</v>
      </c>
      <c r="BD381" t="s">
        <v>1504</v>
      </c>
    </row>
    <row r="382" spans="1:56">
      <c r="A382" t="s">
        <v>1556</v>
      </c>
      <c r="B382" t="s">
        <v>259</v>
      </c>
      <c r="C382" t="s">
        <v>239</v>
      </c>
      <c r="D382" t="s">
        <v>276</v>
      </c>
      <c r="E382" t="s">
        <v>456</v>
      </c>
      <c r="F382" t="s">
        <v>217</v>
      </c>
      <c r="G382" t="s">
        <v>138</v>
      </c>
      <c r="H382" t="s">
        <v>223</v>
      </c>
      <c r="I382" t="str">
        <f>SpaceTypesTable[[#This Row],[Lighting Standard]]&amp;SpaceTypesTable[[#This Row],[Lighting Primary Space Type]]&amp;SpaceTypesTable[[#This Row],[Lighting Secondary Space Type]]</f>
        <v>ASHRAE 90.1-2004Food PreparationGeneral</v>
      </c>
      <c r="L382">
        <f>VLOOKUP(SpaceTypesTable[[#This Row],[LookupColumn]],InteriorLightingTable[],5,FALSE)</f>
        <v>1.2</v>
      </c>
      <c r="O382">
        <v>0</v>
      </c>
      <c r="P382">
        <v>0.7</v>
      </c>
      <c r="Q382">
        <v>0.2</v>
      </c>
      <c r="R382" t="s">
        <v>1354</v>
      </c>
      <c r="S382" t="s">
        <v>108</v>
      </c>
      <c r="T382" t="s">
        <v>18</v>
      </c>
      <c r="U382" t="s">
        <v>22</v>
      </c>
      <c r="V382" s="60" t="str">
        <f>SpaceTypesTable[[#This Row],[Ventilation Standard]]&amp;SpaceTypesTable[[#This Row],[Ventilation Primary Space Type]]&amp;SpaceTypesTable[[#This Row],[Ventilation Secondary Space Type]]</f>
        <v>ASHRAE 62.1-1999Food and Beverage ServiceKitchens (cooking)</v>
      </c>
      <c r="W382">
        <f>VLOOKUP(SpaceTypesTable[[#This Row],[Lookup]],VentilationStandardsTable[],6,FALSE)</f>
        <v>0</v>
      </c>
      <c r="X382">
        <f>VLOOKUP(SpaceTypesTable[[#This Row],[Lookup]],VentilationStandardsTable[],5,FALSE)</f>
        <v>15</v>
      </c>
      <c r="Y382">
        <f>VLOOKUP(SpaceTypesTable[[#This Row],[Lookup]],VentilationStandardsTable[],7,FALSE)</f>
        <v>0</v>
      </c>
      <c r="Z382">
        <v>5</v>
      </c>
      <c r="AA382" t="s">
        <v>1410</v>
      </c>
      <c r="AB382" t="s">
        <v>1411</v>
      </c>
      <c r="AC382">
        <v>5.9499999999999997E-2</v>
      </c>
      <c r="AD382" t="s">
        <v>1416</v>
      </c>
      <c r="AE382">
        <v>96.7</v>
      </c>
      <c r="AF382">
        <v>0.1</v>
      </c>
      <c r="AG382">
        <v>0.2</v>
      </c>
      <c r="AH382">
        <v>0.7</v>
      </c>
      <c r="AI382" t="s">
        <v>1438</v>
      </c>
      <c r="AJ382">
        <v>7.5</v>
      </c>
      <c r="AK382">
        <v>0.2</v>
      </c>
      <c r="AL382">
        <v>0.5</v>
      </c>
      <c r="AM382">
        <v>0.1</v>
      </c>
      <c r="AN382" t="s">
        <v>1441</v>
      </c>
      <c r="AO382" t="s">
        <v>1474</v>
      </c>
      <c r="AP382" t="s">
        <v>1475</v>
      </c>
      <c r="AQ382">
        <v>150</v>
      </c>
      <c r="AR382">
        <v>10000</v>
      </c>
      <c r="AS382">
        <f>IF(SpaceTypesTable[[#This Row],[Service Water Heating Peak Flow Rate (gal/h)]]=0,"",SpaceTypesTable[[#This Row],[Service Water Heating Peak Flow Rate (gal/h)]]/SpaceTypesTable[[#This Row],[Service Water Heating Area (ft^2)]])</f>
        <v>1.4999999999999999E-2</v>
      </c>
      <c r="AT382">
        <v>49</v>
      </c>
      <c r="AU382">
        <v>0.2</v>
      </c>
      <c r="AV382">
        <v>0.05</v>
      </c>
      <c r="AW382" t="s">
        <v>1529</v>
      </c>
      <c r="AX382">
        <v>0.7</v>
      </c>
      <c r="AY382">
        <v>5300</v>
      </c>
      <c r="AZ382">
        <v>0.33800000000000002</v>
      </c>
      <c r="BA382">
        <f t="shared" si="35"/>
        <v>0.502411575562701</v>
      </c>
      <c r="BB382">
        <f t="shared" si="36"/>
        <v>924.65391229905106</v>
      </c>
      <c r="BC382">
        <f t="shared" si="34"/>
        <v>0.12212410162440297</v>
      </c>
      <c r="BD382" t="s">
        <v>1504</v>
      </c>
    </row>
    <row r="383" spans="1:56">
      <c r="A383" t="s">
        <v>1557</v>
      </c>
      <c r="B383" t="s">
        <v>260</v>
      </c>
      <c r="C383" t="s">
        <v>239</v>
      </c>
      <c r="D383" t="s">
        <v>276</v>
      </c>
      <c r="E383" t="s">
        <v>456</v>
      </c>
      <c r="F383" t="s">
        <v>438</v>
      </c>
      <c r="G383" t="s">
        <v>138</v>
      </c>
      <c r="H383" t="s">
        <v>223</v>
      </c>
      <c r="I383" t="str">
        <f>SpaceTypesTable[[#This Row],[Lighting Standard]]&amp;SpaceTypesTable[[#This Row],[Lighting Primary Space Type]]&amp;SpaceTypesTable[[#This Row],[Lighting Secondary Space Type]]</f>
        <v>ASHRAE 189.1-2009Food PreparationGeneral</v>
      </c>
      <c r="L383">
        <f>VLOOKUP(SpaceTypesTable[[#This Row],[LookupColumn]],InteriorLightingTable[],5,FALSE)</f>
        <v>1.08</v>
      </c>
      <c r="O383">
        <v>0</v>
      </c>
      <c r="P383">
        <v>0.7</v>
      </c>
      <c r="Q383">
        <v>0.2</v>
      </c>
      <c r="R383" t="s">
        <v>1354</v>
      </c>
      <c r="S383" t="s">
        <v>108</v>
      </c>
      <c r="T383" t="s">
        <v>18</v>
      </c>
      <c r="U383" t="s">
        <v>22</v>
      </c>
      <c r="V383" s="60" t="str">
        <f>SpaceTypesTable[[#This Row],[Ventilation Standard]]&amp;SpaceTypesTable[[#This Row],[Ventilation Primary Space Type]]&amp;SpaceTypesTable[[#This Row],[Ventilation Secondary Space Type]]</f>
        <v>ASHRAE 62.1-1999Food and Beverage ServiceKitchens (cooking)</v>
      </c>
      <c r="W383">
        <f>VLOOKUP(SpaceTypesTable[[#This Row],[Lookup]],VentilationStandardsTable[],6,FALSE)</f>
        <v>0</v>
      </c>
      <c r="X383">
        <f>VLOOKUP(SpaceTypesTable[[#This Row],[Lookup]],VentilationStandardsTable[],5,FALSE)</f>
        <v>15</v>
      </c>
      <c r="Y383">
        <f>VLOOKUP(SpaceTypesTable[[#This Row],[Lookup]],VentilationStandardsTable[],7,FALSE)</f>
        <v>0</v>
      </c>
      <c r="Z383">
        <v>5</v>
      </c>
      <c r="AA383" t="s">
        <v>1410</v>
      </c>
      <c r="AB383" t="s">
        <v>1411</v>
      </c>
      <c r="AC383">
        <v>5.9499999999999997E-2</v>
      </c>
      <c r="AD383" t="s">
        <v>1416</v>
      </c>
      <c r="AE383">
        <v>70.459999999999994</v>
      </c>
      <c r="AF383">
        <v>0.1</v>
      </c>
      <c r="AG383">
        <v>0.2</v>
      </c>
      <c r="AH383">
        <v>0.7</v>
      </c>
      <c r="AI383" t="s">
        <v>1438</v>
      </c>
      <c r="AJ383">
        <v>5.47</v>
      </c>
      <c r="AK383">
        <v>0.2</v>
      </c>
      <c r="AL383">
        <v>0.5</v>
      </c>
      <c r="AM383">
        <v>0.1</v>
      </c>
      <c r="AN383" t="s">
        <v>1441</v>
      </c>
      <c r="AO383" t="s">
        <v>1474</v>
      </c>
      <c r="AP383" t="s">
        <v>1475</v>
      </c>
      <c r="AQ383">
        <v>150</v>
      </c>
      <c r="AR383">
        <v>10000</v>
      </c>
      <c r="AS383">
        <f>IF(SpaceTypesTable[[#This Row],[Service Water Heating Peak Flow Rate (gal/h)]]=0,"",SpaceTypesTable[[#This Row],[Service Water Heating Peak Flow Rate (gal/h)]]/SpaceTypesTable[[#This Row],[Service Water Heating Area (ft^2)]])</f>
        <v>1.4999999999999999E-2</v>
      </c>
      <c r="AT383">
        <v>49</v>
      </c>
      <c r="AU383">
        <v>0.2</v>
      </c>
      <c r="AV383">
        <v>0.05</v>
      </c>
      <c r="AW383" t="s">
        <v>1529</v>
      </c>
      <c r="AX383">
        <v>0.7</v>
      </c>
      <c r="AY383">
        <v>5300</v>
      </c>
      <c r="AZ383">
        <v>0.33800000000000002</v>
      </c>
      <c r="BA383">
        <f t="shared" si="35"/>
        <v>0.502411575562701</v>
      </c>
      <c r="BB383">
        <f t="shared" si="36"/>
        <v>924.65391229905106</v>
      </c>
      <c r="BC383">
        <f t="shared" si="34"/>
        <v>0.12212410162440297</v>
      </c>
      <c r="BD383" t="s">
        <v>1504</v>
      </c>
    </row>
    <row r="384" spans="1:56">
      <c r="A384" t="s">
        <v>1557</v>
      </c>
      <c r="B384" t="s">
        <v>261</v>
      </c>
      <c r="C384" t="s">
        <v>239</v>
      </c>
      <c r="D384" t="s">
        <v>276</v>
      </c>
      <c r="E384" t="s">
        <v>456</v>
      </c>
      <c r="F384" t="s">
        <v>438</v>
      </c>
      <c r="G384" t="s">
        <v>138</v>
      </c>
      <c r="H384" t="s">
        <v>223</v>
      </c>
      <c r="I384" t="str">
        <f>SpaceTypesTable[[#This Row],[Lighting Standard]]&amp;SpaceTypesTable[[#This Row],[Lighting Primary Space Type]]&amp;SpaceTypesTable[[#This Row],[Lighting Secondary Space Type]]</f>
        <v>ASHRAE 189.1-2009Food PreparationGeneral</v>
      </c>
      <c r="L384">
        <f>VLOOKUP(SpaceTypesTable[[#This Row],[LookupColumn]],InteriorLightingTable[],5,FALSE)</f>
        <v>1.08</v>
      </c>
      <c r="O384">
        <v>0</v>
      </c>
      <c r="P384">
        <v>0.7</v>
      </c>
      <c r="Q384">
        <v>0.2</v>
      </c>
      <c r="R384" t="s">
        <v>1354</v>
      </c>
      <c r="S384" t="s">
        <v>108</v>
      </c>
      <c r="T384" t="s">
        <v>18</v>
      </c>
      <c r="U384" t="s">
        <v>22</v>
      </c>
      <c r="V384" s="60" t="str">
        <f>SpaceTypesTable[[#This Row],[Ventilation Standard]]&amp;SpaceTypesTable[[#This Row],[Ventilation Primary Space Type]]&amp;SpaceTypesTable[[#This Row],[Ventilation Secondary Space Type]]</f>
        <v>ASHRAE 62.1-1999Food and Beverage ServiceKitchens (cooking)</v>
      </c>
      <c r="W384">
        <f>VLOOKUP(SpaceTypesTable[[#This Row],[Lookup]],VentilationStandardsTable[],6,FALSE)</f>
        <v>0</v>
      </c>
      <c r="X384">
        <f>VLOOKUP(SpaceTypesTable[[#This Row],[Lookup]],VentilationStandardsTable[],5,FALSE)</f>
        <v>15</v>
      </c>
      <c r="Y384">
        <f>VLOOKUP(SpaceTypesTable[[#This Row],[Lookup]],VentilationStandardsTable[],7,FALSE)</f>
        <v>0</v>
      </c>
      <c r="Z384">
        <v>5</v>
      </c>
      <c r="AA384" t="s">
        <v>1410</v>
      </c>
      <c r="AB384" t="s">
        <v>1411</v>
      </c>
      <c r="AC384">
        <v>4.4600000000000001E-2</v>
      </c>
      <c r="AD384" t="s">
        <v>1416</v>
      </c>
      <c r="AE384">
        <v>70.459999999999994</v>
      </c>
      <c r="AF384">
        <v>0.1</v>
      </c>
      <c r="AG384">
        <v>0.2</v>
      </c>
      <c r="AH384">
        <v>0.7</v>
      </c>
      <c r="AI384" t="s">
        <v>1438</v>
      </c>
      <c r="AJ384">
        <v>5.47</v>
      </c>
      <c r="AK384">
        <v>0.2</v>
      </c>
      <c r="AL384">
        <v>0.5</v>
      </c>
      <c r="AM384">
        <v>0.1</v>
      </c>
      <c r="AN384" t="s">
        <v>1441</v>
      </c>
      <c r="AO384" t="s">
        <v>1474</v>
      </c>
      <c r="AP384" t="s">
        <v>1475</v>
      </c>
      <c r="AQ384">
        <v>150</v>
      </c>
      <c r="AR384">
        <v>10000</v>
      </c>
      <c r="AS384">
        <f>IF(SpaceTypesTable[[#This Row],[Service Water Heating Peak Flow Rate (gal/h)]]=0,"",SpaceTypesTable[[#This Row],[Service Water Heating Peak Flow Rate (gal/h)]]/SpaceTypesTable[[#This Row],[Service Water Heating Area (ft^2)]])</f>
        <v>1.4999999999999999E-2</v>
      </c>
      <c r="AT384">
        <v>49</v>
      </c>
      <c r="AU384">
        <v>0.2</v>
      </c>
      <c r="AV384">
        <v>0.05</v>
      </c>
      <c r="AW384" t="s">
        <v>1529</v>
      </c>
      <c r="AX384">
        <v>0.7</v>
      </c>
      <c r="AY384">
        <v>5300</v>
      </c>
      <c r="AZ384">
        <v>0.33800000000000002</v>
      </c>
      <c r="BA384">
        <f t="shared" si="35"/>
        <v>0.502411575562701</v>
      </c>
      <c r="BB384">
        <f t="shared" si="36"/>
        <v>924.65391229905106</v>
      </c>
      <c r="BC384">
        <f t="shared" si="34"/>
        <v>0.12212410162440297</v>
      </c>
      <c r="BD384" t="s">
        <v>1504</v>
      </c>
    </row>
    <row r="385" spans="1:56">
      <c r="A385" t="s">
        <v>1554</v>
      </c>
      <c r="B385" t="s">
        <v>259</v>
      </c>
      <c r="C385" t="s">
        <v>239</v>
      </c>
      <c r="D385" t="s">
        <v>276</v>
      </c>
      <c r="E385" t="s">
        <v>456</v>
      </c>
      <c r="I385" t="str">
        <f>SpaceTypesTable[[#This Row],[Lighting Standard]]&amp;SpaceTypesTable[[#This Row],[Lighting Primary Space Type]]&amp;SpaceTypesTable[[#This Row],[Lighting Secondary Space Type]]</f>
        <v/>
      </c>
      <c r="L385">
        <v>2.2400000000000002</v>
      </c>
      <c r="O385">
        <v>0</v>
      </c>
      <c r="P385">
        <v>0.7</v>
      </c>
      <c r="Q385">
        <v>0.2</v>
      </c>
      <c r="R385" t="s">
        <v>1354</v>
      </c>
      <c r="S385" t="s">
        <v>108</v>
      </c>
      <c r="T385" t="s">
        <v>18</v>
      </c>
      <c r="U385" t="s">
        <v>22</v>
      </c>
      <c r="V385" s="60" t="str">
        <f>SpaceTypesTable[[#This Row],[Ventilation Standard]]&amp;SpaceTypesTable[[#This Row],[Ventilation Primary Space Type]]&amp;SpaceTypesTable[[#This Row],[Ventilation Secondary Space Type]]</f>
        <v>ASHRAE 62.1-1999Food and Beverage ServiceKitchens (cooking)</v>
      </c>
      <c r="W385">
        <f>VLOOKUP(SpaceTypesTable[[#This Row],[Lookup]],VentilationStandardsTable[],6,FALSE)</f>
        <v>0</v>
      </c>
      <c r="X385">
        <f>VLOOKUP(SpaceTypesTable[[#This Row],[Lookup]],VentilationStandardsTable[],5,FALSE)</f>
        <v>15</v>
      </c>
      <c r="Y385">
        <f>VLOOKUP(SpaceTypesTable[[#This Row],[Lookup]],VentilationStandardsTable[],7,FALSE)</f>
        <v>0</v>
      </c>
      <c r="Z385">
        <v>5</v>
      </c>
      <c r="AA385" t="s">
        <v>1410</v>
      </c>
      <c r="AB385" t="s">
        <v>1411</v>
      </c>
      <c r="AC385">
        <v>0.22320000000000001</v>
      </c>
      <c r="AD385" t="s">
        <v>1416</v>
      </c>
      <c r="AE385">
        <v>96.7</v>
      </c>
      <c r="AF385">
        <v>0.1</v>
      </c>
      <c r="AG385">
        <v>0.2</v>
      </c>
      <c r="AH385">
        <v>0.7</v>
      </c>
      <c r="AI385" t="s">
        <v>1438</v>
      </c>
      <c r="AJ385">
        <v>7.5</v>
      </c>
      <c r="AK385">
        <v>0.2</v>
      </c>
      <c r="AL385">
        <v>0.5</v>
      </c>
      <c r="AM385">
        <v>0.1</v>
      </c>
      <c r="AN385" t="s">
        <v>1441</v>
      </c>
      <c r="AO385" t="s">
        <v>1474</v>
      </c>
      <c r="AP385" t="s">
        <v>1475</v>
      </c>
      <c r="AQ385">
        <v>150</v>
      </c>
      <c r="AR385">
        <v>10000</v>
      </c>
      <c r="AS385">
        <f>IF(SpaceTypesTable[[#This Row],[Service Water Heating Peak Flow Rate (gal/h)]]=0,"",SpaceTypesTable[[#This Row],[Service Water Heating Peak Flow Rate (gal/h)]]/SpaceTypesTable[[#This Row],[Service Water Heating Area (ft^2)]])</f>
        <v>1.4999999999999999E-2</v>
      </c>
      <c r="AT385">
        <v>49</v>
      </c>
      <c r="AU385">
        <v>0.2</v>
      </c>
      <c r="AV385">
        <v>0.05</v>
      </c>
      <c r="AW385" t="s">
        <v>1529</v>
      </c>
      <c r="AX385">
        <v>0.7</v>
      </c>
      <c r="AY385">
        <v>5300</v>
      </c>
      <c r="AZ385">
        <v>0.33800000000000002</v>
      </c>
      <c r="BA385">
        <f t="shared" si="35"/>
        <v>0.502411575562701</v>
      </c>
      <c r="BB385">
        <f t="shared" si="36"/>
        <v>924.65391229905106</v>
      </c>
      <c r="BC385">
        <f t="shared" si="34"/>
        <v>0.12212410162440297</v>
      </c>
      <c r="BD385" t="s">
        <v>1504</v>
      </c>
    </row>
    <row r="386" spans="1:56">
      <c r="A386" t="s">
        <v>1558</v>
      </c>
      <c r="B386" t="s">
        <v>259</v>
      </c>
      <c r="C386" t="s">
        <v>239</v>
      </c>
      <c r="D386" t="s">
        <v>276</v>
      </c>
      <c r="E386" t="s">
        <v>456</v>
      </c>
      <c r="F386" t="s">
        <v>218</v>
      </c>
      <c r="G386" t="s">
        <v>138</v>
      </c>
      <c r="H386" t="s">
        <v>223</v>
      </c>
      <c r="I386" t="str">
        <f>SpaceTypesTable[[#This Row],[Lighting Standard]]&amp;SpaceTypesTable[[#This Row],[Lighting Primary Space Type]]&amp;SpaceTypesTable[[#This Row],[Lighting Secondary Space Type]]</f>
        <v>ASHRAE 90.1-2007Food PreparationGeneral</v>
      </c>
      <c r="L386">
        <f>VLOOKUP(SpaceTypesTable[[#This Row],[LookupColumn]],InteriorLightingTable[],5,FALSE)</f>
        <v>1.2</v>
      </c>
      <c r="O386">
        <v>0</v>
      </c>
      <c r="P386">
        <v>0.7</v>
      </c>
      <c r="Q386">
        <v>0.2</v>
      </c>
      <c r="R386" t="s">
        <v>1354</v>
      </c>
      <c r="S386" t="s">
        <v>109</v>
      </c>
      <c r="T386" t="s">
        <v>18</v>
      </c>
      <c r="U386" t="s">
        <v>1577</v>
      </c>
      <c r="V386" s="60" t="str">
        <f>SpaceTypesTable[[#This Row],[Ventilation Standard]]&amp;SpaceTypesTable[[#This Row],[Ventilation Primary Space Type]]&amp;SpaceTypesTable[[#This Row],[Ventilation Secondary Space Type]]</f>
        <v>ASHRAE 62.1-2004Food and Beverage ServiceCafeteria/fast food dining</v>
      </c>
      <c r="W386">
        <f>VLOOKUP(SpaceTypesTable[[#This Row],[Lookup]],VentilationStandardsTable[],6,FALSE)</f>
        <v>0.18</v>
      </c>
      <c r="X386">
        <f>VLOOKUP(SpaceTypesTable[[#This Row],[Lookup]],VentilationStandardsTable[],5,FALSE)</f>
        <v>7.5</v>
      </c>
      <c r="Y386">
        <f>VLOOKUP(SpaceTypesTable[[#This Row],[Lookup]],VentilationStandardsTable[],7,FALSE)</f>
        <v>0</v>
      </c>
      <c r="Z386">
        <v>5</v>
      </c>
      <c r="AA386" t="s">
        <v>1410</v>
      </c>
      <c r="AB386" t="s">
        <v>1411</v>
      </c>
      <c r="AC386">
        <v>4.4600000000000001E-2</v>
      </c>
      <c r="AD386" t="s">
        <v>1416</v>
      </c>
      <c r="AE386">
        <v>70.459999999999994</v>
      </c>
      <c r="AF386">
        <v>0.1</v>
      </c>
      <c r="AG386">
        <v>0.2</v>
      </c>
      <c r="AH386">
        <v>0.7</v>
      </c>
      <c r="AI386" t="s">
        <v>1438</v>
      </c>
      <c r="AJ386">
        <v>5.47</v>
      </c>
      <c r="AK386">
        <v>0.2</v>
      </c>
      <c r="AL386">
        <v>0.5</v>
      </c>
      <c r="AM386">
        <v>0.1</v>
      </c>
      <c r="AN386" t="s">
        <v>1441</v>
      </c>
      <c r="AO386" t="s">
        <v>1474</v>
      </c>
      <c r="AP386" t="s">
        <v>1475</v>
      </c>
      <c r="AQ386">
        <v>150</v>
      </c>
      <c r="AR386">
        <v>10000</v>
      </c>
      <c r="AS386">
        <f>IF(SpaceTypesTable[[#This Row],[Service Water Heating Peak Flow Rate (gal/h)]]=0,"",SpaceTypesTable[[#This Row],[Service Water Heating Peak Flow Rate (gal/h)]]/SpaceTypesTable[[#This Row],[Service Water Heating Area (ft^2)]])</f>
        <v>1.4999999999999999E-2</v>
      </c>
      <c r="AT386">
        <v>49</v>
      </c>
      <c r="AU386">
        <v>0.2</v>
      </c>
      <c r="AV386">
        <v>0.05</v>
      </c>
      <c r="AW386" t="s">
        <v>1529</v>
      </c>
      <c r="AX386">
        <v>0.7</v>
      </c>
      <c r="AY386">
        <v>5300</v>
      </c>
      <c r="AZ386">
        <v>0.33800000000000002</v>
      </c>
      <c r="BA386">
        <f t="shared" si="35"/>
        <v>0.502411575562701</v>
      </c>
      <c r="BB386">
        <f t="shared" si="36"/>
        <v>924.65391229905106</v>
      </c>
      <c r="BC386">
        <f t="shared" si="34"/>
        <v>0.12212410162440297</v>
      </c>
      <c r="BD386" t="s">
        <v>1504</v>
      </c>
    </row>
    <row r="387" spans="1:56">
      <c r="A387" t="s">
        <v>1555</v>
      </c>
      <c r="B387" t="s">
        <v>259</v>
      </c>
      <c r="C387" t="s">
        <v>267</v>
      </c>
      <c r="D387" t="s">
        <v>276</v>
      </c>
      <c r="E387" t="s">
        <v>456</v>
      </c>
      <c r="I387" t="str">
        <f>SpaceTypesTable[[#This Row],[Lighting Standard]]&amp;SpaceTypesTable[[#This Row],[Lighting Primary Space Type]]&amp;SpaceTypesTable[[#This Row],[Lighting Secondary Space Type]]</f>
        <v/>
      </c>
      <c r="L387">
        <v>1.56</v>
      </c>
      <c r="O387">
        <v>0</v>
      </c>
      <c r="P387">
        <v>0.7</v>
      </c>
      <c r="Q387">
        <v>0.2</v>
      </c>
      <c r="R387" t="s">
        <v>1355</v>
      </c>
      <c r="S387" t="s">
        <v>108</v>
      </c>
      <c r="T387" t="s">
        <v>18</v>
      </c>
      <c r="U387" t="s">
        <v>22</v>
      </c>
      <c r="V387" s="60" t="str">
        <f>SpaceTypesTable[[#This Row],[Ventilation Standard]]&amp;SpaceTypesTable[[#This Row],[Ventilation Primary Space Type]]&amp;SpaceTypesTable[[#This Row],[Ventilation Secondary Space Type]]</f>
        <v>ASHRAE 62.1-1999Food and Beverage ServiceKitchens (cooking)</v>
      </c>
      <c r="W387">
        <f>VLOOKUP(SpaceTypesTable[[#This Row],[Lookup]],VentilationStandardsTable[],6,FALSE)</f>
        <v>0</v>
      </c>
      <c r="X387">
        <f>VLOOKUP(SpaceTypesTable[[#This Row],[Lookup]],VentilationStandardsTable[],5,FALSE)</f>
        <v>15</v>
      </c>
      <c r="Y387">
        <f>VLOOKUP(SpaceTypesTable[[#This Row],[Lookup]],VentilationStandardsTable[],7,FALSE)</f>
        <v>0</v>
      </c>
      <c r="Z387">
        <v>5</v>
      </c>
      <c r="AA387" t="s">
        <v>1407</v>
      </c>
      <c r="AB387" t="s">
        <v>1408</v>
      </c>
      <c r="AC387">
        <v>0.22320000000000001</v>
      </c>
      <c r="AD387" t="s">
        <v>1417</v>
      </c>
      <c r="AE387">
        <v>511</v>
      </c>
      <c r="AF387">
        <v>0.1</v>
      </c>
      <c r="AG387">
        <v>0.2</v>
      </c>
      <c r="AH387">
        <v>0.7</v>
      </c>
      <c r="AI387" t="s">
        <v>1436</v>
      </c>
      <c r="AJ387">
        <v>47.22</v>
      </c>
      <c r="AK387">
        <v>0.2</v>
      </c>
      <c r="AL387">
        <v>0.5</v>
      </c>
      <c r="AM387">
        <v>0.1</v>
      </c>
      <c r="AN387" t="s">
        <v>1505</v>
      </c>
      <c r="AO387" t="s">
        <v>1547</v>
      </c>
      <c r="AP387" t="s">
        <v>1548</v>
      </c>
      <c r="AQ387">
        <v>133</v>
      </c>
      <c r="AR387">
        <v>1112</v>
      </c>
      <c r="AS387">
        <f>IF(SpaceTypesTable[[#This Row],[Service Water Heating Peak Flow Rate (gal/h)]]=0,"",SpaceTypesTable[[#This Row],[Service Water Heating Peak Flow Rate (gal/h)]]/SpaceTypesTable[[#This Row],[Service Water Heating Area (ft^2)]])</f>
        <v>0.1196043165467626</v>
      </c>
      <c r="AT387">
        <v>49</v>
      </c>
      <c r="AU387">
        <v>0.2</v>
      </c>
      <c r="AV387">
        <v>0.05</v>
      </c>
      <c r="AW387" t="s">
        <v>1539</v>
      </c>
      <c r="AX387">
        <v>0.7</v>
      </c>
      <c r="AY387">
        <v>4000</v>
      </c>
      <c r="AZ387">
        <v>0.33800000000000002</v>
      </c>
      <c r="BA387">
        <v>0.502411575562701</v>
      </c>
      <c r="BB387">
        <v>697.85200928230267</v>
      </c>
      <c r="BC387">
        <f t="shared" si="34"/>
        <v>0.12212410162440296</v>
      </c>
      <c r="BD387" t="s">
        <v>1506</v>
      </c>
    </row>
    <row r="388" spans="1:56">
      <c r="A388" t="s">
        <v>1556</v>
      </c>
      <c r="B388" t="s">
        <v>259</v>
      </c>
      <c r="C388" t="s">
        <v>267</v>
      </c>
      <c r="D388" t="s">
        <v>276</v>
      </c>
      <c r="E388" t="s">
        <v>456</v>
      </c>
      <c r="F388" t="s">
        <v>217</v>
      </c>
      <c r="G388" t="s">
        <v>138</v>
      </c>
      <c r="H388" t="s">
        <v>223</v>
      </c>
      <c r="I388" t="str">
        <f>SpaceTypesTable[[#This Row],[Lighting Standard]]&amp;SpaceTypesTable[[#This Row],[Lighting Primary Space Type]]&amp;SpaceTypesTable[[#This Row],[Lighting Secondary Space Type]]</f>
        <v>ASHRAE 90.1-2004Food PreparationGeneral</v>
      </c>
      <c r="L388">
        <f>VLOOKUP(SpaceTypesTable[[#This Row],[LookupColumn]],InteriorLightingTable[],5,FALSE)</f>
        <v>1.2</v>
      </c>
      <c r="O388">
        <v>0</v>
      </c>
      <c r="P388">
        <v>0.7</v>
      </c>
      <c r="Q388">
        <v>0.2</v>
      </c>
      <c r="R388" t="s">
        <v>1355</v>
      </c>
      <c r="S388" t="s">
        <v>108</v>
      </c>
      <c r="T388" t="s">
        <v>18</v>
      </c>
      <c r="U388" t="s">
        <v>22</v>
      </c>
      <c r="V388" s="60" t="str">
        <f>SpaceTypesTable[[#This Row],[Ventilation Standard]]&amp;SpaceTypesTable[[#This Row],[Ventilation Primary Space Type]]&amp;SpaceTypesTable[[#This Row],[Ventilation Secondary Space Type]]</f>
        <v>ASHRAE 62.1-1999Food and Beverage ServiceKitchens (cooking)</v>
      </c>
      <c r="W388">
        <f>VLOOKUP(SpaceTypesTable[[#This Row],[Lookup]],VentilationStandardsTable[],6,FALSE)</f>
        <v>0</v>
      </c>
      <c r="X388">
        <f>VLOOKUP(SpaceTypesTable[[#This Row],[Lookup]],VentilationStandardsTable[],5,FALSE)</f>
        <v>15</v>
      </c>
      <c r="Y388">
        <f>VLOOKUP(SpaceTypesTable[[#This Row],[Lookup]],VentilationStandardsTable[],7,FALSE)</f>
        <v>0</v>
      </c>
      <c r="Z388">
        <v>5</v>
      </c>
      <c r="AA388" t="s">
        <v>1407</v>
      </c>
      <c r="AB388" t="s">
        <v>1408</v>
      </c>
      <c r="AC388">
        <v>5.9499999999999997E-2</v>
      </c>
      <c r="AD388" t="s">
        <v>1417</v>
      </c>
      <c r="AE388">
        <v>511</v>
      </c>
      <c r="AF388">
        <v>0.1</v>
      </c>
      <c r="AG388">
        <v>0.2</v>
      </c>
      <c r="AH388">
        <v>0.7</v>
      </c>
      <c r="AI388" t="s">
        <v>1436</v>
      </c>
      <c r="AJ388">
        <v>47.22</v>
      </c>
      <c r="AK388">
        <v>0.2</v>
      </c>
      <c r="AL388">
        <v>0.5</v>
      </c>
      <c r="AM388">
        <v>0.1</v>
      </c>
      <c r="AN388" t="s">
        <v>1505</v>
      </c>
      <c r="AO388" t="s">
        <v>1547</v>
      </c>
      <c r="AP388" t="s">
        <v>1548</v>
      </c>
      <c r="AQ388">
        <v>133</v>
      </c>
      <c r="AR388">
        <v>1112</v>
      </c>
      <c r="AS388">
        <f>IF(SpaceTypesTable[[#This Row],[Service Water Heating Peak Flow Rate (gal/h)]]=0,"",SpaceTypesTable[[#This Row],[Service Water Heating Peak Flow Rate (gal/h)]]/SpaceTypesTable[[#This Row],[Service Water Heating Area (ft^2)]])</f>
        <v>0.1196043165467626</v>
      </c>
      <c r="AT388">
        <v>49</v>
      </c>
      <c r="AU388">
        <v>0.2</v>
      </c>
      <c r="AV388">
        <v>0.05</v>
      </c>
      <c r="AW388" t="s">
        <v>1539</v>
      </c>
      <c r="AX388">
        <v>0.7</v>
      </c>
      <c r="AY388">
        <v>4000</v>
      </c>
      <c r="AZ388">
        <v>0.33800000000000002</v>
      </c>
      <c r="BA388">
        <v>0.502411575562701</v>
      </c>
      <c r="BB388">
        <v>697.85200928230267</v>
      </c>
      <c r="BC388">
        <f t="shared" si="34"/>
        <v>0.12212410162440296</v>
      </c>
      <c r="BD388" t="s">
        <v>1506</v>
      </c>
    </row>
    <row r="389" spans="1:56">
      <c r="A389" t="s">
        <v>1557</v>
      </c>
      <c r="B389" t="s">
        <v>260</v>
      </c>
      <c r="C389" t="s">
        <v>267</v>
      </c>
      <c r="D389" t="s">
        <v>276</v>
      </c>
      <c r="E389" t="s">
        <v>456</v>
      </c>
      <c r="F389" t="s">
        <v>438</v>
      </c>
      <c r="G389" t="s">
        <v>138</v>
      </c>
      <c r="H389" t="s">
        <v>223</v>
      </c>
      <c r="I389" t="str">
        <f>SpaceTypesTable[[#This Row],[Lighting Standard]]&amp;SpaceTypesTable[[#This Row],[Lighting Primary Space Type]]&amp;SpaceTypesTable[[#This Row],[Lighting Secondary Space Type]]</f>
        <v>ASHRAE 189.1-2009Food PreparationGeneral</v>
      </c>
      <c r="L389">
        <f>VLOOKUP(SpaceTypesTable[[#This Row],[LookupColumn]],InteriorLightingTable[],5,FALSE)</f>
        <v>1.08</v>
      </c>
      <c r="O389">
        <v>0</v>
      </c>
      <c r="P389">
        <v>0.7</v>
      </c>
      <c r="Q389">
        <v>0.2</v>
      </c>
      <c r="R389" t="s">
        <v>1355</v>
      </c>
      <c r="S389" t="s">
        <v>108</v>
      </c>
      <c r="T389" t="s">
        <v>18</v>
      </c>
      <c r="U389" t="s">
        <v>22</v>
      </c>
      <c r="V389" s="60" t="str">
        <f>SpaceTypesTable[[#This Row],[Ventilation Standard]]&amp;SpaceTypesTable[[#This Row],[Ventilation Primary Space Type]]&amp;SpaceTypesTable[[#This Row],[Ventilation Secondary Space Type]]</f>
        <v>ASHRAE 62.1-1999Food and Beverage ServiceKitchens (cooking)</v>
      </c>
      <c r="W389">
        <f>VLOOKUP(SpaceTypesTable[[#This Row],[Lookup]],VentilationStandardsTable[],6,FALSE)</f>
        <v>0</v>
      </c>
      <c r="X389">
        <f>VLOOKUP(SpaceTypesTable[[#This Row],[Lookup]],VentilationStandardsTable[],5,FALSE)</f>
        <v>15</v>
      </c>
      <c r="Y389">
        <f>VLOOKUP(SpaceTypesTable[[#This Row],[Lookup]],VentilationStandardsTable[],7,FALSE)</f>
        <v>0</v>
      </c>
      <c r="Z389">
        <v>5</v>
      </c>
      <c r="AA389" t="s">
        <v>1407</v>
      </c>
      <c r="AB389" t="s">
        <v>1408</v>
      </c>
      <c r="AC389">
        <v>5.9499999999999997E-2</v>
      </c>
      <c r="AD389" t="s">
        <v>1417</v>
      </c>
      <c r="AE389">
        <v>373.8</v>
      </c>
      <c r="AF389">
        <v>0.1</v>
      </c>
      <c r="AG389">
        <v>0.2</v>
      </c>
      <c r="AH389">
        <v>0.7</v>
      </c>
      <c r="AI389" t="s">
        <v>1436</v>
      </c>
      <c r="AJ389">
        <v>24.16</v>
      </c>
      <c r="AK389">
        <v>0.2</v>
      </c>
      <c r="AL389">
        <v>0.5</v>
      </c>
      <c r="AM389">
        <v>0.1</v>
      </c>
      <c r="AN389" t="s">
        <v>1505</v>
      </c>
      <c r="AO389" t="s">
        <v>1547</v>
      </c>
      <c r="AP389" t="s">
        <v>1548</v>
      </c>
      <c r="AQ389">
        <v>133</v>
      </c>
      <c r="AR389">
        <v>1112</v>
      </c>
      <c r="AS389">
        <f>IF(SpaceTypesTable[[#This Row],[Service Water Heating Peak Flow Rate (gal/h)]]=0,"",SpaceTypesTable[[#This Row],[Service Water Heating Peak Flow Rate (gal/h)]]/SpaceTypesTable[[#This Row],[Service Water Heating Area (ft^2)]])</f>
        <v>0.1196043165467626</v>
      </c>
      <c r="AT389">
        <v>49</v>
      </c>
      <c r="AU389">
        <v>0.2</v>
      </c>
      <c r="AV389">
        <v>0.05</v>
      </c>
      <c r="AW389" t="s">
        <v>1539</v>
      </c>
      <c r="AX389">
        <v>0.7</v>
      </c>
      <c r="AY389">
        <v>4000</v>
      </c>
      <c r="AZ389">
        <v>0.33800000000000002</v>
      </c>
      <c r="BA389">
        <v>0.502411575562701</v>
      </c>
      <c r="BB389">
        <v>697.85200928230267</v>
      </c>
      <c r="BC389">
        <f t="shared" si="34"/>
        <v>0.12212410162440296</v>
      </c>
      <c r="BD389" t="s">
        <v>1506</v>
      </c>
    </row>
    <row r="390" spans="1:56">
      <c r="A390" t="s">
        <v>1557</v>
      </c>
      <c r="B390" t="s">
        <v>261</v>
      </c>
      <c r="C390" t="s">
        <v>267</v>
      </c>
      <c r="D390" t="s">
        <v>276</v>
      </c>
      <c r="E390" t="s">
        <v>456</v>
      </c>
      <c r="F390" t="s">
        <v>438</v>
      </c>
      <c r="G390" t="s">
        <v>138</v>
      </c>
      <c r="H390" t="s">
        <v>223</v>
      </c>
      <c r="I390" t="str">
        <f>SpaceTypesTable[[#This Row],[Lighting Standard]]&amp;SpaceTypesTable[[#This Row],[Lighting Primary Space Type]]&amp;SpaceTypesTable[[#This Row],[Lighting Secondary Space Type]]</f>
        <v>ASHRAE 189.1-2009Food PreparationGeneral</v>
      </c>
      <c r="L390">
        <f>VLOOKUP(SpaceTypesTable[[#This Row],[LookupColumn]],InteriorLightingTable[],5,FALSE)</f>
        <v>1.08</v>
      </c>
      <c r="O390">
        <v>0</v>
      </c>
      <c r="P390">
        <v>0.7</v>
      </c>
      <c r="Q390">
        <v>0.2</v>
      </c>
      <c r="R390" t="s">
        <v>1355</v>
      </c>
      <c r="S390" t="s">
        <v>108</v>
      </c>
      <c r="T390" t="s">
        <v>18</v>
      </c>
      <c r="U390" t="s">
        <v>22</v>
      </c>
      <c r="V390" s="60" t="str">
        <f>SpaceTypesTable[[#This Row],[Ventilation Standard]]&amp;SpaceTypesTable[[#This Row],[Ventilation Primary Space Type]]&amp;SpaceTypesTable[[#This Row],[Ventilation Secondary Space Type]]</f>
        <v>ASHRAE 62.1-1999Food and Beverage ServiceKitchens (cooking)</v>
      </c>
      <c r="W390">
        <f>VLOOKUP(SpaceTypesTable[[#This Row],[Lookup]],VentilationStandardsTable[],6,FALSE)</f>
        <v>0</v>
      </c>
      <c r="X390">
        <f>VLOOKUP(SpaceTypesTable[[#This Row],[Lookup]],VentilationStandardsTable[],5,FALSE)</f>
        <v>15</v>
      </c>
      <c r="Y390">
        <f>VLOOKUP(SpaceTypesTable[[#This Row],[Lookup]],VentilationStandardsTable[],7,FALSE)</f>
        <v>0</v>
      </c>
      <c r="Z390">
        <v>5</v>
      </c>
      <c r="AA390" t="s">
        <v>1407</v>
      </c>
      <c r="AB390" t="s">
        <v>1408</v>
      </c>
      <c r="AC390">
        <v>4.4600000000000001E-2</v>
      </c>
      <c r="AD390" t="s">
        <v>1417</v>
      </c>
      <c r="AE390">
        <v>373.8</v>
      </c>
      <c r="AF390">
        <v>0.1</v>
      </c>
      <c r="AG390">
        <v>0.2</v>
      </c>
      <c r="AH390">
        <v>0.7</v>
      </c>
      <c r="AI390" t="s">
        <v>1436</v>
      </c>
      <c r="AJ390">
        <v>24.16</v>
      </c>
      <c r="AK390">
        <v>0.2</v>
      </c>
      <c r="AL390">
        <v>0.5</v>
      </c>
      <c r="AM390">
        <v>0.1</v>
      </c>
      <c r="AN390" t="s">
        <v>1505</v>
      </c>
      <c r="AO390" t="s">
        <v>1547</v>
      </c>
      <c r="AP390" t="s">
        <v>1548</v>
      </c>
      <c r="AQ390">
        <v>133</v>
      </c>
      <c r="AR390">
        <v>1112</v>
      </c>
      <c r="AS390">
        <f>IF(SpaceTypesTable[[#This Row],[Service Water Heating Peak Flow Rate (gal/h)]]=0,"",SpaceTypesTable[[#This Row],[Service Water Heating Peak Flow Rate (gal/h)]]/SpaceTypesTable[[#This Row],[Service Water Heating Area (ft^2)]])</f>
        <v>0.1196043165467626</v>
      </c>
      <c r="AT390">
        <v>49</v>
      </c>
      <c r="AU390">
        <v>0.2</v>
      </c>
      <c r="AV390">
        <v>0.05</v>
      </c>
      <c r="AW390" t="s">
        <v>1539</v>
      </c>
      <c r="AX390">
        <v>0.7</v>
      </c>
      <c r="AY390">
        <v>4000</v>
      </c>
      <c r="AZ390">
        <v>0.33800000000000002</v>
      </c>
      <c r="BA390">
        <v>0.502411575562701</v>
      </c>
      <c r="BB390">
        <v>697.85200928230267</v>
      </c>
      <c r="BC390">
        <f t="shared" si="34"/>
        <v>0.12212410162440296</v>
      </c>
      <c r="BD390" t="s">
        <v>1506</v>
      </c>
    </row>
    <row r="391" spans="1:56">
      <c r="A391" t="s">
        <v>1554</v>
      </c>
      <c r="B391" t="s">
        <v>259</v>
      </c>
      <c r="C391" t="s">
        <v>267</v>
      </c>
      <c r="D391" t="s">
        <v>276</v>
      </c>
      <c r="E391" t="s">
        <v>456</v>
      </c>
      <c r="I391" t="str">
        <f>SpaceTypesTable[[#This Row],[Lighting Standard]]&amp;SpaceTypesTable[[#This Row],[Lighting Primary Space Type]]&amp;SpaceTypesTable[[#This Row],[Lighting Secondary Space Type]]</f>
        <v/>
      </c>
      <c r="L391">
        <v>2.2400000000000002</v>
      </c>
      <c r="O391">
        <v>0</v>
      </c>
      <c r="P391">
        <v>0.7</v>
      </c>
      <c r="Q391">
        <v>0.2</v>
      </c>
      <c r="R391" t="s">
        <v>1355</v>
      </c>
      <c r="S391" t="s">
        <v>108</v>
      </c>
      <c r="T391" t="s">
        <v>18</v>
      </c>
      <c r="U391" t="s">
        <v>22</v>
      </c>
      <c r="V391" s="60" t="str">
        <f>SpaceTypesTable[[#This Row],[Ventilation Standard]]&amp;SpaceTypesTable[[#This Row],[Ventilation Primary Space Type]]&amp;SpaceTypesTable[[#This Row],[Ventilation Secondary Space Type]]</f>
        <v>ASHRAE 62.1-1999Food and Beverage ServiceKitchens (cooking)</v>
      </c>
      <c r="W391">
        <f>VLOOKUP(SpaceTypesTable[[#This Row],[Lookup]],VentilationStandardsTable[],6,FALSE)</f>
        <v>0</v>
      </c>
      <c r="X391">
        <f>VLOOKUP(SpaceTypesTable[[#This Row],[Lookup]],VentilationStandardsTable[],5,FALSE)</f>
        <v>15</v>
      </c>
      <c r="Y391">
        <f>VLOOKUP(SpaceTypesTable[[#This Row],[Lookup]],VentilationStandardsTable[],7,FALSE)</f>
        <v>0</v>
      </c>
      <c r="Z391">
        <v>5</v>
      </c>
      <c r="AA391" t="s">
        <v>1407</v>
      </c>
      <c r="AB391" t="s">
        <v>1408</v>
      </c>
      <c r="AC391">
        <v>0.22320000000000001</v>
      </c>
      <c r="AD391" t="s">
        <v>1417</v>
      </c>
      <c r="AE391">
        <v>511</v>
      </c>
      <c r="AF391">
        <v>0.1</v>
      </c>
      <c r="AG391">
        <v>0.2</v>
      </c>
      <c r="AH391">
        <v>0.7</v>
      </c>
      <c r="AI391" t="s">
        <v>1436</v>
      </c>
      <c r="AJ391">
        <v>47.22</v>
      </c>
      <c r="AK391">
        <v>0.2</v>
      </c>
      <c r="AL391">
        <v>0.5</v>
      </c>
      <c r="AM391">
        <v>0.1</v>
      </c>
      <c r="AN391" t="s">
        <v>1505</v>
      </c>
      <c r="AO391" t="s">
        <v>1547</v>
      </c>
      <c r="AP391" t="s">
        <v>1548</v>
      </c>
      <c r="AQ391">
        <v>133</v>
      </c>
      <c r="AR391">
        <v>1112</v>
      </c>
      <c r="AS391">
        <f>IF(SpaceTypesTable[[#This Row],[Service Water Heating Peak Flow Rate (gal/h)]]=0,"",SpaceTypesTable[[#This Row],[Service Water Heating Peak Flow Rate (gal/h)]]/SpaceTypesTable[[#This Row],[Service Water Heating Area (ft^2)]])</f>
        <v>0.1196043165467626</v>
      </c>
      <c r="AT391">
        <v>49</v>
      </c>
      <c r="AU391">
        <v>0.2</v>
      </c>
      <c r="AV391">
        <v>0.05</v>
      </c>
      <c r="AW391" t="s">
        <v>1539</v>
      </c>
      <c r="AX391">
        <v>0.7</v>
      </c>
      <c r="AY391">
        <v>4000</v>
      </c>
      <c r="AZ391">
        <v>0.33800000000000002</v>
      </c>
      <c r="BA391">
        <v>0.502411575562701</v>
      </c>
      <c r="BB391">
        <v>697.85200928230267</v>
      </c>
      <c r="BC391">
        <f t="shared" si="34"/>
        <v>0.12212410162440296</v>
      </c>
      <c r="BD391" t="s">
        <v>1506</v>
      </c>
    </row>
    <row r="392" spans="1:56">
      <c r="A392" t="s">
        <v>1558</v>
      </c>
      <c r="B392" t="s">
        <v>259</v>
      </c>
      <c r="C392" t="s">
        <v>267</v>
      </c>
      <c r="D392" t="s">
        <v>276</v>
      </c>
      <c r="E392" t="s">
        <v>456</v>
      </c>
      <c r="F392" t="s">
        <v>218</v>
      </c>
      <c r="G392" t="s">
        <v>138</v>
      </c>
      <c r="H392" t="s">
        <v>223</v>
      </c>
      <c r="I392" t="str">
        <f>SpaceTypesTable[[#This Row],[Lighting Standard]]&amp;SpaceTypesTable[[#This Row],[Lighting Primary Space Type]]&amp;SpaceTypesTable[[#This Row],[Lighting Secondary Space Type]]</f>
        <v>ASHRAE 90.1-2007Food PreparationGeneral</v>
      </c>
      <c r="L392">
        <f>VLOOKUP(SpaceTypesTable[[#This Row],[LookupColumn]],InteriorLightingTable[],5,FALSE)</f>
        <v>1.2</v>
      </c>
      <c r="O392">
        <v>0</v>
      </c>
      <c r="P392">
        <v>0.7</v>
      </c>
      <c r="Q392">
        <v>0.2</v>
      </c>
      <c r="R392" t="s">
        <v>1355</v>
      </c>
      <c r="S392" t="s">
        <v>109</v>
      </c>
      <c r="T392" t="s">
        <v>18</v>
      </c>
      <c r="U392" t="s">
        <v>1577</v>
      </c>
      <c r="V392" s="60" t="str">
        <f>SpaceTypesTable[[#This Row],[Ventilation Standard]]&amp;SpaceTypesTable[[#This Row],[Ventilation Primary Space Type]]&amp;SpaceTypesTable[[#This Row],[Ventilation Secondary Space Type]]</f>
        <v>ASHRAE 62.1-2004Food and Beverage ServiceCafeteria/fast food dining</v>
      </c>
      <c r="W392">
        <f>VLOOKUP(SpaceTypesTable[[#This Row],[Lookup]],VentilationStandardsTable[],6,FALSE)</f>
        <v>0.18</v>
      </c>
      <c r="X392">
        <f>VLOOKUP(SpaceTypesTable[[#This Row],[Lookup]],VentilationStandardsTable[],5,FALSE)</f>
        <v>7.5</v>
      </c>
      <c r="Y392">
        <f>VLOOKUP(SpaceTypesTable[[#This Row],[Lookup]],VentilationStandardsTable[],7,FALSE)</f>
        <v>0</v>
      </c>
      <c r="Z392">
        <v>5</v>
      </c>
      <c r="AA392" t="s">
        <v>1407</v>
      </c>
      <c r="AB392" t="s">
        <v>1408</v>
      </c>
      <c r="AC392">
        <v>4.4600000000000001E-2</v>
      </c>
      <c r="AD392" t="s">
        <v>1417</v>
      </c>
      <c r="AE392">
        <v>373.8</v>
      </c>
      <c r="AF392">
        <v>0.1</v>
      </c>
      <c r="AG392">
        <v>0.2</v>
      </c>
      <c r="AH392">
        <v>0.7</v>
      </c>
      <c r="AI392" t="s">
        <v>1436</v>
      </c>
      <c r="AJ392">
        <v>24.16</v>
      </c>
      <c r="AK392">
        <v>0.2</v>
      </c>
      <c r="AL392">
        <v>0.5</v>
      </c>
      <c r="AM392">
        <v>0.1</v>
      </c>
      <c r="AN392" t="s">
        <v>1505</v>
      </c>
      <c r="AO392" t="s">
        <v>1547</v>
      </c>
      <c r="AP392" t="s">
        <v>1548</v>
      </c>
      <c r="AQ392">
        <v>133</v>
      </c>
      <c r="AR392">
        <v>1112</v>
      </c>
      <c r="AS392">
        <f>IF(SpaceTypesTable[[#This Row],[Service Water Heating Peak Flow Rate (gal/h)]]=0,"",SpaceTypesTable[[#This Row],[Service Water Heating Peak Flow Rate (gal/h)]]/SpaceTypesTable[[#This Row],[Service Water Heating Area (ft^2)]])</f>
        <v>0.1196043165467626</v>
      </c>
      <c r="AT392">
        <v>49</v>
      </c>
      <c r="AU392">
        <v>0.2</v>
      </c>
      <c r="AV392">
        <v>0.05</v>
      </c>
      <c r="AW392" t="s">
        <v>1539</v>
      </c>
      <c r="AX392">
        <v>0.7</v>
      </c>
      <c r="AY392">
        <v>4000</v>
      </c>
      <c r="AZ392">
        <v>0.33800000000000002</v>
      </c>
      <c r="BA392">
        <v>0.502411575562701</v>
      </c>
      <c r="BB392">
        <v>697.85200928230267</v>
      </c>
      <c r="BC392">
        <f t="shared" si="34"/>
        <v>0.12212410162440296</v>
      </c>
      <c r="BD392" t="s">
        <v>1506</v>
      </c>
    </row>
    <row r="393" spans="1:56">
      <c r="A393" t="s">
        <v>1558</v>
      </c>
      <c r="B393" t="s">
        <v>259</v>
      </c>
      <c r="C393" t="s">
        <v>265</v>
      </c>
      <c r="D393" t="s">
        <v>276</v>
      </c>
      <c r="E393" t="s">
        <v>456</v>
      </c>
      <c r="F393" t="s">
        <v>218</v>
      </c>
      <c r="G393" t="s">
        <v>138</v>
      </c>
      <c r="H393" t="s">
        <v>223</v>
      </c>
      <c r="I393" t="str">
        <f>SpaceTypesTable[[#This Row],[Lighting Standard]]&amp;SpaceTypesTable[[#This Row],[Lighting Primary Space Type]]&amp;SpaceTypesTable[[#This Row],[Lighting Secondary Space Type]]</f>
        <v>ASHRAE 90.1-2007Food PreparationGeneral</v>
      </c>
      <c r="L393">
        <f>VLOOKUP(SpaceTypesTable[[#This Row],[LookupColumn]],InteriorLightingTable[],5,FALSE)</f>
        <v>1.2</v>
      </c>
      <c r="O393">
        <v>0</v>
      </c>
      <c r="P393">
        <v>0.37</v>
      </c>
      <c r="Q393">
        <v>0.2</v>
      </c>
      <c r="R393" t="s">
        <v>1363</v>
      </c>
      <c r="S393" t="s">
        <v>109</v>
      </c>
      <c r="T393" t="s">
        <v>18</v>
      </c>
      <c r="U393" t="s">
        <v>1577</v>
      </c>
      <c r="V393" s="60" t="str">
        <f>SpaceTypesTable[[#This Row],[Ventilation Standard]]&amp;SpaceTypesTable[[#This Row],[Ventilation Primary Space Type]]&amp;SpaceTypesTable[[#This Row],[Ventilation Secondary Space Type]]</f>
        <v>ASHRAE 62.1-2004Food and Beverage ServiceCafeteria/fast food dining</v>
      </c>
      <c r="W393">
        <f>VLOOKUP(SpaceTypesTable[[#This Row],[Lookup]],VentilationStandardsTable[],6,FALSE)</f>
        <v>0.18</v>
      </c>
      <c r="X393">
        <f>VLOOKUP(SpaceTypesTable[[#This Row],[Lookup]],VentilationStandardsTable[],5,FALSE)</f>
        <v>7.5</v>
      </c>
      <c r="Y393">
        <f>VLOOKUP(SpaceTypesTable[[#This Row],[Lookup]],VentilationStandardsTable[],7,FALSE)</f>
        <v>0</v>
      </c>
      <c r="Z393">
        <v>13.93</v>
      </c>
      <c r="AA393" t="s">
        <v>1394</v>
      </c>
      <c r="AB393" t="s">
        <v>1514</v>
      </c>
      <c r="AC393">
        <v>4.4600000000000001E-2</v>
      </c>
      <c r="AD393" t="s">
        <v>1423</v>
      </c>
      <c r="AE393">
        <v>220.5</v>
      </c>
      <c r="AF393">
        <v>0.1</v>
      </c>
      <c r="AG393">
        <v>0.2</v>
      </c>
      <c r="AH393">
        <v>0.7</v>
      </c>
      <c r="AI393" t="s">
        <v>1435</v>
      </c>
      <c r="AJ393">
        <v>13.130000000000003</v>
      </c>
      <c r="AK393">
        <v>0.25</v>
      </c>
      <c r="AL393">
        <v>0.3</v>
      </c>
      <c r="AM393">
        <v>0.2</v>
      </c>
      <c r="AN393" t="s">
        <v>1507</v>
      </c>
      <c r="AO393" t="s">
        <v>1499</v>
      </c>
      <c r="AP393" t="s">
        <v>1524</v>
      </c>
      <c r="AQ393">
        <v>100</v>
      </c>
      <c r="AR393">
        <v>1808</v>
      </c>
      <c r="AS393">
        <f>IF(SpaceTypesTable[[#This Row],[Service Water Heating Peak Flow Rate (gal/h)]]=0,"",SpaceTypesTable[[#This Row],[Service Water Heating Peak Flow Rate (gal/h)]]/SpaceTypesTable[[#This Row],[Service Water Heating Area (ft^2)]])</f>
        <v>5.5309734513274339E-2</v>
      </c>
      <c r="AT393">
        <v>49</v>
      </c>
      <c r="AU393">
        <v>0.2</v>
      </c>
      <c r="AV393">
        <v>0.05</v>
      </c>
      <c r="AW393" t="s">
        <v>1533</v>
      </c>
      <c r="AX393">
        <v>0.7</v>
      </c>
      <c r="AY393">
        <v>3300</v>
      </c>
      <c r="AZ393">
        <v>0.33800000000000002</v>
      </c>
      <c r="BA393">
        <v>0.5</v>
      </c>
      <c r="BB393">
        <v>572.96441370114178</v>
      </c>
      <c r="BC393">
        <f t="shared" si="34"/>
        <v>0.12153790593660582</v>
      </c>
      <c r="BD393" t="s">
        <v>1508</v>
      </c>
    </row>
    <row r="394" spans="1:56">
      <c r="A394" t="s">
        <v>1555</v>
      </c>
      <c r="B394" t="s">
        <v>259</v>
      </c>
      <c r="C394" t="s">
        <v>265</v>
      </c>
      <c r="D394" t="s">
        <v>276</v>
      </c>
      <c r="E394" t="s">
        <v>456</v>
      </c>
      <c r="I394" t="str">
        <f>SpaceTypesTable[[#This Row],[Lighting Standard]]&amp;SpaceTypesTable[[#This Row],[Lighting Primary Space Type]]&amp;SpaceTypesTable[[#This Row],[Lighting Secondary Space Type]]</f>
        <v/>
      </c>
      <c r="L394">
        <v>1.6000000000000003</v>
      </c>
      <c r="O394">
        <v>0</v>
      </c>
      <c r="P394">
        <v>0.37</v>
      </c>
      <c r="Q394">
        <v>0.2</v>
      </c>
      <c r="R394" t="s">
        <v>1363</v>
      </c>
      <c r="S394" t="s">
        <v>108</v>
      </c>
      <c r="T394" t="s">
        <v>18</v>
      </c>
      <c r="U394" t="s">
        <v>22</v>
      </c>
      <c r="V394" s="60" t="str">
        <f>SpaceTypesTable[[#This Row],[Ventilation Standard]]&amp;SpaceTypesTable[[#This Row],[Ventilation Primary Space Type]]&amp;SpaceTypesTable[[#This Row],[Ventilation Secondary Space Type]]</f>
        <v>ASHRAE 62.1-1999Food and Beverage ServiceKitchens (cooking)</v>
      </c>
      <c r="W394">
        <f>VLOOKUP(SpaceTypesTable[[#This Row],[Lookup]],VentilationStandardsTable[],6,FALSE)</f>
        <v>0</v>
      </c>
      <c r="X394">
        <f>VLOOKUP(SpaceTypesTable[[#This Row],[Lookup]],VentilationStandardsTable[],5,FALSE)</f>
        <v>15</v>
      </c>
      <c r="Y394">
        <f>VLOOKUP(SpaceTypesTable[[#This Row],[Lookup]],VentilationStandardsTable[],7,FALSE)</f>
        <v>0</v>
      </c>
      <c r="Z394">
        <v>13.93</v>
      </c>
      <c r="AA394" t="s">
        <v>1394</v>
      </c>
      <c r="AB394" t="s">
        <v>1514</v>
      </c>
      <c r="AC394">
        <v>0.22320000000000001</v>
      </c>
      <c r="AD394" t="s">
        <v>1423</v>
      </c>
      <c r="AE394">
        <v>302.60000000000002</v>
      </c>
      <c r="AF394">
        <v>0.1</v>
      </c>
      <c r="AG394">
        <v>0.2</v>
      </c>
      <c r="AH394">
        <v>0.7</v>
      </c>
      <c r="AI394" t="s">
        <v>1435</v>
      </c>
      <c r="AJ394">
        <v>17.7</v>
      </c>
      <c r="AK394">
        <v>0.25</v>
      </c>
      <c r="AL394">
        <v>0.3</v>
      </c>
      <c r="AM394">
        <v>0.2</v>
      </c>
      <c r="AN394" t="s">
        <v>1507</v>
      </c>
      <c r="AO394" t="s">
        <v>1499</v>
      </c>
      <c r="AP394" t="s">
        <v>1524</v>
      </c>
      <c r="AQ394">
        <v>100</v>
      </c>
      <c r="AR394">
        <v>1808</v>
      </c>
      <c r="AS394">
        <f>IF(SpaceTypesTable[[#This Row],[Service Water Heating Peak Flow Rate (gal/h)]]=0,"",SpaceTypesTable[[#This Row],[Service Water Heating Peak Flow Rate (gal/h)]]/SpaceTypesTable[[#This Row],[Service Water Heating Area (ft^2)]])</f>
        <v>5.5309734513274339E-2</v>
      </c>
      <c r="AT394">
        <v>49</v>
      </c>
      <c r="AU394">
        <v>0.2</v>
      </c>
      <c r="AV394">
        <v>0.05</v>
      </c>
      <c r="AW394" t="s">
        <v>1533</v>
      </c>
      <c r="AX394">
        <v>0.7</v>
      </c>
      <c r="AY394">
        <v>3300</v>
      </c>
      <c r="AZ394">
        <v>0.33800000000000002</v>
      </c>
      <c r="BA394">
        <v>0.5</v>
      </c>
      <c r="BB394">
        <v>572.96441370114178</v>
      </c>
      <c r="BC394">
        <f t="shared" si="34"/>
        <v>0.12153790593660582</v>
      </c>
      <c r="BD394" t="s">
        <v>1508</v>
      </c>
    </row>
    <row r="395" spans="1:56">
      <c r="A395" t="s">
        <v>1556</v>
      </c>
      <c r="B395" t="s">
        <v>259</v>
      </c>
      <c r="C395" t="s">
        <v>265</v>
      </c>
      <c r="D395" t="s">
        <v>276</v>
      </c>
      <c r="E395" t="s">
        <v>456</v>
      </c>
      <c r="F395" t="s">
        <v>217</v>
      </c>
      <c r="G395" t="s">
        <v>138</v>
      </c>
      <c r="H395" t="s">
        <v>223</v>
      </c>
      <c r="I395" t="str">
        <f>SpaceTypesTable[[#This Row],[Lighting Standard]]&amp;SpaceTypesTable[[#This Row],[Lighting Primary Space Type]]&amp;SpaceTypesTable[[#This Row],[Lighting Secondary Space Type]]</f>
        <v>ASHRAE 90.1-2004Food PreparationGeneral</v>
      </c>
      <c r="L395">
        <f>VLOOKUP(SpaceTypesTable[[#This Row],[LookupColumn]],InteriorLightingTable[],5,FALSE)</f>
        <v>1.2</v>
      </c>
      <c r="O395">
        <v>0</v>
      </c>
      <c r="P395">
        <v>0.37</v>
      </c>
      <c r="Q395">
        <v>0.2</v>
      </c>
      <c r="R395" t="s">
        <v>1363</v>
      </c>
      <c r="S395" t="s">
        <v>108</v>
      </c>
      <c r="T395" t="s">
        <v>18</v>
      </c>
      <c r="U395" t="s">
        <v>22</v>
      </c>
      <c r="V395" s="60" t="str">
        <f>SpaceTypesTable[[#This Row],[Ventilation Standard]]&amp;SpaceTypesTable[[#This Row],[Ventilation Primary Space Type]]&amp;SpaceTypesTable[[#This Row],[Ventilation Secondary Space Type]]</f>
        <v>ASHRAE 62.1-1999Food and Beverage ServiceKitchens (cooking)</v>
      </c>
      <c r="W395">
        <f>VLOOKUP(SpaceTypesTable[[#This Row],[Lookup]],VentilationStandardsTable[],6,FALSE)</f>
        <v>0</v>
      </c>
      <c r="X395">
        <f>VLOOKUP(SpaceTypesTable[[#This Row],[Lookup]],VentilationStandardsTable[],5,FALSE)</f>
        <v>15</v>
      </c>
      <c r="Y395">
        <f>VLOOKUP(SpaceTypesTable[[#This Row],[Lookup]],VentilationStandardsTable[],7,FALSE)</f>
        <v>0</v>
      </c>
      <c r="Z395">
        <v>13.93</v>
      </c>
      <c r="AA395" t="s">
        <v>1394</v>
      </c>
      <c r="AB395" t="s">
        <v>1514</v>
      </c>
      <c r="AC395">
        <v>5.9499999999999997E-2</v>
      </c>
      <c r="AD395" t="s">
        <v>1423</v>
      </c>
      <c r="AE395">
        <v>302.60000000000002</v>
      </c>
      <c r="AF395">
        <v>0.1</v>
      </c>
      <c r="AG395">
        <v>0.2</v>
      </c>
      <c r="AH395">
        <v>0.7</v>
      </c>
      <c r="AI395" t="s">
        <v>1435</v>
      </c>
      <c r="AJ395">
        <v>17.7</v>
      </c>
      <c r="AK395">
        <v>0.25</v>
      </c>
      <c r="AL395">
        <v>0.3</v>
      </c>
      <c r="AM395">
        <v>0.2</v>
      </c>
      <c r="AN395" t="s">
        <v>1507</v>
      </c>
      <c r="AO395" t="s">
        <v>1499</v>
      </c>
      <c r="AP395" t="s">
        <v>1524</v>
      </c>
      <c r="AQ395">
        <v>100</v>
      </c>
      <c r="AR395">
        <v>1808</v>
      </c>
      <c r="AS395">
        <f>IF(SpaceTypesTable[[#This Row],[Service Water Heating Peak Flow Rate (gal/h)]]=0,"",SpaceTypesTable[[#This Row],[Service Water Heating Peak Flow Rate (gal/h)]]/SpaceTypesTable[[#This Row],[Service Water Heating Area (ft^2)]])</f>
        <v>5.5309734513274339E-2</v>
      </c>
      <c r="AT395">
        <v>49</v>
      </c>
      <c r="AU395">
        <v>0.2</v>
      </c>
      <c r="AV395">
        <v>0.05</v>
      </c>
      <c r="AW395" t="s">
        <v>1533</v>
      </c>
      <c r="AX395">
        <v>0.7</v>
      </c>
      <c r="AY395">
        <v>3300</v>
      </c>
      <c r="AZ395">
        <v>0.33800000000000002</v>
      </c>
      <c r="BA395">
        <v>0.5</v>
      </c>
      <c r="BB395">
        <v>572.96441370114178</v>
      </c>
      <c r="BC395">
        <f t="shared" si="34"/>
        <v>0.12153790593660582</v>
      </c>
      <c r="BD395" t="s">
        <v>1508</v>
      </c>
    </row>
    <row r="396" spans="1:56">
      <c r="A396" t="s">
        <v>1557</v>
      </c>
      <c r="B396" t="s">
        <v>260</v>
      </c>
      <c r="C396" t="s">
        <v>265</v>
      </c>
      <c r="D396" t="s">
        <v>276</v>
      </c>
      <c r="E396" t="s">
        <v>456</v>
      </c>
      <c r="F396" t="s">
        <v>438</v>
      </c>
      <c r="G396" t="s">
        <v>138</v>
      </c>
      <c r="H396" t="s">
        <v>223</v>
      </c>
      <c r="I396" t="str">
        <f>SpaceTypesTable[[#This Row],[Lighting Standard]]&amp;SpaceTypesTable[[#This Row],[Lighting Primary Space Type]]&amp;SpaceTypesTable[[#This Row],[Lighting Secondary Space Type]]</f>
        <v>ASHRAE 189.1-2009Food PreparationGeneral</v>
      </c>
      <c r="L396">
        <f>VLOOKUP(SpaceTypesTable[[#This Row],[LookupColumn]],InteriorLightingTable[],5,FALSE)</f>
        <v>1.08</v>
      </c>
      <c r="O396">
        <v>0</v>
      </c>
      <c r="P396">
        <v>0.37</v>
      </c>
      <c r="Q396">
        <v>0.2</v>
      </c>
      <c r="R396" t="s">
        <v>1363</v>
      </c>
      <c r="S396" t="s">
        <v>108</v>
      </c>
      <c r="T396" t="s">
        <v>18</v>
      </c>
      <c r="U396" t="s">
        <v>22</v>
      </c>
      <c r="V396" s="60" t="str">
        <f>SpaceTypesTable[[#This Row],[Ventilation Standard]]&amp;SpaceTypesTable[[#This Row],[Ventilation Primary Space Type]]&amp;SpaceTypesTable[[#This Row],[Ventilation Secondary Space Type]]</f>
        <v>ASHRAE 62.1-1999Food and Beverage ServiceKitchens (cooking)</v>
      </c>
      <c r="W396">
        <f>VLOOKUP(SpaceTypesTable[[#This Row],[Lookup]],VentilationStandardsTable[],6,FALSE)</f>
        <v>0</v>
      </c>
      <c r="X396">
        <f>VLOOKUP(SpaceTypesTable[[#This Row],[Lookup]],VentilationStandardsTable[],5,FALSE)</f>
        <v>15</v>
      </c>
      <c r="Y396">
        <f>VLOOKUP(SpaceTypesTable[[#This Row],[Lookup]],VentilationStandardsTable[],7,FALSE)</f>
        <v>0</v>
      </c>
      <c r="Z396">
        <v>13.93</v>
      </c>
      <c r="AA396" t="s">
        <v>1394</v>
      </c>
      <c r="AB396" t="s">
        <v>1514</v>
      </c>
      <c r="AC396">
        <v>5.9499999999999997E-2</v>
      </c>
      <c r="AD396" t="s">
        <v>1423</v>
      </c>
      <c r="AE396">
        <v>220.5</v>
      </c>
      <c r="AF396">
        <v>0.1</v>
      </c>
      <c r="AG396">
        <v>0.2</v>
      </c>
      <c r="AH396">
        <v>0.7</v>
      </c>
      <c r="AI396" t="s">
        <v>1435</v>
      </c>
      <c r="AJ396">
        <v>13.130000000000003</v>
      </c>
      <c r="AK396">
        <v>0.25</v>
      </c>
      <c r="AL396">
        <v>0.3</v>
      </c>
      <c r="AM396">
        <v>0.2</v>
      </c>
      <c r="AN396" t="s">
        <v>1507</v>
      </c>
      <c r="AO396" t="s">
        <v>1499</v>
      </c>
      <c r="AP396" t="s">
        <v>1524</v>
      </c>
      <c r="AQ396">
        <v>100</v>
      </c>
      <c r="AR396">
        <v>1808</v>
      </c>
      <c r="AS396">
        <f>IF(SpaceTypesTable[[#This Row],[Service Water Heating Peak Flow Rate (gal/h)]]=0,"",SpaceTypesTable[[#This Row],[Service Water Heating Peak Flow Rate (gal/h)]]/SpaceTypesTable[[#This Row],[Service Water Heating Area (ft^2)]])</f>
        <v>5.5309734513274339E-2</v>
      </c>
      <c r="AT396">
        <v>49</v>
      </c>
      <c r="AU396">
        <v>0.2</v>
      </c>
      <c r="AV396">
        <v>0.05</v>
      </c>
      <c r="AW396" t="s">
        <v>1533</v>
      </c>
      <c r="AX396">
        <v>0.7</v>
      </c>
      <c r="AY396">
        <v>3300</v>
      </c>
      <c r="AZ396">
        <v>0.33800000000000002</v>
      </c>
      <c r="BA396">
        <v>0.5</v>
      </c>
      <c r="BB396">
        <v>572.96441370114178</v>
      </c>
      <c r="BC396">
        <f t="shared" si="34"/>
        <v>0.12153790593660582</v>
      </c>
      <c r="BD396" t="s">
        <v>1508</v>
      </c>
    </row>
    <row r="397" spans="1:56">
      <c r="A397" t="s">
        <v>1557</v>
      </c>
      <c r="B397" t="s">
        <v>261</v>
      </c>
      <c r="C397" t="s">
        <v>265</v>
      </c>
      <c r="D397" t="s">
        <v>276</v>
      </c>
      <c r="E397" t="s">
        <v>456</v>
      </c>
      <c r="F397" t="s">
        <v>438</v>
      </c>
      <c r="G397" t="s">
        <v>138</v>
      </c>
      <c r="H397" t="s">
        <v>223</v>
      </c>
      <c r="I397" t="str">
        <f>SpaceTypesTable[[#This Row],[Lighting Standard]]&amp;SpaceTypesTable[[#This Row],[Lighting Primary Space Type]]&amp;SpaceTypesTable[[#This Row],[Lighting Secondary Space Type]]</f>
        <v>ASHRAE 189.1-2009Food PreparationGeneral</v>
      </c>
      <c r="L397">
        <f>VLOOKUP(SpaceTypesTable[[#This Row],[LookupColumn]],InteriorLightingTable[],5,FALSE)</f>
        <v>1.08</v>
      </c>
      <c r="O397">
        <v>0</v>
      </c>
      <c r="P397">
        <v>0.37</v>
      </c>
      <c r="Q397">
        <v>0.2</v>
      </c>
      <c r="R397" t="s">
        <v>1363</v>
      </c>
      <c r="S397" t="s">
        <v>108</v>
      </c>
      <c r="T397" t="s">
        <v>18</v>
      </c>
      <c r="U397" t="s">
        <v>22</v>
      </c>
      <c r="V397" s="60" t="str">
        <f>SpaceTypesTable[[#This Row],[Ventilation Standard]]&amp;SpaceTypesTable[[#This Row],[Ventilation Primary Space Type]]&amp;SpaceTypesTable[[#This Row],[Ventilation Secondary Space Type]]</f>
        <v>ASHRAE 62.1-1999Food and Beverage ServiceKitchens (cooking)</v>
      </c>
      <c r="W397">
        <f>VLOOKUP(SpaceTypesTable[[#This Row],[Lookup]],VentilationStandardsTable[],6,FALSE)</f>
        <v>0</v>
      </c>
      <c r="X397">
        <f>VLOOKUP(SpaceTypesTable[[#This Row],[Lookup]],VentilationStandardsTable[],5,FALSE)</f>
        <v>15</v>
      </c>
      <c r="Y397">
        <f>VLOOKUP(SpaceTypesTable[[#This Row],[Lookup]],VentilationStandardsTable[],7,FALSE)</f>
        <v>0</v>
      </c>
      <c r="Z397">
        <v>13.93</v>
      </c>
      <c r="AA397" t="s">
        <v>1394</v>
      </c>
      <c r="AB397" t="s">
        <v>1514</v>
      </c>
      <c r="AC397">
        <v>4.4600000000000001E-2</v>
      </c>
      <c r="AD397" t="s">
        <v>1423</v>
      </c>
      <c r="AE397">
        <v>220.5</v>
      </c>
      <c r="AF397">
        <v>0.1</v>
      </c>
      <c r="AG397">
        <v>0.2</v>
      </c>
      <c r="AH397">
        <v>0.7</v>
      </c>
      <c r="AI397" t="s">
        <v>1435</v>
      </c>
      <c r="AJ397">
        <v>13.130000000000003</v>
      </c>
      <c r="AK397">
        <v>0.25</v>
      </c>
      <c r="AL397">
        <v>0.3</v>
      </c>
      <c r="AM397">
        <v>0.2</v>
      </c>
      <c r="AN397" t="s">
        <v>1507</v>
      </c>
      <c r="AO397" t="s">
        <v>1499</v>
      </c>
      <c r="AP397" t="s">
        <v>1524</v>
      </c>
      <c r="AQ397">
        <v>100</v>
      </c>
      <c r="AR397">
        <v>1808</v>
      </c>
      <c r="AS397">
        <f>IF(SpaceTypesTable[[#This Row],[Service Water Heating Peak Flow Rate (gal/h)]]=0,"",SpaceTypesTable[[#This Row],[Service Water Heating Peak Flow Rate (gal/h)]]/SpaceTypesTable[[#This Row],[Service Water Heating Area (ft^2)]])</f>
        <v>5.5309734513274339E-2</v>
      </c>
      <c r="AT397">
        <v>49</v>
      </c>
      <c r="AU397">
        <v>0.2</v>
      </c>
      <c r="AV397">
        <v>0.05</v>
      </c>
      <c r="AW397" t="s">
        <v>1533</v>
      </c>
      <c r="AX397">
        <v>0.7</v>
      </c>
      <c r="AY397">
        <v>3300</v>
      </c>
      <c r="AZ397">
        <v>0.33800000000000002</v>
      </c>
      <c r="BA397">
        <v>0.5</v>
      </c>
      <c r="BB397">
        <v>572.96441370114178</v>
      </c>
      <c r="BC397">
        <f t="shared" si="34"/>
        <v>0.12153790593660582</v>
      </c>
      <c r="BD397" t="s">
        <v>1508</v>
      </c>
    </row>
    <row r="398" spans="1:56">
      <c r="A398" t="s">
        <v>1554</v>
      </c>
      <c r="B398" t="s">
        <v>259</v>
      </c>
      <c r="C398" t="s">
        <v>265</v>
      </c>
      <c r="D398" t="s">
        <v>276</v>
      </c>
      <c r="E398" t="s">
        <v>456</v>
      </c>
      <c r="I398" t="str">
        <f>SpaceTypesTable[[#This Row],[Lighting Standard]]&amp;SpaceTypesTable[[#This Row],[Lighting Primary Space Type]]&amp;SpaceTypesTable[[#This Row],[Lighting Secondary Space Type]]</f>
        <v/>
      </c>
      <c r="L398">
        <v>2.2400000000000002</v>
      </c>
      <c r="O398">
        <v>0</v>
      </c>
      <c r="P398">
        <v>0.37</v>
      </c>
      <c r="Q398">
        <v>0.2</v>
      </c>
      <c r="R398" t="s">
        <v>1363</v>
      </c>
      <c r="S398" t="s">
        <v>108</v>
      </c>
      <c r="T398" t="s">
        <v>18</v>
      </c>
      <c r="U398" t="s">
        <v>22</v>
      </c>
      <c r="V398" s="60" t="str">
        <f>SpaceTypesTable[[#This Row],[Ventilation Standard]]&amp;SpaceTypesTable[[#This Row],[Ventilation Primary Space Type]]&amp;SpaceTypesTable[[#This Row],[Ventilation Secondary Space Type]]</f>
        <v>ASHRAE 62.1-1999Food and Beverage ServiceKitchens (cooking)</v>
      </c>
      <c r="W398">
        <f>VLOOKUP(SpaceTypesTable[[#This Row],[Lookup]],VentilationStandardsTable[],6,FALSE)</f>
        <v>0</v>
      </c>
      <c r="X398">
        <f>VLOOKUP(SpaceTypesTable[[#This Row],[Lookup]],VentilationStandardsTable[],5,FALSE)</f>
        <v>15</v>
      </c>
      <c r="Y398">
        <f>VLOOKUP(SpaceTypesTable[[#This Row],[Lookup]],VentilationStandardsTable[],7,FALSE)</f>
        <v>0</v>
      </c>
      <c r="Z398">
        <v>13.93</v>
      </c>
      <c r="AA398" t="s">
        <v>1394</v>
      </c>
      <c r="AB398" t="s">
        <v>1514</v>
      </c>
      <c r="AC398">
        <v>0.22320000000000001</v>
      </c>
      <c r="AD398" t="s">
        <v>1423</v>
      </c>
      <c r="AE398">
        <v>302.60000000000002</v>
      </c>
      <c r="AF398">
        <v>0.1</v>
      </c>
      <c r="AG398">
        <v>0.2</v>
      </c>
      <c r="AH398">
        <v>0.7</v>
      </c>
      <c r="AI398" t="s">
        <v>1435</v>
      </c>
      <c r="AJ398">
        <v>17.7</v>
      </c>
      <c r="AK398">
        <v>0.25</v>
      </c>
      <c r="AL398">
        <v>0.3</v>
      </c>
      <c r="AM398">
        <v>0.2</v>
      </c>
      <c r="AN398" t="s">
        <v>1507</v>
      </c>
      <c r="AO398" t="s">
        <v>1499</v>
      </c>
      <c r="AP398" t="s">
        <v>1524</v>
      </c>
      <c r="AQ398">
        <v>100</v>
      </c>
      <c r="AR398">
        <v>1808</v>
      </c>
      <c r="AS398">
        <f>IF(SpaceTypesTable[[#This Row],[Service Water Heating Peak Flow Rate (gal/h)]]=0,"",SpaceTypesTable[[#This Row],[Service Water Heating Peak Flow Rate (gal/h)]]/SpaceTypesTable[[#This Row],[Service Water Heating Area (ft^2)]])</f>
        <v>5.5309734513274339E-2</v>
      </c>
      <c r="AT398">
        <v>49</v>
      </c>
      <c r="AU398">
        <v>0.2</v>
      </c>
      <c r="AV398">
        <v>0.05</v>
      </c>
      <c r="AW398" t="s">
        <v>1533</v>
      </c>
      <c r="AX398">
        <v>0.7</v>
      </c>
      <c r="AY398">
        <v>3300</v>
      </c>
      <c r="AZ398">
        <v>0.33800000000000002</v>
      </c>
      <c r="BA398">
        <v>0.5</v>
      </c>
      <c r="BB398">
        <v>572.96441370114178</v>
      </c>
      <c r="BC398">
        <f t="shared" si="34"/>
        <v>0.12153790593660582</v>
      </c>
      <c r="BD398" t="s">
        <v>1508</v>
      </c>
    </row>
    <row r="399" spans="1:56">
      <c r="A399" t="s">
        <v>1558</v>
      </c>
      <c r="B399" t="s">
        <v>259</v>
      </c>
      <c r="C399" t="s">
        <v>269</v>
      </c>
      <c r="D399" t="s">
        <v>276</v>
      </c>
      <c r="E399" t="s">
        <v>456</v>
      </c>
      <c r="F399" t="s">
        <v>218</v>
      </c>
      <c r="G399" t="s">
        <v>138</v>
      </c>
      <c r="H399" t="s">
        <v>223</v>
      </c>
      <c r="I399" t="str">
        <f>SpaceTypesTable[[#This Row],[Lighting Standard]]&amp;SpaceTypesTable[[#This Row],[Lighting Primary Space Type]]&amp;SpaceTypesTable[[#This Row],[Lighting Secondary Space Type]]</f>
        <v>ASHRAE 90.1-2007Food PreparationGeneral</v>
      </c>
      <c r="L399">
        <f>VLOOKUP(SpaceTypesTable[[#This Row],[LookupColumn]],InteriorLightingTable[],5,FALSE)</f>
        <v>1.2</v>
      </c>
      <c r="O399">
        <v>0</v>
      </c>
      <c r="P399">
        <v>0.7</v>
      </c>
      <c r="Q399">
        <v>0.2</v>
      </c>
      <c r="R399" t="s">
        <v>1364</v>
      </c>
      <c r="S399" t="s">
        <v>109</v>
      </c>
      <c r="T399" t="s">
        <v>18</v>
      </c>
      <c r="U399" t="s">
        <v>1577</v>
      </c>
      <c r="V399" s="60" t="str">
        <f>SpaceTypesTable[[#This Row],[Ventilation Standard]]&amp;SpaceTypesTable[[#This Row],[Ventilation Primary Space Type]]&amp;SpaceTypesTable[[#This Row],[Ventilation Secondary Space Type]]</f>
        <v>ASHRAE 62.1-2004Food and Beverage ServiceCafeteria/fast food dining</v>
      </c>
      <c r="W399">
        <f>VLOOKUP(SpaceTypesTable[[#This Row],[Lookup]],VentilationStandardsTable[],6,FALSE)</f>
        <v>0.18</v>
      </c>
      <c r="X399">
        <f>VLOOKUP(SpaceTypesTable[[#This Row],[Lookup]],VentilationStandardsTable[],5,FALSE)</f>
        <v>7.5</v>
      </c>
      <c r="Y399">
        <f>VLOOKUP(SpaceTypesTable[[#This Row],[Lookup]],VentilationStandardsTable[],7,FALSE)</f>
        <v>0</v>
      </c>
      <c r="Z399">
        <v>5</v>
      </c>
      <c r="AA399" t="s">
        <v>1393</v>
      </c>
      <c r="AB399" t="s">
        <v>1515</v>
      </c>
      <c r="AC399">
        <v>4.4600000000000001E-2</v>
      </c>
      <c r="AD399" t="s">
        <v>1424</v>
      </c>
      <c r="AE399">
        <v>298.60000000000002</v>
      </c>
      <c r="AF399">
        <v>0.1</v>
      </c>
      <c r="AG399">
        <v>0.2</v>
      </c>
      <c r="AH399">
        <v>0.7</v>
      </c>
      <c r="AI399" t="s">
        <v>1434</v>
      </c>
      <c r="AJ399">
        <v>20.400008783354682</v>
      </c>
      <c r="AK399">
        <v>0.25</v>
      </c>
      <c r="AL399">
        <v>0.3</v>
      </c>
      <c r="AM399">
        <v>0.3</v>
      </c>
      <c r="AN399" t="s">
        <v>1481</v>
      </c>
      <c r="AO399" t="s">
        <v>1488</v>
      </c>
      <c r="AP399" t="s">
        <v>1471</v>
      </c>
      <c r="AQ399">
        <v>40</v>
      </c>
      <c r="AR399">
        <v>1250</v>
      </c>
      <c r="AS399">
        <f>IF(SpaceTypesTable[[#This Row],[Service Water Heating Peak Flow Rate (gal/h)]]=0,"",SpaceTypesTable[[#This Row],[Service Water Heating Peak Flow Rate (gal/h)]]/SpaceTypesTable[[#This Row],[Service Water Heating Area (ft^2)]])</f>
        <v>3.2000000000000001E-2</v>
      </c>
      <c r="AT399">
        <v>49</v>
      </c>
      <c r="AU399">
        <v>0.2</v>
      </c>
      <c r="AV399">
        <v>0.05</v>
      </c>
      <c r="AW399" t="s">
        <v>1534</v>
      </c>
      <c r="AX399">
        <v>0.7</v>
      </c>
      <c r="AY399">
        <v>3300</v>
      </c>
      <c r="AZ399">
        <v>0.33800000000000002</v>
      </c>
      <c r="BA399">
        <v>0.502411575562701</v>
      </c>
      <c r="BB399">
        <v>575.72790765789978</v>
      </c>
      <c r="BC399">
        <f t="shared" si="34"/>
        <v>0.12212410162440297</v>
      </c>
      <c r="BD399" t="s">
        <v>1509</v>
      </c>
    </row>
    <row r="400" spans="1:56">
      <c r="A400" t="s">
        <v>1555</v>
      </c>
      <c r="B400" t="s">
        <v>259</v>
      </c>
      <c r="C400" t="s">
        <v>269</v>
      </c>
      <c r="D400" t="s">
        <v>276</v>
      </c>
      <c r="E400" t="s">
        <v>456</v>
      </c>
      <c r="I400" t="str">
        <f>SpaceTypesTable[[#This Row],[Lighting Standard]]&amp;SpaceTypesTable[[#This Row],[Lighting Primary Space Type]]&amp;SpaceTypesTable[[#This Row],[Lighting Secondary Space Type]]</f>
        <v/>
      </c>
      <c r="L400">
        <v>1.55</v>
      </c>
      <c r="O400">
        <v>0</v>
      </c>
      <c r="P400">
        <v>0.7</v>
      </c>
      <c r="Q400">
        <v>0.2</v>
      </c>
      <c r="R400" t="s">
        <v>1364</v>
      </c>
      <c r="S400" t="s">
        <v>108</v>
      </c>
      <c r="T400" t="s">
        <v>18</v>
      </c>
      <c r="U400" t="s">
        <v>22</v>
      </c>
      <c r="V400" s="60" t="str">
        <f>SpaceTypesTable[[#This Row],[Ventilation Standard]]&amp;SpaceTypesTable[[#This Row],[Ventilation Primary Space Type]]&amp;SpaceTypesTable[[#This Row],[Ventilation Secondary Space Type]]</f>
        <v>ASHRAE 62.1-1999Food and Beverage ServiceKitchens (cooking)</v>
      </c>
      <c r="W400">
        <f>VLOOKUP(SpaceTypesTable[[#This Row],[Lookup]],VentilationStandardsTable[],6,FALSE)</f>
        <v>0</v>
      </c>
      <c r="X400">
        <f>VLOOKUP(SpaceTypesTable[[#This Row],[Lookup]],VentilationStandardsTable[],5,FALSE)</f>
        <v>15</v>
      </c>
      <c r="Y400">
        <f>VLOOKUP(SpaceTypesTable[[#This Row],[Lookup]],VentilationStandardsTable[],7,FALSE)</f>
        <v>0</v>
      </c>
      <c r="Z400">
        <v>5</v>
      </c>
      <c r="AA400" t="s">
        <v>1393</v>
      </c>
      <c r="AB400" t="s">
        <v>1515</v>
      </c>
      <c r="AC400">
        <v>0.22320000000000001</v>
      </c>
      <c r="AD400" t="s">
        <v>1424</v>
      </c>
      <c r="AE400">
        <v>409.6</v>
      </c>
      <c r="AF400">
        <v>0.1</v>
      </c>
      <c r="AG400">
        <v>0.2</v>
      </c>
      <c r="AH400">
        <v>0.7</v>
      </c>
      <c r="AI400" t="s">
        <v>1434</v>
      </c>
      <c r="AJ400">
        <v>28</v>
      </c>
      <c r="AK400">
        <v>0.25</v>
      </c>
      <c r="AL400">
        <v>0.3</v>
      </c>
      <c r="AM400">
        <v>0.3</v>
      </c>
      <c r="AN400" t="s">
        <v>1481</v>
      </c>
      <c r="AO400" t="s">
        <v>1488</v>
      </c>
      <c r="AP400" t="s">
        <v>1471</v>
      </c>
      <c r="AQ400">
        <v>40</v>
      </c>
      <c r="AR400">
        <v>1250</v>
      </c>
      <c r="AS400">
        <f>IF(SpaceTypesTable[[#This Row],[Service Water Heating Peak Flow Rate (gal/h)]]=0,"",SpaceTypesTable[[#This Row],[Service Water Heating Peak Flow Rate (gal/h)]]/SpaceTypesTable[[#This Row],[Service Water Heating Area (ft^2)]])</f>
        <v>3.2000000000000001E-2</v>
      </c>
      <c r="AT400">
        <v>49</v>
      </c>
      <c r="AU400">
        <v>0.2</v>
      </c>
      <c r="AV400">
        <v>0.05</v>
      </c>
      <c r="AW400" t="s">
        <v>1534</v>
      </c>
      <c r="AX400">
        <v>0.7</v>
      </c>
      <c r="AY400">
        <v>3300</v>
      </c>
      <c r="AZ400">
        <v>0.33800000000000002</v>
      </c>
      <c r="BA400">
        <v>0.502411575562701</v>
      </c>
      <c r="BB400">
        <v>575.72790765789978</v>
      </c>
      <c r="BC400">
        <f t="shared" si="34"/>
        <v>0.12212410162440297</v>
      </c>
      <c r="BD400" t="s">
        <v>1509</v>
      </c>
    </row>
    <row r="401" spans="1:56">
      <c r="A401" t="s">
        <v>1556</v>
      </c>
      <c r="B401" t="s">
        <v>259</v>
      </c>
      <c r="C401" t="s">
        <v>269</v>
      </c>
      <c r="D401" t="s">
        <v>276</v>
      </c>
      <c r="E401" t="s">
        <v>456</v>
      </c>
      <c r="F401" t="s">
        <v>217</v>
      </c>
      <c r="G401" t="s">
        <v>138</v>
      </c>
      <c r="H401" t="s">
        <v>223</v>
      </c>
      <c r="I401" t="str">
        <f>SpaceTypesTable[[#This Row],[Lighting Standard]]&amp;SpaceTypesTable[[#This Row],[Lighting Primary Space Type]]&amp;SpaceTypesTable[[#This Row],[Lighting Secondary Space Type]]</f>
        <v>ASHRAE 90.1-2004Food PreparationGeneral</v>
      </c>
      <c r="L401">
        <f>VLOOKUP(SpaceTypesTable[[#This Row],[LookupColumn]],InteriorLightingTable[],5,FALSE)</f>
        <v>1.2</v>
      </c>
      <c r="O401">
        <v>0</v>
      </c>
      <c r="P401">
        <v>0.7</v>
      </c>
      <c r="Q401">
        <v>0.2</v>
      </c>
      <c r="R401" t="s">
        <v>1364</v>
      </c>
      <c r="S401" t="s">
        <v>108</v>
      </c>
      <c r="T401" t="s">
        <v>18</v>
      </c>
      <c r="U401" t="s">
        <v>22</v>
      </c>
      <c r="V401" s="60" t="str">
        <f>SpaceTypesTable[[#This Row],[Ventilation Standard]]&amp;SpaceTypesTable[[#This Row],[Ventilation Primary Space Type]]&amp;SpaceTypesTable[[#This Row],[Ventilation Secondary Space Type]]</f>
        <v>ASHRAE 62.1-1999Food and Beverage ServiceKitchens (cooking)</v>
      </c>
      <c r="W401">
        <f>VLOOKUP(SpaceTypesTable[[#This Row],[Lookup]],VentilationStandardsTable[],6,FALSE)</f>
        <v>0</v>
      </c>
      <c r="X401">
        <f>VLOOKUP(SpaceTypesTable[[#This Row],[Lookup]],VentilationStandardsTable[],5,FALSE)</f>
        <v>15</v>
      </c>
      <c r="Y401">
        <f>VLOOKUP(SpaceTypesTable[[#This Row],[Lookup]],VentilationStandardsTable[],7,FALSE)</f>
        <v>0</v>
      </c>
      <c r="Z401">
        <v>5</v>
      </c>
      <c r="AA401" t="s">
        <v>1393</v>
      </c>
      <c r="AB401" t="s">
        <v>1515</v>
      </c>
      <c r="AC401">
        <v>5.9499999999999997E-2</v>
      </c>
      <c r="AD401" t="s">
        <v>1424</v>
      </c>
      <c r="AE401">
        <v>409.6</v>
      </c>
      <c r="AF401">
        <v>0.1</v>
      </c>
      <c r="AG401">
        <v>0.2</v>
      </c>
      <c r="AH401">
        <v>0.7</v>
      </c>
      <c r="AI401" t="s">
        <v>1434</v>
      </c>
      <c r="AJ401">
        <v>28</v>
      </c>
      <c r="AK401">
        <v>0.25</v>
      </c>
      <c r="AL401">
        <v>0.3</v>
      </c>
      <c r="AM401">
        <v>0.3</v>
      </c>
      <c r="AN401" t="s">
        <v>1481</v>
      </c>
      <c r="AO401" t="s">
        <v>1488</v>
      </c>
      <c r="AP401" t="s">
        <v>1471</v>
      </c>
      <c r="AQ401">
        <v>40</v>
      </c>
      <c r="AR401">
        <v>1250</v>
      </c>
      <c r="AS401">
        <f>IF(SpaceTypesTable[[#This Row],[Service Water Heating Peak Flow Rate (gal/h)]]=0,"",SpaceTypesTable[[#This Row],[Service Water Heating Peak Flow Rate (gal/h)]]/SpaceTypesTable[[#This Row],[Service Water Heating Area (ft^2)]])</f>
        <v>3.2000000000000001E-2</v>
      </c>
      <c r="AT401">
        <v>49</v>
      </c>
      <c r="AU401">
        <v>0.2</v>
      </c>
      <c r="AV401">
        <v>0.05</v>
      </c>
      <c r="AW401" t="s">
        <v>1534</v>
      </c>
      <c r="AX401">
        <v>0.7</v>
      </c>
      <c r="AY401">
        <v>3300</v>
      </c>
      <c r="AZ401">
        <v>0.33800000000000002</v>
      </c>
      <c r="BA401">
        <v>0.502411575562701</v>
      </c>
      <c r="BB401">
        <v>575.72790765789978</v>
      </c>
      <c r="BC401">
        <f t="shared" si="34"/>
        <v>0.12212410162440297</v>
      </c>
      <c r="BD401" t="s">
        <v>1509</v>
      </c>
    </row>
    <row r="402" spans="1:56">
      <c r="A402" t="s">
        <v>1557</v>
      </c>
      <c r="B402" t="s">
        <v>260</v>
      </c>
      <c r="C402" t="s">
        <v>269</v>
      </c>
      <c r="D402" t="s">
        <v>276</v>
      </c>
      <c r="E402" t="s">
        <v>456</v>
      </c>
      <c r="F402" t="s">
        <v>438</v>
      </c>
      <c r="G402" t="s">
        <v>138</v>
      </c>
      <c r="H402" t="s">
        <v>223</v>
      </c>
      <c r="I402" t="str">
        <f>SpaceTypesTable[[#This Row],[Lighting Standard]]&amp;SpaceTypesTable[[#This Row],[Lighting Primary Space Type]]&amp;SpaceTypesTable[[#This Row],[Lighting Secondary Space Type]]</f>
        <v>ASHRAE 189.1-2009Food PreparationGeneral</v>
      </c>
      <c r="L402">
        <f>VLOOKUP(SpaceTypesTable[[#This Row],[LookupColumn]],InteriorLightingTable[],5,FALSE)</f>
        <v>1.08</v>
      </c>
      <c r="O402">
        <v>0</v>
      </c>
      <c r="P402">
        <v>0.7</v>
      </c>
      <c r="Q402">
        <v>0.2</v>
      </c>
      <c r="R402" t="s">
        <v>1364</v>
      </c>
      <c r="S402" t="s">
        <v>108</v>
      </c>
      <c r="T402" t="s">
        <v>18</v>
      </c>
      <c r="U402" t="s">
        <v>22</v>
      </c>
      <c r="V402" s="60" t="str">
        <f>SpaceTypesTable[[#This Row],[Ventilation Standard]]&amp;SpaceTypesTable[[#This Row],[Ventilation Primary Space Type]]&amp;SpaceTypesTable[[#This Row],[Ventilation Secondary Space Type]]</f>
        <v>ASHRAE 62.1-1999Food and Beverage ServiceKitchens (cooking)</v>
      </c>
      <c r="W402">
        <f>VLOOKUP(SpaceTypesTable[[#This Row],[Lookup]],VentilationStandardsTable[],6,FALSE)</f>
        <v>0</v>
      </c>
      <c r="X402">
        <f>VLOOKUP(SpaceTypesTable[[#This Row],[Lookup]],VentilationStandardsTable[],5,FALSE)</f>
        <v>15</v>
      </c>
      <c r="Y402">
        <f>VLOOKUP(SpaceTypesTable[[#This Row],[Lookup]],VentilationStandardsTable[],7,FALSE)</f>
        <v>0</v>
      </c>
      <c r="Z402">
        <v>5</v>
      </c>
      <c r="AA402" t="s">
        <v>1393</v>
      </c>
      <c r="AB402" t="s">
        <v>1515</v>
      </c>
      <c r="AC402">
        <v>5.9499999999999997E-2</v>
      </c>
      <c r="AD402" t="s">
        <v>1424</v>
      </c>
      <c r="AE402">
        <v>298.60000000000002</v>
      </c>
      <c r="AF402">
        <v>0.1</v>
      </c>
      <c r="AG402">
        <v>0.2</v>
      </c>
      <c r="AH402">
        <v>0.7</v>
      </c>
      <c r="AI402" t="s">
        <v>1434</v>
      </c>
      <c r="AJ402">
        <v>20.400008783354682</v>
      </c>
      <c r="AK402">
        <v>0.25</v>
      </c>
      <c r="AL402">
        <v>0.3</v>
      </c>
      <c r="AM402">
        <v>0.3</v>
      </c>
      <c r="AN402" t="s">
        <v>1481</v>
      </c>
      <c r="AO402" t="s">
        <v>1488</v>
      </c>
      <c r="AP402" t="s">
        <v>1471</v>
      </c>
      <c r="AQ402">
        <v>40</v>
      </c>
      <c r="AR402">
        <v>1250</v>
      </c>
      <c r="AS402">
        <f>IF(SpaceTypesTable[[#This Row],[Service Water Heating Peak Flow Rate (gal/h)]]=0,"",SpaceTypesTable[[#This Row],[Service Water Heating Peak Flow Rate (gal/h)]]/SpaceTypesTable[[#This Row],[Service Water Heating Area (ft^2)]])</f>
        <v>3.2000000000000001E-2</v>
      </c>
      <c r="AT402">
        <v>49</v>
      </c>
      <c r="AU402">
        <v>0.2</v>
      </c>
      <c r="AV402">
        <v>0.05</v>
      </c>
      <c r="AW402" t="s">
        <v>1534</v>
      </c>
      <c r="AX402">
        <v>0.7</v>
      </c>
      <c r="AY402">
        <v>3300</v>
      </c>
      <c r="AZ402">
        <v>0.33800000000000002</v>
      </c>
      <c r="BA402">
        <v>0.502411575562701</v>
      </c>
      <c r="BB402">
        <v>575.72790765789978</v>
      </c>
      <c r="BC402">
        <f t="shared" si="34"/>
        <v>0.12212410162440297</v>
      </c>
      <c r="BD402" t="s">
        <v>1509</v>
      </c>
    </row>
    <row r="403" spans="1:56">
      <c r="A403" t="s">
        <v>1557</v>
      </c>
      <c r="B403" t="s">
        <v>261</v>
      </c>
      <c r="C403" t="s">
        <v>269</v>
      </c>
      <c r="D403" t="s">
        <v>276</v>
      </c>
      <c r="E403" t="s">
        <v>456</v>
      </c>
      <c r="F403" t="s">
        <v>438</v>
      </c>
      <c r="G403" t="s">
        <v>138</v>
      </c>
      <c r="H403" t="s">
        <v>223</v>
      </c>
      <c r="I403" t="str">
        <f>SpaceTypesTable[[#This Row],[Lighting Standard]]&amp;SpaceTypesTable[[#This Row],[Lighting Primary Space Type]]&amp;SpaceTypesTable[[#This Row],[Lighting Secondary Space Type]]</f>
        <v>ASHRAE 189.1-2009Food PreparationGeneral</v>
      </c>
      <c r="L403">
        <f>VLOOKUP(SpaceTypesTable[[#This Row],[LookupColumn]],InteriorLightingTable[],5,FALSE)</f>
        <v>1.08</v>
      </c>
      <c r="O403">
        <v>0</v>
      </c>
      <c r="P403">
        <v>0.7</v>
      </c>
      <c r="Q403">
        <v>0.2</v>
      </c>
      <c r="R403" t="s">
        <v>1364</v>
      </c>
      <c r="S403" t="s">
        <v>108</v>
      </c>
      <c r="T403" t="s">
        <v>18</v>
      </c>
      <c r="U403" t="s">
        <v>22</v>
      </c>
      <c r="V403" s="60" t="str">
        <f>SpaceTypesTable[[#This Row],[Ventilation Standard]]&amp;SpaceTypesTable[[#This Row],[Ventilation Primary Space Type]]&amp;SpaceTypesTable[[#This Row],[Ventilation Secondary Space Type]]</f>
        <v>ASHRAE 62.1-1999Food and Beverage ServiceKitchens (cooking)</v>
      </c>
      <c r="W403">
        <f>VLOOKUP(SpaceTypesTable[[#This Row],[Lookup]],VentilationStandardsTable[],6,FALSE)</f>
        <v>0</v>
      </c>
      <c r="X403">
        <f>VLOOKUP(SpaceTypesTable[[#This Row],[Lookup]],VentilationStandardsTable[],5,FALSE)</f>
        <v>15</v>
      </c>
      <c r="Y403">
        <f>VLOOKUP(SpaceTypesTable[[#This Row],[Lookup]],VentilationStandardsTable[],7,FALSE)</f>
        <v>0</v>
      </c>
      <c r="Z403">
        <v>5</v>
      </c>
      <c r="AA403" t="s">
        <v>1393</v>
      </c>
      <c r="AB403" t="s">
        <v>1515</v>
      </c>
      <c r="AC403">
        <v>4.4600000000000001E-2</v>
      </c>
      <c r="AD403" t="s">
        <v>1424</v>
      </c>
      <c r="AE403">
        <v>298.60000000000002</v>
      </c>
      <c r="AF403">
        <v>0.1</v>
      </c>
      <c r="AG403">
        <v>0.2</v>
      </c>
      <c r="AH403">
        <v>0.7</v>
      </c>
      <c r="AI403" t="s">
        <v>1434</v>
      </c>
      <c r="AJ403">
        <v>20.400008783354682</v>
      </c>
      <c r="AK403">
        <v>0.25</v>
      </c>
      <c r="AL403">
        <v>0.3</v>
      </c>
      <c r="AM403">
        <v>0.3</v>
      </c>
      <c r="AN403" t="s">
        <v>1481</v>
      </c>
      <c r="AO403" t="s">
        <v>1488</v>
      </c>
      <c r="AP403" t="s">
        <v>1471</v>
      </c>
      <c r="AQ403">
        <v>40</v>
      </c>
      <c r="AR403">
        <v>1250</v>
      </c>
      <c r="AS403">
        <f>IF(SpaceTypesTable[[#This Row],[Service Water Heating Peak Flow Rate (gal/h)]]=0,"",SpaceTypesTable[[#This Row],[Service Water Heating Peak Flow Rate (gal/h)]]/SpaceTypesTable[[#This Row],[Service Water Heating Area (ft^2)]])</f>
        <v>3.2000000000000001E-2</v>
      </c>
      <c r="AT403">
        <v>49</v>
      </c>
      <c r="AU403">
        <v>0.2</v>
      </c>
      <c r="AV403">
        <v>0.05</v>
      </c>
      <c r="AW403" t="s">
        <v>1534</v>
      </c>
      <c r="AX403">
        <v>0.7</v>
      </c>
      <c r="AY403">
        <v>3300</v>
      </c>
      <c r="AZ403">
        <v>0.33800000000000002</v>
      </c>
      <c r="BA403">
        <v>0.502411575562701</v>
      </c>
      <c r="BB403">
        <v>575.72790765789978</v>
      </c>
      <c r="BC403">
        <f t="shared" si="34"/>
        <v>0.12212410162440297</v>
      </c>
      <c r="BD403" t="s">
        <v>1509</v>
      </c>
    </row>
    <row r="404" spans="1:56">
      <c r="A404" t="s">
        <v>1554</v>
      </c>
      <c r="B404" t="s">
        <v>259</v>
      </c>
      <c r="C404" t="s">
        <v>269</v>
      </c>
      <c r="D404" t="s">
        <v>276</v>
      </c>
      <c r="E404" t="s">
        <v>456</v>
      </c>
      <c r="I404" t="str">
        <f>SpaceTypesTable[[#This Row],[Lighting Standard]]&amp;SpaceTypesTable[[#This Row],[Lighting Primary Space Type]]&amp;SpaceTypesTable[[#This Row],[Lighting Secondary Space Type]]</f>
        <v/>
      </c>
      <c r="L404">
        <v>2.2400000000000002</v>
      </c>
      <c r="O404">
        <v>0</v>
      </c>
      <c r="P404">
        <v>0.7</v>
      </c>
      <c r="Q404">
        <v>0.2</v>
      </c>
      <c r="R404" t="s">
        <v>1364</v>
      </c>
      <c r="S404" t="s">
        <v>108</v>
      </c>
      <c r="T404" t="s">
        <v>18</v>
      </c>
      <c r="U404" t="s">
        <v>22</v>
      </c>
      <c r="V404" s="60" t="str">
        <f>SpaceTypesTable[[#This Row],[Ventilation Standard]]&amp;SpaceTypesTable[[#This Row],[Ventilation Primary Space Type]]&amp;SpaceTypesTable[[#This Row],[Ventilation Secondary Space Type]]</f>
        <v>ASHRAE 62.1-1999Food and Beverage ServiceKitchens (cooking)</v>
      </c>
      <c r="W404">
        <f>VLOOKUP(SpaceTypesTable[[#This Row],[Lookup]],VentilationStandardsTable[],6,FALSE)</f>
        <v>0</v>
      </c>
      <c r="X404">
        <f>VLOOKUP(SpaceTypesTable[[#This Row],[Lookup]],VentilationStandardsTable[],5,FALSE)</f>
        <v>15</v>
      </c>
      <c r="Y404">
        <f>VLOOKUP(SpaceTypesTable[[#This Row],[Lookup]],VentilationStandardsTable[],7,FALSE)</f>
        <v>0</v>
      </c>
      <c r="Z404">
        <v>5</v>
      </c>
      <c r="AA404" t="s">
        <v>1393</v>
      </c>
      <c r="AB404" t="s">
        <v>1515</v>
      </c>
      <c r="AC404">
        <v>0.22320000000000001</v>
      </c>
      <c r="AD404" t="s">
        <v>1424</v>
      </c>
      <c r="AE404">
        <v>409.6</v>
      </c>
      <c r="AF404">
        <v>0.1</v>
      </c>
      <c r="AG404">
        <v>0.2</v>
      </c>
      <c r="AH404">
        <v>0.7</v>
      </c>
      <c r="AI404" t="s">
        <v>1434</v>
      </c>
      <c r="AJ404">
        <v>28</v>
      </c>
      <c r="AK404">
        <v>0.25</v>
      </c>
      <c r="AL404">
        <v>0.3</v>
      </c>
      <c r="AM404">
        <v>0.3</v>
      </c>
      <c r="AN404" t="s">
        <v>1481</v>
      </c>
      <c r="AO404" t="s">
        <v>1488</v>
      </c>
      <c r="AP404" t="s">
        <v>1471</v>
      </c>
      <c r="AQ404">
        <v>40</v>
      </c>
      <c r="AR404">
        <v>1250</v>
      </c>
      <c r="AS404">
        <f>IF(SpaceTypesTable[[#This Row],[Service Water Heating Peak Flow Rate (gal/h)]]=0,"",SpaceTypesTable[[#This Row],[Service Water Heating Peak Flow Rate (gal/h)]]/SpaceTypesTable[[#This Row],[Service Water Heating Area (ft^2)]])</f>
        <v>3.2000000000000001E-2</v>
      </c>
      <c r="AT404">
        <v>49</v>
      </c>
      <c r="AU404">
        <v>0.2</v>
      </c>
      <c r="AV404">
        <v>0.05</v>
      </c>
      <c r="AW404" t="s">
        <v>1534</v>
      </c>
      <c r="AX404">
        <v>0.7</v>
      </c>
      <c r="AY404">
        <v>3300</v>
      </c>
      <c r="AZ404">
        <v>0.33800000000000002</v>
      </c>
      <c r="BA404">
        <v>0.502411575562701</v>
      </c>
      <c r="BB404">
        <v>575.72790765789978</v>
      </c>
      <c r="BC404">
        <f t="shared" si="34"/>
        <v>0.12212410162440297</v>
      </c>
      <c r="BD404" t="s">
        <v>1509</v>
      </c>
    </row>
    <row r="405" spans="1:56">
      <c r="A405" t="s">
        <v>1558</v>
      </c>
      <c r="B405" t="s">
        <v>259</v>
      </c>
      <c r="C405" t="s">
        <v>268</v>
      </c>
      <c r="D405" t="s">
        <v>276</v>
      </c>
      <c r="E405" t="s">
        <v>456</v>
      </c>
      <c r="F405" t="s">
        <v>218</v>
      </c>
      <c r="G405" t="s">
        <v>138</v>
      </c>
      <c r="H405" t="s">
        <v>223</v>
      </c>
      <c r="I405" t="str">
        <f>SpaceTypesTable[[#This Row],[Lighting Standard]]&amp;SpaceTypesTable[[#This Row],[Lighting Primary Space Type]]&amp;SpaceTypesTable[[#This Row],[Lighting Secondary Space Type]]</f>
        <v>ASHRAE 90.1-2007Food PreparationGeneral</v>
      </c>
      <c r="L405">
        <f>VLOOKUP(SpaceTypesTable[[#This Row],[LookupColumn]],InteriorLightingTable[],5,FALSE)</f>
        <v>1.2</v>
      </c>
      <c r="O405">
        <v>0</v>
      </c>
      <c r="P405">
        <v>0.37</v>
      </c>
      <c r="Q405">
        <v>0.2</v>
      </c>
      <c r="R405" t="s">
        <v>1366</v>
      </c>
      <c r="S405" t="s">
        <v>109</v>
      </c>
      <c r="T405" t="s">
        <v>18</v>
      </c>
      <c r="U405" t="s">
        <v>1577</v>
      </c>
      <c r="V405" s="60" t="str">
        <f>SpaceTypesTable[[#This Row],[Ventilation Standard]]&amp;SpaceTypesTable[[#This Row],[Ventilation Primary Space Type]]&amp;SpaceTypesTable[[#This Row],[Ventilation Secondary Space Type]]</f>
        <v>ASHRAE 62.1-2004Food and Beverage ServiceCafeteria/fast food dining</v>
      </c>
      <c r="W405">
        <f>VLOOKUP(SpaceTypesTable[[#This Row],[Lookup]],VentilationStandardsTable[],6,FALSE)</f>
        <v>0.18</v>
      </c>
      <c r="X405">
        <f>VLOOKUP(SpaceTypesTable[[#This Row],[Lookup]],VentilationStandardsTable[],5,FALSE)</f>
        <v>7.5</v>
      </c>
      <c r="Y405">
        <f>VLOOKUP(SpaceTypesTable[[#This Row],[Lookup]],VentilationStandardsTable[],7,FALSE)</f>
        <v>0</v>
      </c>
      <c r="Z405">
        <v>15.48</v>
      </c>
      <c r="AA405" t="s">
        <v>1388</v>
      </c>
      <c r="AB405" t="s">
        <v>1517</v>
      </c>
      <c r="AC405">
        <v>4.4600000000000001E-2</v>
      </c>
      <c r="AD405" t="s">
        <v>1426</v>
      </c>
      <c r="AE405">
        <v>258.60000000000002</v>
      </c>
      <c r="AF405">
        <v>0.1</v>
      </c>
      <c r="AG405">
        <v>0.2</v>
      </c>
      <c r="AH405">
        <v>0.7</v>
      </c>
      <c r="AI405" t="s">
        <v>1433</v>
      </c>
      <c r="AJ405">
        <v>15.05</v>
      </c>
      <c r="AK405">
        <v>0.25</v>
      </c>
      <c r="AL405">
        <v>0.3</v>
      </c>
      <c r="AM405">
        <v>0.2</v>
      </c>
      <c r="AN405" t="s">
        <v>1510</v>
      </c>
      <c r="AO405" t="s">
        <v>1489</v>
      </c>
      <c r="AP405" t="s">
        <v>1472</v>
      </c>
      <c r="AQ405">
        <v>133</v>
      </c>
      <c r="AR405">
        <v>2325</v>
      </c>
      <c r="AS405">
        <f>IF(SpaceTypesTable[[#This Row],[Service Water Heating Peak Flow Rate (gal/h)]]=0,"",SpaceTypesTable[[#This Row],[Service Water Heating Peak Flow Rate (gal/h)]]/SpaceTypesTable[[#This Row],[Service Water Heating Area (ft^2)]])</f>
        <v>5.7204301075268818E-2</v>
      </c>
      <c r="AT405">
        <v>49</v>
      </c>
      <c r="AU405">
        <v>0.2</v>
      </c>
      <c r="AV405">
        <v>0.05</v>
      </c>
      <c r="AW405" t="s">
        <v>1536</v>
      </c>
      <c r="AX405">
        <v>0.7</v>
      </c>
      <c r="AY405">
        <v>4000</v>
      </c>
      <c r="AZ405">
        <v>0.33800000000000002</v>
      </c>
      <c r="BA405">
        <v>0.5</v>
      </c>
      <c r="BB405">
        <v>694.50231963774752</v>
      </c>
      <c r="BC405">
        <f t="shared" si="34"/>
        <v>0.12153790593660581</v>
      </c>
      <c r="BD405" t="s">
        <v>1511</v>
      </c>
    </row>
    <row r="406" spans="1:56">
      <c r="A406" t="s">
        <v>1555</v>
      </c>
      <c r="B406" t="s">
        <v>259</v>
      </c>
      <c r="C406" t="s">
        <v>268</v>
      </c>
      <c r="D406" t="s">
        <v>276</v>
      </c>
      <c r="E406" t="s">
        <v>456</v>
      </c>
      <c r="I406" t="str">
        <f>SpaceTypesTable[[#This Row],[Lighting Standard]]&amp;SpaceTypesTable[[#This Row],[Lighting Primary Space Type]]&amp;SpaceTypesTable[[#This Row],[Lighting Secondary Space Type]]</f>
        <v/>
      </c>
      <c r="L406">
        <v>1.56</v>
      </c>
      <c r="O406">
        <v>0</v>
      </c>
      <c r="P406">
        <v>0.37</v>
      </c>
      <c r="Q406">
        <v>0.2</v>
      </c>
      <c r="R406" t="s">
        <v>1366</v>
      </c>
      <c r="S406" t="s">
        <v>108</v>
      </c>
      <c r="T406" t="s">
        <v>18</v>
      </c>
      <c r="U406" t="s">
        <v>22</v>
      </c>
      <c r="V406" s="60" t="str">
        <f>SpaceTypesTable[[#This Row],[Ventilation Standard]]&amp;SpaceTypesTable[[#This Row],[Ventilation Primary Space Type]]&amp;SpaceTypesTable[[#This Row],[Ventilation Secondary Space Type]]</f>
        <v>ASHRAE 62.1-1999Food and Beverage ServiceKitchens (cooking)</v>
      </c>
      <c r="W406">
        <f>VLOOKUP(SpaceTypesTable[[#This Row],[Lookup]],VentilationStandardsTable[],6,FALSE)</f>
        <v>0</v>
      </c>
      <c r="X406">
        <f>VLOOKUP(SpaceTypesTable[[#This Row],[Lookup]],VentilationStandardsTable[],5,FALSE)</f>
        <v>15</v>
      </c>
      <c r="Y406">
        <f>VLOOKUP(SpaceTypesTable[[#This Row],[Lookup]],VentilationStandardsTable[],7,FALSE)</f>
        <v>0</v>
      </c>
      <c r="Z406">
        <v>15.48</v>
      </c>
      <c r="AA406" t="s">
        <v>1388</v>
      </c>
      <c r="AB406" t="s">
        <v>1517</v>
      </c>
      <c r="AC406">
        <v>0.22320000000000001</v>
      </c>
      <c r="AD406" t="s">
        <v>1426</v>
      </c>
      <c r="AE406">
        <v>354.9</v>
      </c>
      <c r="AF406">
        <v>0.1</v>
      </c>
      <c r="AG406">
        <v>0.2</v>
      </c>
      <c r="AH406">
        <v>0.7</v>
      </c>
      <c r="AI406" t="s">
        <v>1433</v>
      </c>
      <c r="AJ406">
        <v>20.65</v>
      </c>
      <c r="AK406">
        <v>0.25</v>
      </c>
      <c r="AL406">
        <v>0.3</v>
      </c>
      <c r="AM406">
        <v>0.2</v>
      </c>
      <c r="AN406" t="s">
        <v>1510</v>
      </c>
      <c r="AO406" t="s">
        <v>1489</v>
      </c>
      <c r="AP406" t="s">
        <v>1472</v>
      </c>
      <c r="AQ406">
        <v>133</v>
      </c>
      <c r="AR406">
        <v>2325</v>
      </c>
      <c r="AS406">
        <f>IF(SpaceTypesTable[[#This Row],[Service Water Heating Peak Flow Rate (gal/h)]]=0,"",SpaceTypesTable[[#This Row],[Service Water Heating Peak Flow Rate (gal/h)]]/SpaceTypesTable[[#This Row],[Service Water Heating Area (ft^2)]])</f>
        <v>5.7204301075268818E-2</v>
      </c>
      <c r="AT406">
        <v>49</v>
      </c>
      <c r="AU406">
        <v>0.2</v>
      </c>
      <c r="AV406">
        <v>0.05</v>
      </c>
      <c r="AW406" t="s">
        <v>1536</v>
      </c>
      <c r="AX406">
        <v>0.7</v>
      </c>
      <c r="AY406">
        <v>4000</v>
      </c>
      <c r="AZ406">
        <v>0.33800000000000002</v>
      </c>
      <c r="BA406">
        <v>0.5</v>
      </c>
      <c r="BB406">
        <v>694.50231963774752</v>
      </c>
      <c r="BC406">
        <f t="shared" si="34"/>
        <v>0.12153790593660581</v>
      </c>
      <c r="BD406" t="s">
        <v>1511</v>
      </c>
    </row>
    <row r="407" spans="1:56">
      <c r="A407" t="s">
        <v>1556</v>
      </c>
      <c r="B407" t="s">
        <v>259</v>
      </c>
      <c r="C407" t="s">
        <v>268</v>
      </c>
      <c r="D407" t="s">
        <v>276</v>
      </c>
      <c r="E407" t="s">
        <v>456</v>
      </c>
      <c r="F407" t="s">
        <v>217</v>
      </c>
      <c r="G407" t="s">
        <v>138</v>
      </c>
      <c r="H407" t="s">
        <v>223</v>
      </c>
      <c r="I407" t="str">
        <f>SpaceTypesTable[[#This Row],[Lighting Standard]]&amp;SpaceTypesTable[[#This Row],[Lighting Primary Space Type]]&amp;SpaceTypesTable[[#This Row],[Lighting Secondary Space Type]]</f>
        <v>ASHRAE 90.1-2004Food PreparationGeneral</v>
      </c>
      <c r="L407">
        <f>VLOOKUP(SpaceTypesTable[[#This Row],[LookupColumn]],InteriorLightingTable[],5,FALSE)</f>
        <v>1.2</v>
      </c>
      <c r="O407">
        <v>0</v>
      </c>
      <c r="P407">
        <v>0.37</v>
      </c>
      <c r="Q407">
        <v>0.2</v>
      </c>
      <c r="R407" t="s">
        <v>1366</v>
      </c>
      <c r="S407" t="s">
        <v>108</v>
      </c>
      <c r="T407" t="s">
        <v>18</v>
      </c>
      <c r="U407" t="s">
        <v>22</v>
      </c>
      <c r="V407" s="60" t="str">
        <f>SpaceTypesTable[[#This Row],[Ventilation Standard]]&amp;SpaceTypesTable[[#This Row],[Ventilation Primary Space Type]]&amp;SpaceTypesTable[[#This Row],[Ventilation Secondary Space Type]]</f>
        <v>ASHRAE 62.1-1999Food and Beverage ServiceKitchens (cooking)</v>
      </c>
      <c r="W407">
        <f>VLOOKUP(SpaceTypesTable[[#This Row],[Lookup]],VentilationStandardsTable[],6,FALSE)</f>
        <v>0</v>
      </c>
      <c r="X407">
        <f>VLOOKUP(SpaceTypesTable[[#This Row],[Lookup]],VentilationStandardsTable[],5,FALSE)</f>
        <v>15</v>
      </c>
      <c r="Y407">
        <f>VLOOKUP(SpaceTypesTable[[#This Row],[Lookup]],VentilationStandardsTable[],7,FALSE)</f>
        <v>0</v>
      </c>
      <c r="Z407">
        <v>15.48</v>
      </c>
      <c r="AA407" t="s">
        <v>1388</v>
      </c>
      <c r="AB407" t="s">
        <v>1517</v>
      </c>
      <c r="AC407">
        <v>5.9499999999999997E-2</v>
      </c>
      <c r="AD407" t="s">
        <v>1426</v>
      </c>
      <c r="AE407">
        <v>354.9</v>
      </c>
      <c r="AF407">
        <v>0.1</v>
      </c>
      <c r="AG407">
        <v>0.2</v>
      </c>
      <c r="AH407">
        <v>0.7</v>
      </c>
      <c r="AI407" t="s">
        <v>1433</v>
      </c>
      <c r="AJ407">
        <v>20.65</v>
      </c>
      <c r="AK407">
        <v>0.25</v>
      </c>
      <c r="AL407">
        <v>0.3</v>
      </c>
      <c r="AM407">
        <v>0.2</v>
      </c>
      <c r="AN407" t="s">
        <v>1510</v>
      </c>
      <c r="AO407" t="s">
        <v>1489</v>
      </c>
      <c r="AP407" t="s">
        <v>1472</v>
      </c>
      <c r="AQ407">
        <v>133</v>
      </c>
      <c r="AR407">
        <v>2325</v>
      </c>
      <c r="AS407">
        <f>IF(SpaceTypesTable[[#This Row],[Service Water Heating Peak Flow Rate (gal/h)]]=0,"",SpaceTypesTable[[#This Row],[Service Water Heating Peak Flow Rate (gal/h)]]/SpaceTypesTable[[#This Row],[Service Water Heating Area (ft^2)]])</f>
        <v>5.7204301075268818E-2</v>
      </c>
      <c r="AT407">
        <v>49</v>
      </c>
      <c r="AU407">
        <v>0.2</v>
      </c>
      <c r="AV407">
        <v>0.05</v>
      </c>
      <c r="AW407" t="s">
        <v>1536</v>
      </c>
      <c r="AX407">
        <v>0.7</v>
      </c>
      <c r="AY407">
        <v>4000</v>
      </c>
      <c r="AZ407">
        <v>0.33800000000000002</v>
      </c>
      <c r="BA407">
        <v>0.5</v>
      </c>
      <c r="BB407">
        <v>694.50231963774752</v>
      </c>
      <c r="BC407">
        <f t="shared" si="34"/>
        <v>0.12153790593660581</v>
      </c>
      <c r="BD407" t="s">
        <v>1511</v>
      </c>
    </row>
    <row r="408" spans="1:56">
      <c r="A408" t="s">
        <v>1557</v>
      </c>
      <c r="B408" t="s">
        <v>260</v>
      </c>
      <c r="C408" t="s">
        <v>268</v>
      </c>
      <c r="D408" t="s">
        <v>276</v>
      </c>
      <c r="E408" t="s">
        <v>456</v>
      </c>
      <c r="F408" t="s">
        <v>438</v>
      </c>
      <c r="G408" t="s">
        <v>138</v>
      </c>
      <c r="H408" t="s">
        <v>223</v>
      </c>
      <c r="I408" t="str">
        <f>SpaceTypesTable[[#This Row],[Lighting Standard]]&amp;SpaceTypesTable[[#This Row],[Lighting Primary Space Type]]&amp;SpaceTypesTable[[#This Row],[Lighting Secondary Space Type]]</f>
        <v>ASHRAE 189.1-2009Food PreparationGeneral</v>
      </c>
      <c r="L408">
        <f>VLOOKUP(SpaceTypesTable[[#This Row],[LookupColumn]],InteriorLightingTable[],5,FALSE)</f>
        <v>1.08</v>
      </c>
      <c r="O408">
        <v>0</v>
      </c>
      <c r="P408">
        <v>0.37</v>
      </c>
      <c r="Q408">
        <v>0.2</v>
      </c>
      <c r="R408" t="s">
        <v>1366</v>
      </c>
      <c r="S408" t="s">
        <v>108</v>
      </c>
      <c r="T408" t="s">
        <v>18</v>
      </c>
      <c r="U408" t="s">
        <v>22</v>
      </c>
      <c r="V408" s="60" t="str">
        <f>SpaceTypesTable[[#This Row],[Ventilation Standard]]&amp;SpaceTypesTable[[#This Row],[Ventilation Primary Space Type]]&amp;SpaceTypesTable[[#This Row],[Ventilation Secondary Space Type]]</f>
        <v>ASHRAE 62.1-1999Food and Beverage ServiceKitchens (cooking)</v>
      </c>
      <c r="W408">
        <f>VLOOKUP(SpaceTypesTable[[#This Row],[Lookup]],VentilationStandardsTable[],6,FALSE)</f>
        <v>0</v>
      </c>
      <c r="X408">
        <f>VLOOKUP(SpaceTypesTable[[#This Row],[Lookup]],VentilationStandardsTable[],5,FALSE)</f>
        <v>15</v>
      </c>
      <c r="Y408">
        <f>VLOOKUP(SpaceTypesTable[[#This Row],[Lookup]],VentilationStandardsTable[],7,FALSE)</f>
        <v>0</v>
      </c>
      <c r="Z408">
        <v>15.48</v>
      </c>
      <c r="AA408" t="s">
        <v>1388</v>
      </c>
      <c r="AB408" t="s">
        <v>1517</v>
      </c>
      <c r="AC408">
        <v>5.9499999999999997E-2</v>
      </c>
      <c r="AD408" t="s">
        <v>1426</v>
      </c>
      <c r="AE408">
        <v>258.60000000000002</v>
      </c>
      <c r="AF408">
        <v>0.1</v>
      </c>
      <c r="AG408">
        <v>0.2</v>
      </c>
      <c r="AH408">
        <v>0.7</v>
      </c>
      <c r="AI408" t="s">
        <v>1433</v>
      </c>
      <c r="AJ408">
        <v>15.05</v>
      </c>
      <c r="AK408">
        <v>0.25</v>
      </c>
      <c r="AL408">
        <v>0.3</v>
      </c>
      <c r="AM408">
        <v>0.2</v>
      </c>
      <c r="AN408" t="s">
        <v>1510</v>
      </c>
      <c r="AO408" t="s">
        <v>1489</v>
      </c>
      <c r="AP408" t="s">
        <v>1472</v>
      </c>
      <c r="AQ408">
        <v>133</v>
      </c>
      <c r="AR408">
        <v>2325</v>
      </c>
      <c r="AS408">
        <f>IF(SpaceTypesTable[[#This Row],[Service Water Heating Peak Flow Rate (gal/h)]]=0,"",SpaceTypesTable[[#This Row],[Service Water Heating Peak Flow Rate (gal/h)]]/SpaceTypesTable[[#This Row],[Service Water Heating Area (ft^2)]])</f>
        <v>5.7204301075268818E-2</v>
      </c>
      <c r="AT408">
        <v>49</v>
      </c>
      <c r="AU408">
        <v>0.2</v>
      </c>
      <c r="AV408">
        <v>0.05</v>
      </c>
      <c r="AW408" t="s">
        <v>1536</v>
      </c>
      <c r="AX408">
        <v>0.7</v>
      </c>
      <c r="AY408">
        <v>4000</v>
      </c>
      <c r="AZ408">
        <v>0.33800000000000002</v>
      </c>
      <c r="BA408">
        <v>0.5</v>
      </c>
      <c r="BB408">
        <v>694.50231963774752</v>
      </c>
      <c r="BC408">
        <f t="shared" si="34"/>
        <v>0.12153790593660581</v>
      </c>
      <c r="BD408" t="s">
        <v>1511</v>
      </c>
    </row>
    <row r="409" spans="1:56">
      <c r="A409" t="s">
        <v>1557</v>
      </c>
      <c r="B409" t="s">
        <v>261</v>
      </c>
      <c r="C409" t="s">
        <v>268</v>
      </c>
      <c r="D409" t="s">
        <v>276</v>
      </c>
      <c r="E409" t="s">
        <v>456</v>
      </c>
      <c r="F409" t="s">
        <v>438</v>
      </c>
      <c r="G409" t="s">
        <v>138</v>
      </c>
      <c r="H409" t="s">
        <v>223</v>
      </c>
      <c r="I409" t="str">
        <f>SpaceTypesTable[[#This Row],[Lighting Standard]]&amp;SpaceTypesTable[[#This Row],[Lighting Primary Space Type]]&amp;SpaceTypesTable[[#This Row],[Lighting Secondary Space Type]]</f>
        <v>ASHRAE 189.1-2009Food PreparationGeneral</v>
      </c>
      <c r="L409">
        <f>VLOOKUP(SpaceTypesTable[[#This Row],[LookupColumn]],InteriorLightingTable[],5,FALSE)</f>
        <v>1.08</v>
      </c>
      <c r="O409">
        <v>0</v>
      </c>
      <c r="P409">
        <v>0.37</v>
      </c>
      <c r="Q409">
        <v>0.2</v>
      </c>
      <c r="R409" t="s">
        <v>1366</v>
      </c>
      <c r="S409" t="s">
        <v>108</v>
      </c>
      <c r="T409" t="s">
        <v>18</v>
      </c>
      <c r="U409" t="s">
        <v>22</v>
      </c>
      <c r="V409" s="60" t="str">
        <f>SpaceTypesTable[[#This Row],[Ventilation Standard]]&amp;SpaceTypesTable[[#This Row],[Ventilation Primary Space Type]]&amp;SpaceTypesTable[[#This Row],[Ventilation Secondary Space Type]]</f>
        <v>ASHRAE 62.1-1999Food and Beverage ServiceKitchens (cooking)</v>
      </c>
      <c r="W409">
        <f>VLOOKUP(SpaceTypesTable[[#This Row],[Lookup]],VentilationStandardsTable[],6,FALSE)</f>
        <v>0</v>
      </c>
      <c r="X409">
        <f>VLOOKUP(SpaceTypesTable[[#This Row],[Lookup]],VentilationStandardsTable[],5,FALSE)</f>
        <v>15</v>
      </c>
      <c r="Y409">
        <f>VLOOKUP(SpaceTypesTable[[#This Row],[Lookup]],VentilationStandardsTable[],7,FALSE)</f>
        <v>0</v>
      </c>
      <c r="Z409">
        <v>15.48</v>
      </c>
      <c r="AA409" t="s">
        <v>1388</v>
      </c>
      <c r="AB409" t="s">
        <v>1517</v>
      </c>
      <c r="AC409">
        <v>4.4600000000000001E-2</v>
      </c>
      <c r="AD409" t="s">
        <v>1426</v>
      </c>
      <c r="AE409">
        <v>258.60000000000002</v>
      </c>
      <c r="AF409">
        <v>0.1</v>
      </c>
      <c r="AG409">
        <v>0.2</v>
      </c>
      <c r="AH409">
        <v>0.7</v>
      </c>
      <c r="AI409" t="s">
        <v>1433</v>
      </c>
      <c r="AJ409">
        <v>15.05</v>
      </c>
      <c r="AK409">
        <v>0.25</v>
      </c>
      <c r="AL409">
        <v>0.3</v>
      </c>
      <c r="AM409">
        <v>0.2</v>
      </c>
      <c r="AN409" t="s">
        <v>1510</v>
      </c>
      <c r="AO409" t="s">
        <v>1489</v>
      </c>
      <c r="AP409" t="s">
        <v>1472</v>
      </c>
      <c r="AQ409">
        <v>133</v>
      </c>
      <c r="AR409">
        <v>2325</v>
      </c>
      <c r="AS409">
        <f>IF(SpaceTypesTable[[#This Row],[Service Water Heating Peak Flow Rate (gal/h)]]=0,"",SpaceTypesTable[[#This Row],[Service Water Heating Peak Flow Rate (gal/h)]]/SpaceTypesTable[[#This Row],[Service Water Heating Area (ft^2)]])</f>
        <v>5.7204301075268818E-2</v>
      </c>
      <c r="AT409">
        <v>49</v>
      </c>
      <c r="AU409">
        <v>0.2</v>
      </c>
      <c r="AV409">
        <v>0.05</v>
      </c>
      <c r="AW409" t="s">
        <v>1536</v>
      </c>
      <c r="AX409">
        <v>0.7</v>
      </c>
      <c r="AY409">
        <v>4000</v>
      </c>
      <c r="AZ409">
        <v>0.33800000000000002</v>
      </c>
      <c r="BA409">
        <v>0.5</v>
      </c>
      <c r="BB409">
        <v>694.50231963774752</v>
      </c>
      <c r="BC409">
        <f t="shared" si="34"/>
        <v>0.12153790593660581</v>
      </c>
      <c r="BD409" t="s">
        <v>1511</v>
      </c>
    </row>
    <row r="410" spans="1:56">
      <c r="A410" t="s">
        <v>1554</v>
      </c>
      <c r="B410" t="s">
        <v>259</v>
      </c>
      <c r="C410" t="s">
        <v>268</v>
      </c>
      <c r="D410" t="s">
        <v>276</v>
      </c>
      <c r="E410" t="s">
        <v>456</v>
      </c>
      <c r="I410" t="str">
        <f>SpaceTypesTable[[#This Row],[Lighting Standard]]&amp;SpaceTypesTable[[#This Row],[Lighting Primary Space Type]]&amp;SpaceTypesTable[[#This Row],[Lighting Secondary Space Type]]</f>
        <v/>
      </c>
      <c r="L410">
        <v>2.2400000000000002</v>
      </c>
      <c r="O410">
        <v>0</v>
      </c>
      <c r="P410">
        <v>0.37</v>
      </c>
      <c r="Q410">
        <v>0.2</v>
      </c>
      <c r="R410" t="s">
        <v>1366</v>
      </c>
      <c r="S410" t="s">
        <v>108</v>
      </c>
      <c r="T410" t="s">
        <v>18</v>
      </c>
      <c r="U410" t="s">
        <v>22</v>
      </c>
      <c r="V410" s="60" t="str">
        <f>SpaceTypesTable[[#This Row],[Ventilation Standard]]&amp;SpaceTypesTable[[#This Row],[Ventilation Primary Space Type]]&amp;SpaceTypesTable[[#This Row],[Ventilation Secondary Space Type]]</f>
        <v>ASHRAE 62.1-1999Food and Beverage ServiceKitchens (cooking)</v>
      </c>
      <c r="W410">
        <f>VLOOKUP(SpaceTypesTable[[#This Row],[Lookup]],VentilationStandardsTable[],6,FALSE)</f>
        <v>0</v>
      </c>
      <c r="X410">
        <f>VLOOKUP(SpaceTypesTable[[#This Row],[Lookup]],VentilationStandardsTable[],5,FALSE)</f>
        <v>15</v>
      </c>
      <c r="Y410">
        <f>VLOOKUP(SpaceTypesTable[[#This Row],[Lookup]],VentilationStandardsTable[],7,FALSE)</f>
        <v>0</v>
      </c>
      <c r="Z410">
        <v>15.48</v>
      </c>
      <c r="AA410" t="s">
        <v>1388</v>
      </c>
      <c r="AB410" t="s">
        <v>1517</v>
      </c>
      <c r="AC410">
        <v>0.22320000000000001</v>
      </c>
      <c r="AD410" t="s">
        <v>1426</v>
      </c>
      <c r="AE410">
        <v>354.9</v>
      </c>
      <c r="AF410">
        <v>0.1</v>
      </c>
      <c r="AG410">
        <v>0.2</v>
      </c>
      <c r="AH410">
        <v>0.7</v>
      </c>
      <c r="AI410" t="s">
        <v>1433</v>
      </c>
      <c r="AJ410">
        <v>20.65</v>
      </c>
      <c r="AK410">
        <v>0.25</v>
      </c>
      <c r="AL410">
        <v>0.3</v>
      </c>
      <c r="AM410">
        <v>0.2</v>
      </c>
      <c r="AN410" t="s">
        <v>1510</v>
      </c>
      <c r="AO410" t="s">
        <v>1489</v>
      </c>
      <c r="AP410" t="s">
        <v>1472</v>
      </c>
      <c r="AQ410">
        <v>133</v>
      </c>
      <c r="AR410">
        <v>2325</v>
      </c>
      <c r="AS410">
        <f>IF(SpaceTypesTable[[#This Row],[Service Water Heating Peak Flow Rate (gal/h)]]=0,"",SpaceTypesTable[[#This Row],[Service Water Heating Peak Flow Rate (gal/h)]]/SpaceTypesTable[[#This Row],[Service Water Heating Area (ft^2)]])</f>
        <v>5.7204301075268818E-2</v>
      </c>
      <c r="AT410">
        <v>49</v>
      </c>
      <c r="AU410">
        <v>0.2</v>
      </c>
      <c r="AV410">
        <v>0.05</v>
      </c>
      <c r="AW410" t="s">
        <v>1536</v>
      </c>
      <c r="AX410">
        <v>0.7</v>
      </c>
      <c r="AY410">
        <v>4000</v>
      </c>
      <c r="AZ410">
        <v>0.33800000000000002</v>
      </c>
      <c r="BA410">
        <v>0.5</v>
      </c>
      <c r="BB410">
        <v>694.50231963774752</v>
      </c>
      <c r="BC410">
        <f t="shared" si="34"/>
        <v>0.12153790593660581</v>
      </c>
      <c r="BD410" t="s">
        <v>1511</v>
      </c>
    </row>
    <row r="411" spans="1:56">
      <c r="A411" t="s">
        <v>1619</v>
      </c>
      <c r="B411" t="s">
        <v>259</v>
      </c>
      <c r="C411" t="s">
        <v>266</v>
      </c>
      <c r="D411" t="s">
        <v>276</v>
      </c>
      <c r="E411" t="s">
        <v>456</v>
      </c>
      <c r="F411" t="s">
        <v>1601</v>
      </c>
      <c r="G411" t="s">
        <v>138</v>
      </c>
      <c r="H411" t="s">
        <v>223</v>
      </c>
      <c r="I411" t="str">
        <f>SpaceTypesTable[[#This Row],[Lighting Standard]]&amp;SpaceTypesTable[[#This Row],[Lighting Primary Space Type]]&amp;SpaceTypesTable[[#This Row],[Lighting Secondary Space Type]]</f>
        <v>ASHRAE 90.1-2010Food PreparationGeneral</v>
      </c>
      <c r="L411">
        <f>VLOOKUP(SpaceTypesTable[[#This Row],[LookupColumn]],InteriorLightingTable[],5,FALSE)</f>
        <v>0.99</v>
      </c>
      <c r="O411">
        <v>0</v>
      </c>
      <c r="P411">
        <v>0.7</v>
      </c>
      <c r="Q411">
        <v>0.2</v>
      </c>
      <c r="R411" t="s">
        <v>1353</v>
      </c>
      <c r="S411" t="s">
        <v>110</v>
      </c>
      <c r="T411" t="s">
        <v>18</v>
      </c>
      <c r="U411" t="s">
        <v>1577</v>
      </c>
      <c r="V411" s="60" t="str">
        <f>SpaceTypesTable[[#This Row],[Ventilation Standard]]&amp;SpaceTypesTable[[#This Row],[Ventilation Primary Space Type]]&amp;SpaceTypesTable[[#This Row],[Ventilation Secondary Space Type]]</f>
        <v>ASHRAE 62.1-2007Food and Beverage ServiceCafeteria/fast food dining</v>
      </c>
      <c r="W411">
        <f>VLOOKUP(SpaceTypesTable[[#This Row],[Lookup]],VentilationStandardsTable[],6,FALSE)</f>
        <v>0.18</v>
      </c>
      <c r="X411">
        <f>VLOOKUP(SpaceTypesTable[[#This Row],[Lookup]],VentilationStandardsTable[],5,FALSE)</f>
        <v>7.5</v>
      </c>
      <c r="Y411">
        <f>VLOOKUP(SpaceTypesTable[[#This Row],[Lookup]],VentilationStandardsTable[],7,FALSE)</f>
        <v>0</v>
      </c>
      <c r="Z411">
        <v>5</v>
      </c>
      <c r="AA411" t="s">
        <v>1413</v>
      </c>
      <c r="AB411" t="s">
        <v>1414</v>
      </c>
      <c r="AC411">
        <v>4.4600000000000001E-2</v>
      </c>
      <c r="AD411" t="s">
        <v>1415</v>
      </c>
      <c r="AE411">
        <v>276.72000000000003</v>
      </c>
      <c r="AF411">
        <v>0.1</v>
      </c>
      <c r="AG411">
        <v>0.2</v>
      </c>
      <c r="AH411">
        <v>0.7</v>
      </c>
      <c r="AI411" t="s">
        <v>1439</v>
      </c>
      <c r="AJ411">
        <v>25.500010979193352</v>
      </c>
      <c r="AK411">
        <v>0.25</v>
      </c>
      <c r="AL411">
        <v>0.3</v>
      </c>
      <c r="AM411">
        <v>0.2</v>
      </c>
      <c r="AN411" t="s">
        <v>1440</v>
      </c>
      <c r="AO411" t="s">
        <v>1487</v>
      </c>
      <c r="AP411" t="s">
        <v>1470</v>
      </c>
      <c r="AQ411">
        <v>133</v>
      </c>
      <c r="AR411">
        <v>1501</v>
      </c>
      <c r="AS411">
        <v>8.8607594936708861E-2</v>
      </c>
      <c r="AT411">
        <v>49</v>
      </c>
      <c r="AU411">
        <v>0.2</v>
      </c>
      <c r="AV411">
        <v>0.05</v>
      </c>
      <c r="AW411" t="s">
        <v>1528</v>
      </c>
      <c r="AX411">
        <v>0.7</v>
      </c>
      <c r="AY411">
        <v>4000</v>
      </c>
      <c r="AZ411">
        <v>0.33800000000000002</v>
      </c>
      <c r="BA411">
        <v>0.5</v>
      </c>
      <c r="BB411">
        <v>694.50231963774752</v>
      </c>
      <c r="BC411">
        <v>0.12153790593660581</v>
      </c>
      <c r="BD411" t="s">
        <v>1503</v>
      </c>
    </row>
    <row r="412" spans="1:56">
      <c r="A412" t="s">
        <v>1619</v>
      </c>
      <c r="B412" t="s">
        <v>259</v>
      </c>
      <c r="C412" t="s">
        <v>239</v>
      </c>
      <c r="D412" t="s">
        <v>276</v>
      </c>
      <c r="E412" t="s">
        <v>456</v>
      </c>
      <c r="F412" t="s">
        <v>1601</v>
      </c>
      <c r="G412" t="s">
        <v>138</v>
      </c>
      <c r="H412" t="s">
        <v>223</v>
      </c>
      <c r="I412" t="str">
        <f>SpaceTypesTable[[#This Row],[Lighting Standard]]&amp;SpaceTypesTable[[#This Row],[Lighting Primary Space Type]]&amp;SpaceTypesTable[[#This Row],[Lighting Secondary Space Type]]</f>
        <v>ASHRAE 90.1-2010Food PreparationGeneral</v>
      </c>
      <c r="L412">
        <f>VLOOKUP(SpaceTypesTable[[#This Row],[LookupColumn]],InteriorLightingTable[],5,FALSE)</f>
        <v>0.99</v>
      </c>
      <c r="O412">
        <v>0</v>
      </c>
      <c r="P412">
        <v>0.7</v>
      </c>
      <c r="Q412">
        <v>0.2</v>
      </c>
      <c r="R412" t="s">
        <v>1354</v>
      </c>
      <c r="S412" t="s">
        <v>110</v>
      </c>
      <c r="T412" t="s">
        <v>18</v>
      </c>
      <c r="U412" t="s">
        <v>1577</v>
      </c>
      <c r="V412" s="60" t="str">
        <f>SpaceTypesTable[[#This Row],[Ventilation Standard]]&amp;SpaceTypesTable[[#This Row],[Ventilation Primary Space Type]]&amp;SpaceTypesTable[[#This Row],[Ventilation Secondary Space Type]]</f>
        <v>ASHRAE 62.1-2007Food and Beverage ServiceCafeteria/fast food dining</v>
      </c>
      <c r="W412">
        <f>VLOOKUP(SpaceTypesTable[[#This Row],[Lookup]],VentilationStandardsTable[],6,FALSE)</f>
        <v>0.18</v>
      </c>
      <c r="X412">
        <f>VLOOKUP(SpaceTypesTable[[#This Row],[Lookup]],VentilationStandardsTable[],5,FALSE)</f>
        <v>7.5</v>
      </c>
      <c r="Y412">
        <f>VLOOKUP(SpaceTypesTable[[#This Row],[Lookup]],VentilationStandardsTable[],7,FALSE)</f>
        <v>0</v>
      </c>
      <c r="Z412">
        <v>5</v>
      </c>
      <c r="AA412" t="s">
        <v>1410</v>
      </c>
      <c r="AB412" t="s">
        <v>1411</v>
      </c>
      <c r="AC412">
        <v>4.4600000000000001E-2</v>
      </c>
      <c r="AD412" t="s">
        <v>1416</v>
      </c>
      <c r="AE412">
        <v>70.459999999999994</v>
      </c>
      <c r="AF412">
        <v>0.1</v>
      </c>
      <c r="AG412">
        <v>0.2</v>
      </c>
      <c r="AH412">
        <v>0.7</v>
      </c>
      <c r="AI412" t="s">
        <v>1438</v>
      </c>
      <c r="AJ412">
        <v>5.47</v>
      </c>
      <c r="AK412">
        <v>0.2</v>
      </c>
      <c r="AL412">
        <v>0.5</v>
      </c>
      <c r="AM412">
        <v>0.1</v>
      </c>
      <c r="AN412" t="s">
        <v>1441</v>
      </c>
      <c r="AO412" t="s">
        <v>1474</v>
      </c>
      <c r="AP412" t="s">
        <v>1475</v>
      </c>
      <c r="AQ412">
        <v>150</v>
      </c>
      <c r="AR412">
        <v>10000</v>
      </c>
      <c r="AS412">
        <v>1.4999999999999999E-2</v>
      </c>
      <c r="AT412">
        <v>49</v>
      </c>
      <c r="AU412">
        <v>0.2</v>
      </c>
      <c r="AV412">
        <v>0.05</v>
      </c>
      <c r="AW412" t="s">
        <v>1529</v>
      </c>
      <c r="AX412">
        <v>0.7</v>
      </c>
      <c r="AY412">
        <v>5300</v>
      </c>
      <c r="AZ412">
        <v>0.33800000000000002</v>
      </c>
      <c r="BA412">
        <v>0.502411575562701</v>
      </c>
      <c r="BB412">
        <v>924.65391229905106</v>
      </c>
      <c r="BC412">
        <v>0.12212410162440297</v>
      </c>
      <c r="BD412" t="s">
        <v>1504</v>
      </c>
    </row>
    <row r="413" spans="1:56">
      <c r="A413" t="s">
        <v>1619</v>
      </c>
      <c r="B413" t="s">
        <v>259</v>
      </c>
      <c r="C413" t="s">
        <v>267</v>
      </c>
      <c r="D413" t="s">
        <v>276</v>
      </c>
      <c r="E413" t="s">
        <v>456</v>
      </c>
      <c r="F413" t="s">
        <v>1601</v>
      </c>
      <c r="G413" t="s">
        <v>138</v>
      </c>
      <c r="H413" t="s">
        <v>223</v>
      </c>
      <c r="I413" t="str">
        <f>SpaceTypesTable[[#This Row],[Lighting Standard]]&amp;SpaceTypesTable[[#This Row],[Lighting Primary Space Type]]&amp;SpaceTypesTable[[#This Row],[Lighting Secondary Space Type]]</f>
        <v>ASHRAE 90.1-2010Food PreparationGeneral</v>
      </c>
      <c r="L413">
        <f>VLOOKUP(SpaceTypesTable[[#This Row],[LookupColumn]],InteriorLightingTable[],5,FALSE)</f>
        <v>0.99</v>
      </c>
      <c r="O413">
        <v>0</v>
      </c>
      <c r="P413">
        <v>0.7</v>
      </c>
      <c r="Q413">
        <v>0.2</v>
      </c>
      <c r="R413" t="s">
        <v>1355</v>
      </c>
      <c r="S413" t="s">
        <v>110</v>
      </c>
      <c r="T413" t="s">
        <v>18</v>
      </c>
      <c r="U413" t="s">
        <v>1577</v>
      </c>
      <c r="V413" s="60" t="str">
        <f>SpaceTypesTable[[#This Row],[Ventilation Standard]]&amp;SpaceTypesTable[[#This Row],[Ventilation Primary Space Type]]&amp;SpaceTypesTable[[#This Row],[Ventilation Secondary Space Type]]</f>
        <v>ASHRAE 62.1-2007Food and Beverage ServiceCafeteria/fast food dining</v>
      </c>
      <c r="W413">
        <f>VLOOKUP(SpaceTypesTable[[#This Row],[Lookup]],VentilationStandardsTable[],6,FALSE)</f>
        <v>0.18</v>
      </c>
      <c r="X413">
        <f>VLOOKUP(SpaceTypesTable[[#This Row],[Lookup]],VentilationStandardsTable[],5,FALSE)</f>
        <v>7.5</v>
      </c>
      <c r="Y413">
        <f>VLOOKUP(SpaceTypesTable[[#This Row],[Lookup]],VentilationStandardsTable[],7,FALSE)</f>
        <v>0</v>
      </c>
      <c r="Z413">
        <v>5</v>
      </c>
      <c r="AA413" t="s">
        <v>1407</v>
      </c>
      <c r="AB413" t="s">
        <v>1408</v>
      </c>
      <c r="AC413">
        <v>4.4600000000000001E-2</v>
      </c>
      <c r="AD413" t="s">
        <v>1417</v>
      </c>
      <c r="AE413">
        <v>373.8</v>
      </c>
      <c r="AF413">
        <v>0.1</v>
      </c>
      <c r="AG413">
        <v>0.2</v>
      </c>
      <c r="AH413">
        <v>0.7</v>
      </c>
      <c r="AI413" t="s">
        <v>1436</v>
      </c>
      <c r="AJ413">
        <v>24.16</v>
      </c>
      <c r="AK413">
        <v>0.2</v>
      </c>
      <c r="AL413">
        <v>0.5</v>
      </c>
      <c r="AM413">
        <v>0.1</v>
      </c>
      <c r="AN413" t="s">
        <v>1505</v>
      </c>
      <c r="AO413" t="s">
        <v>1547</v>
      </c>
      <c r="AP413" t="s">
        <v>1548</v>
      </c>
      <c r="AQ413">
        <v>133</v>
      </c>
      <c r="AR413">
        <v>1112</v>
      </c>
      <c r="AS413">
        <v>0.1196043165467626</v>
      </c>
      <c r="AT413">
        <v>49</v>
      </c>
      <c r="AU413">
        <v>0.2</v>
      </c>
      <c r="AV413">
        <v>0.05</v>
      </c>
      <c r="AW413" t="s">
        <v>1539</v>
      </c>
      <c r="AX413">
        <v>0.7</v>
      </c>
      <c r="AY413">
        <v>4000</v>
      </c>
      <c r="AZ413">
        <v>0.33800000000000002</v>
      </c>
      <c r="BA413">
        <v>0.502411575562701</v>
      </c>
      <c r="BB413">
        <v>697.85200928230267</v>
      </c>
      <c r="BC413">
        <v>0.12212410162440296</v>
      </c>
      <c r="BD413" t="s">
        <v>1506</v>
      </c>
    </row>
    <row r="414" spans="1:56">
      <c r="A414" t="s">
        <v>1619</v>
      </c>
      <c r="B414" t="s">
        <v>259</v>
      </c>
      <c r="C414" t="s">
        <v>265</v>
      </c>
      <c r="D414" t="s">
        <v>276</v>
      </c>
      <c r="E414" t="s">
        <v>456</v>
      </c>
      <c r="F414" t="s">
        <v>1601</v>
      </c>
      <c r="G414" t="s">
        <v>138</v>
      </c>
      <c r="H414" t="s">
        <v>223</v>
      </c>
      <c r="I414" t="str">
        <f>SpaceTypesTable[[#This Row],[Lighting Standard]]&amp;SpaceTypesTable[[#This Row],[Lighting Primary Space Type]]&amp;SpaceTypesTable[[#This Row],[Lighting Secondary Space Type]]</f>
        <v>ASHRAE 90.1-2010Food PreparationGeneral</v>
      </c>
      <c r="L414">
        <f>VLOOKUP(SpaceTypesTable[[#This Row],[LookupColumn]],InteriorLightingTable[],5,FALSE)</f>
        <v>0.99</v>
      </c>
      <c r="O414">
        <v>0</v>
      </c>
      <c r="P414">
        <v>0.37</v>
      </c>
      <c r="Q414">
        <v>0.2</v>
      </c>
      <c r="R414" t="s">
        <v>1363</v>
      </c>
      <c r="S414" t="s">
        <v>110</v>
      </c>
      <c r="T414" t="s">
        <v>18</v>
      </c>
      <c r="U414" t="s">
        <v>1577</v>
      </c>
      <c r="V414" s="60" t="str">
        <f>SpaceTypesTable[[#This Row],[Ventilation Standard]]&amp;SpaceTypesTable[[#This Row],[Ventilation Primary Space Type]]&amp;SpaceTypesTable[[#This Row],[Ventilation Secondary Space Type]]</f>
        <v>ASHRAE 62.1-2007Food and Beverage ServiceCafeteria/fast food dining</v>
      </c>
      <c r="W414">
        <f>VLOOKUP(SpaceTypesTable[[#This Row],[Lookup]],VentilationStandardsTable[],6,FALSE)</f>
        <v>0.18</v>
      </c>
      <c r="X414">
        <f>VLOOKUP(SpaceTypesTable[[#This Row],[Lookup]],VentilationStandardsTable[],5,FALSE)</f>
        <v>7.5</v>
      </c>
      <c r="Y414">
        <f>VLOOKUP(SpaceTypesTable[[#This Row],[Lookup]],VentilationStandardsTable[],7,FALSE)</f>
        <v>0</v>
      </c>
      <c r="Z414">
        <v>13.93</v>
      </c>
      <c r="AA414" t="s">
        <v>1394</v>
      </c>
      <c r="AB414" t="s">
        <v>1514</v>
      </c>
      <c r="AC414">
        <v>4.4600000000000001E-2</v>
      </c>
      <c r="AD414" t="s">
        <v>1423</v>
      </c>
      <c r="AE414">
        <v>220.5</v>
      </c>
      <c r="AF414">
        <v>0.1</v>
      </c>
      <c r="AG414">
        <v>0.2</v>
      </c>
      <c r="AH414">
        <v>0.7</v>
      </c>
      <c r="AI414" t="s">
        <v>1435</v>
      </c>
      <c r="AJ414">
        <v>13.130000000000003</v>
      </c>
      <c r="AK414">
        <v>0.25</v>
      </c>
      <c r="AL414">
        <v>0.3</v>
      </c>
      <c r="AM414">
        <v>0.2</v>
      </c>
      <c r="AN414" t="s">
        <v>1507</v>
      </c>
      <c r="AO414" t="s">
        <v>1499</v>
      </c>
      <c r="AP414" t="s">
        <v>1524</v>
      </c>
      <c r="AQ414">
        <v>100</v>
      </c>
      <c r="AR414">
        <v>1808</v>
      </c>
      <c r="AS414">
        <v>5.5309734513274339E-2</v>
      </c>
      <c r="AT414">
        <v>49</v>
      </c>
      <c r="AU414">
        <v>0.2</v>
      </c>
      <c r="AV414">
        <v>0.05</v>
      </c>
      <c r="AW414" t="s">
        <v>1533</v>
      </c>
      <c r="AX414">
        <v>0.7</v>
      </c>
      <c r="AY414">
        <v>3300</v>
      </c>
      <c r="AZ414">
        <v>0.33800000000000002</v>
      </c>
      <c r="BA414">
        <v>0.5</v>
      </c>
      <c r="BB414">
        <v>572.96441370114178</v>
      </c>
      <c r="BC414">
        <v>0.12153790593660582</v>
      </c>
      <c r="BD414" t="s">
        <v>1508</v>
      </c>
    </row>
    <row r="415" spans="1:56">
      <c r="A415" t="s">
        <v>1619</v>
      </c>
      <c r="B415" t="s">
        <v>259</v>
      </c>
      <c r="C415" t="s">
        <v>269</v>
      </c>
      <c r="D415" t="s">
        <v>276</v>
      </c>
      <c r="E415" t="s">
        <v>456</v>
      </c>
      <c r="F415" t="s">
        <v>1601</v>
      </c>
      <c r="G415" t="s">
        <v>138</v>
      </c>
      <c r="H415" t="s">
        <v>223</v>
      </c>
      <c r="I415" t="str">
        <f>SpaceTypesTable[[#This Row],[Lighting Standard]]&amp;SpaceTypesTable[[#This Row],[Lighting Primary Space Type]]&amp;SpaceTypesTable[[#This Row],[Lighting Secondary Space Type]]</f>
        <v>ASHRAE 90.1-2010Food PreparationGeneral</v>
      </c>
      <c r="L415">
        <f>VLOOKUP(SpaceTypesTable[[#This Row],[LookupColumn]],InteriorLightingTable[],5,FALSE)</f>
        <v>0.99</v>
      </c>
      <c r="O415">
        <v>0</v>
      </c>
      <c r="P415">
        <v>0.7</v>
      </c>
      <c r="Q415">
        <v>0.2</v>
      </c>
      <c r="R415" t="s">
        <v>1364</v>
      </c>
      <c r="S415" t="s">
        <v>110</v>
      </c>
      <c r="T415" t="s">
        <v>18</v>
      </c>
      <c r="U415" t="s">
        <v>1577</v>
      </c>
      <c r="V415" s="60" t="str">
        <f>SpaceTypesTable[[#This Row],[Ventilation Standard]]&amp;SpaceTypesTable[[#This Row],[Ventilation Primary Space Type]]&amp;SpaceTypesTable[[#This Row],[Ventilation Secondary Space Type]]</f>
        <v>ASHRAE 62.1-2007Food and Beverage ServiceCafeteria/fast food dining</v>
      </c>
      <c r="W415">
        <f>VLOOKUP(SpaceTypesTable[[#This Row],[Lookup]],VentilationStandardsTable[],6,FALSE)</f>
        <v>0.18</v>
      </c>
      <c r="X415">
        <f>VLOOKUP(SpaceTypesTable[[#This Row],[Lookup]],VentilationStandardsTable[],5,FALSE)</f>
        <v>7.5</v>
      </c>
      <c r="Y415">
        <f>VLOOKUP(SpaceTypesTable[[#This Row],[Lookup]],VentilationStandardsTable[],7,FALSE)</f>
        <v>0</v>
      </c>
      <c r="Z415">
        <v>5</v>
      </c>
      <c r="AA415" t="s">
        <v>1393</v>
      </c>
      <c r="AB415" t="s">
        <v>1515</v>
      </c>
      <c r="AC415">
        <v>4.4600000000000001E-2</v>
      </c>
      <c r="AD415" t="s">
        <v>1424</v>
      </c>
      <c r="AE415">
        <v>298.60000000000002</v>
      </c>
      <c r="AF415">
        <v>0.1</v>
      </c>
      <c r="AG415">
        <v>0.2</v>
      </c>
      <c r="AH415">
        <v>0.7</v>
      </c>
      <c r="AI415" t="s">
        <v>1434</v>
      </c>
      <c r="AJ415">
        <v>20.400008783354682</v>
      </c>
      <c r="AK415">
        <v>0.25</v>
      </c>
      <c r="AL415">
        <v>0.3</v>
      </c>
      <c r="AM415">
        <v>0.3</v>
      </c>
      <c r="AN415" t="s">
        <v>1481</v>
      </c>
      <c r="AO415" t="s">
        <v>1488</v>
      </c>
      <c r="AP415" t="s">
        <v>1471</v>
      </c>
      <c r="AQ415">
        <v>40</v>
      </c>
      <c r="AR415">
        <v>1250</v>
      </c>
      <c r="AS415">
        <v>3.2000000000000001E-2</v>
      </c>
      <c r="AT415">
        <v>49</v>
      </c>
      <c r="AU415">
        <v>0.2</v>
      </c>
      <c r="AV415">
        <v>0.05</v>
      </c>
      <c r="AW415" t="s">
        <v>1534</v>
      </c>
      <c r="AX415">
        <v>0.7</v>
      </c>
      <c r="AY415">
        <v>3300</v>
      </c>
      <c r="AZ415">
        <v>0.33800000000000002</v>
      </c>
      <c r="BA415">
        <v>0.502411575562701</v>
      </c>
      <c r="BB415">
        <v>575.72790765789978</v>
      </c>
      <c r="BC415">
        <v>0.12212410162440297</v>
      </c>
      <c r="BD415" t="s">
        <v>1509</v>
      </c>
    </row>
    <row r="416" spans="1:56">
      <c r="A416" t="s">
        <v>1619</v>
      </c>
      <c r="B416" t="s">
        <v>259</v>
      </c>
      <c r="C416" t="s">
        <v>268</v>
      </c>
      <c r="D416" t="s">
        <v>276</v>
      </c>
      <c r="E416" t="s">
        <v>456</v>
      </c>
      <c r="F416" t="s">
        <v>1601</v>
      </c>
      <c r="G416" t="s">
        <v>138</v>
      </c>
      <c r="H416" t="s">
        <v>223</v>
      </c>
      <c r="I416" t="str">
        <f>SpaceTypesTable[[#This Row],[Lighting Standard]]&amp;SpaceTypesTable[[#This Row],[Lighting Primary Space Type]]&amp;SpaceTypesTable[[#This Row],[Lighting Secondary Space Type]]</f>
        <v>ASHRAE 90.1-2010Food PreparationGeneral</v>
      </c>
      <c r="L416">
        <f>VLOOKUP(SpaceTypesTable[[#This Row],[LookupColumn]],InteriorLightingTable[],5,FALSE)</f>
        <v>0.99</v>
      </c>
      <c r="O416">
        <v>0</v>
      </c>
      <c r="P416">
        <v>0.37</v>
      </c>
      <c r="Q416">
        <v>0.2</v>
      </c>
      <c r="R416" t="s">
        <v>1366</v>
      </c>
      <c r="S416" t="s">
        <v>110</v>
      </c>
      <c r="T416" t="s">
        <v>18</v>
      </c>
      <c r="U416" t="s">
        <v>1577</v>
      </c>
      <c r="V416" s="60" t="str">
        <f>SpaceTypesTable[[#This Row],[Ventilation Standard]]&amp;SpaceTypesTable[[#This Row],[Ventilation Primary Space Type]]&amp;SpaceTypesTable[[#This Row],[Ventilation Secondary Space Type]]</f>
        <v>ASHRAE 62.1-2007Food and Beverage ServiceCafeteria/fast food dining</v>
      </c>
      <c r="W416">
        <f>VLOOKUP(SpaceTypesTable[[#This Row],[Lookup]],VentilationStandardsTable[],6,FALSE)</f>
        <v>0.18</v>
      </c>
      <c r="X416">
        <f>VLOOKUP(SpaceTypesTable[[#This Row],[Lookup]],VentilationStandardsTable[],5,FALSE)</f>
        <v>7.5</v>
      </c>
      <c r="Y416">
        <f>VLOOKUP(SpaceTypesTable[[#This Row],[Lookup]],VentilationStandardsTable[],7,FALSE)</f>
        <v>0</v>
      </c>
      <c r="Z416">
        <v>15.48</v>
      </c>
      <c r="AA416" t="s">
        <v>1388</v>
      </c>
      <c r="AB416" t="s">
        <v>1517</v>
      </c>
      <c r="AC416">
        <v>4.4600000000000001E-2</v>
      </c>
      <c r="AD416" t="s">
        <v>1426</v>
      </c>
      <c r="AE416">
        <v>258.60000000000002</v>
      </c>
      <c r="AF416">
        <v>0.1</v>
      </c>
      <c r="AG416">
        <v>0.2</v>
      </c>
      <c r="AH416">
        <v>0.7</v>
      </c>
      <c r="AI416" t="s">
        <v>1433</v>
      </c>
      <c r="AJ416">
        <v>15.05</v>
      </c>
      <c r="AK416">
        <v>0.25</v>
      </c>
      <c r="AL416">
        <v>0.3</v>
      </c>
      <c r="AM416">
        <v>0.2</v>
      </c>
      <c r="AN416" t="s">
        <v>1510</v>
      </c>
      <c r="AO416" t="s">
        <v>1489</v>
      </c>
      <c r="AP416" t="s">
        <v>1472</v>
      </c>
      <c r="AQ416">
        <v>133</v>
      </c>
      <c r="AR416">
        <v>2325</v>
      </c>
      <c r="AS416">
        <v>5.7204301075268818E-2</v>
      </c>
      <c r="AT416">
        <v>49</v>
      </c>
      <c r="AU416">
        <v>0.2</v>
      </c>
      <c r="AV416">
        <v>0.05</v>
      </c>
      <c r="AW416" t="s">
        <v>1536</v>
      </c>
      <c r="AX416">
        <v>0.7</v>
      </c>
      <c r="AY416">
        <v>4000</v>
      </c>
      <c r="AZ416">
        <v>0.33800000000000002</v>
      </c>
      <c r="BA416">
        <v>0.5</v>
      </c>
      <c r="BB416">
        <v>694.50231963774752</v>
      </c>
      <c r="BC416">
        <v>0.12153790593660581</v>
      </c>
      <c r="BD416" t="s">
        <v>1511</v>
      </c>
    </row>
    <row r="417" spans="1:56">
      <c r="A417" t="s">
        <v>1555</v>
      </c>
      <c r="B417" t="s">
        <v>259</v>
      </c>
      <c r="C417" t="s">
        <v>239</v>
      </c>
      <c r="D417" t="s">
        <v>284</v>
      </c>
      <c r="E417" t="s">
        <v>461</v>
      </c>
      <c r="I417" t="str">
        <f>SpaceTypesTable[[#This Row],[Lighting Standard]]&amp;SpaceTypesTable[[#This Row],[Lighting Primary Space Type]]&amp;SpaceTypesTable[[#This Row],[Lighting Secondary Space Type]]</f>
        <v/>
      </c>
      <c r="L417">
        <v>2.1</v>
      </c>
      <c r="O417">
        <v>0</v>
      </c>
      <c r="P417">
        <v>0.7</v>
      </c>
      <c r="Q417">
        <v>0.2</v>
      </c>
      <c r="R417" t="s">
        <v>1354</v>
      </c>
      <c r="S417" t="s">
        <v>108</v>
      </c>
      <c r="T417" t="s">
        <v>89</v>
      </c>
      <c r="U417" t="s">
        <v>91</v>
      </c>
      <c r="V417" s="60" t="str">
        <f>SpaceTypesTable[[#This Row],[Ventilation Standard]]&amp;SpaceTypesTable[[#This Row],[Ventilation Primary Space Type]]&amp;SpaceTypesTable[[#This Row],[Ventilation Secondary Space Type]]</f>
        <v>ASHRAE 62.1-1999EducationLaboratories</v>
      </c>
      <c r="W417">
        <f>VLOOKUP(SpaceTypesTable[[#This Row],[Lookup]],VentilationStandardsTable[],6,FALSE)</f>
        <v>0</v>
      </c>
      <c r="X417">
        <f>VLOOKUP(SpaceTypesTable[[#This Row],[Lookup]],VentilationStandardsTable[],5,FALSE)</f>
        <v>20</v>
      </c>
      <c r="Y417">
        <f>VLOOKUP(SpaceTypesTable[[#This Row],[Lookup]],VentilationStandardsTable[],7,FALSE)</f>
        <v>0</v>
      </c>
      <c r="Z417">
        <v>5</v>
      </c>
      <c r="AA417" t="s">
        <v>1410</v>
      </c>
      <c r="AB417" t="s">
        <v>1411</v>
      </c>
      <c r="AC417">
        <v>0.22320000000000001</v>
      </c>
      <c r="AD417" t="s">
        <v>1416</v>
      </c>
      <c r="AF417" t="s">
        <v>440</v>
      </c>
      <c r="AG417" t="s">
        <v>440</v>
      </c>
      <c r="AH417" t="s">
        <v>440</v>
      </c>
      <c r="AJ417">
        <v>4</v>
      </c>
      <c r="AK417">
        <v>0</v>
      </c>
      <c r="AL417">
        <v>0.5</v>
      </c>
      <c r="AM417">
        <v>0</v>
      </c>
      <c r="AN417" t="s">
        <v>1441</v>
      </c>
      <c r="AO417" t="s">
        <v>1474</v>
      </c>
      <c r="AP417" t="s">
        <v>1475</v>
      </c>
      <c r="AQ417">
        <v>2</v>
      </c>
      <c r="AR417">
        <v>2850</v>
      </c>
      <c r="AS417">
        <f>IF(SpaceTypesTable[[#This Row],[Service Water Heating Peak Flow Rate (gal/h)]]=0,"",SpaceTypesTable[[#This Row],[Service Water Heating Peak Flow Rate (gal/h)]]/SpaceTypesTable[[#This Row],[Service Water Heating Area (ft^2)]])</f>
        <v>7.0175438596491223E-4</v>
      </c>
      <c r="AT417">
        <v>49</v>
      </c>
      <c r="AU417">
        <v>0.2</v>
      </c>
      <c r="AV417">
        <v>0.05</v>
      </c>
      <c r="AW417" t="s">
        <v>1530</v>
      </c>
      <c r="BC417" t="str">
        <f t="shared" ref="BC417:BC422" si="37">IF(ISBLANK(BB417),"",BB417/(AY417/AX417))</f>
        <v/>
      </c>
    </row>
    <row r="418" spans="1:56">
      <c r="A418" t="s">
        <v>1556</v>
      </c>
      <c r="B418" t="s">
        <v>259</v>
      </c>
      <c r="C418" t="s">
        <v>239</v>
      </c>
      <c r="D418" t="s">
        <v>284</v>
      </c>
      <c r="E418" t="s">
        <v>461</v>
      </c>
      <c r="F418" t="s">
        <v>217</v>
      </c>
      <c r="G418" t="s">
        <v>245</v>
      </c>
      <c r="H418" t="s">
        <v>223</v>
      </c>
      <c r="I418" t="str">
        <f>SpaceTypesTable[[#This Row],[Lighting Standard]]&amp;SpaceTypesTable[[#This Row],[Lighting Primary Space Type]]&amp;SpaceTypesTable[[#This Row],[Lighting Secondary Space Type]]</f>
        <v>ASHRAE 90.1-2004LaboratoryGeneral</v>
      </c>
      <c r="L418">
        <f>VLOOKUP(SpaceTypesTable[[#This Row],[LookupColumn]],InteriorLightingTable[],5,FALSE)</f>
        <v>1.4</v>
      </c>
      <c r="O418">
        <v>0</v>
      </c>
      <c r="P418">
        <v>0.7</v>
      </c>
      <c r="Q418">
        <v>0.2</v>
      </c>
      <c r="R418" t="s">
        <v>1354</v>
      </c>
      <c r="S418" t="s">
        <v>108</v>
      </c>
      <c r="T418" t="s">
        <v>89</v>
      </c>
      <c r="U418" t="s">
        <v>91</v>
      </c>
      <c r="V418" s="60" t="str">
        <f>SpaceTypesTable[[#This Row],[Ventilation Standard]]&amp;SpaceTypesTable[[#This Row],[Ventilation Primary Space Type]]&amp;SpaceTypesTable[[#This Row],[Ventilation Secondary Space Type]]</f>
        <v>ASHRAE 62.1-1999EducationLaboratories</v>
      </c>
      <c r="W418">
        <f>VLOOKUP(SpaceTypesTable[[#This Row],[Lookup]],VentilationStandardsTable[],6,FALSE)</f>
        <v>0</v>
      </c>
      <c r="X418">
        <f>VLOOKUP(SpaceTypesTable[[#This Row],[Lookup]],VentilationStandardsTable[],5,FALSE)</f>
        <v>20</v>
      </c>
      <c r="Y418">
        <f>VLOOKUP(SpaceTypesTable[[#This Row],[Lookup]],VentilationStandardsTable[],7,FALSE)</f>
        <v>0</v>
      </c>
      <c r="Z418">
        <v>5</v>
      </c>
      <c r="AA418" t="s">
        <v>1410</v>
      </c>
      <c r="AB418" t="s">
        <v>1411</v>
      </c>
      <c r="AC418">
        <v>5.9499999999999997E-2</v>
      </c>
      <c r="AD418" t="s">
        <v>1416</v>
      </c>
      <c r="AF418" t="s">
        <v>440</v>
      </c>
      <c r="AG418" t="s">
        <v>440</v>
      </c>
      <c r="AH418" t="s">
        <v>440</v>
      </c>
      <c r="AJ418">
        <v>4</v>
      </c>
      <c r="AK418">
        <v>0</v>
      </c>
      <c r="AL418">
        <v>0.5</v>
      </c>
      <c r="AM418">
        <v>0</v>
      </c>
      <c r="AN418" t="s">
        <v>1441</v>
      </c>
      <c r="AO418" t="s">
        <v>1474</v>
      </c>
      <c r="AP418" t="s">
        <v>1475</v>
      </c>
      <c r="AQ418">
        <v>2</v>
      </c>
      <c r="AR418">
        <v>2850</v>
      </c>
      <c r="AS418">
        <f>IF(SpaceTypesTable[[#This Row],[Service Water Heating Peak Flow Rate (gal/h)]]=0,"",SpaceTypesTable[[#This Row],[Service Water Heating Peak Flow Rate (gal/h)]]/SpaceTypesTable[[#This Row],[Service Water Heating Area (ft^2)]])</f>
        <v>7.0175438596491223E-4</v>
      </c>
      <c r="AT418">
        <v>49</v>
      </c>
      <c r="AU418">
        <v>0.2</v>
      </c>
      <c r="AV418">
        <v>0.05</v>
      </c>
      <c r="AW418" t="s">
        <v>1530</v>
      </c>
      <c r="BC418" t="str">
        <f t="shared" si="37"/>
        <v/>
      </c>
    </row>
    <row r="419" spans="1:56">
      <c r="A419" t="s">
        <v>1557</v>
      </c>
      <c r="B419" t="s">
        <v>260</v>
      </c>
      <c r="C419" t="s">
        <v>239</v>
      </c>
      <c r="D419" t="s">
        <v>284</v>
      </c>
      <c r="E419" t="s">
        <v>461</v>
      </c>
      <c r="F419" t="s">
        <v>438</v>
      </c>
      <c r="G419" t="s">
        <v>245</v>
      </c>
      <c r="H419" t="s">
        <v>223</v>
      </c>
      <c r="I419" t="str">
        <f>SpaceTypesTable[[#This Row],[Lighting Standard]]&amp;SpaceTypesTable[[#This Row],[Lighting Primary Space Type]]&amp;SpaceTypesTable[[#This Row],[Lighting Secondary Space Type]]</f>
        <v>ASHRAE 189.1-2009LaboratoryGeneral</v>
      </c>
      <c r="L419">
        <f>VLOOKUP(SpaceTypesTable[[#This Row],[LookupColumn]],InteriorLightingTable[],5,FALSE)</f>
        <v>1.26</v>
      </c>
      <c r="O419">
        <v>0</v>
      </c>
      <c r="P419">
        <v>0.7</v>
      </c>
      <c r="Q419">
        <v>0.2</v>
      </c>
      <c r="R419" t="s">
        <v>1354</v>
      </c>
      <c r="S419" t="s">
        <v>108</v>
      </c>
      <c r="T419" t="s">
        <v>89</v>
      </c>
      <c r="U419" t="s">
        <v>91</v>
      </c>
      <c r="V419" s="60" t="str">
        <f>SpaceTypesTable[[#This Row],[Ventilation Standard]]&amp;SpaceTypesTable[[#This Row],[Ventilation Primary Space Type]]&amp;SpaceTypesTable[[#This Row],[Ventilation Secondary Space Type]]</f>
        <v>ASHRAE 62.1-1999EducationLaboratories</v>
      </c>
      <c r="W419">
        <f>VLOOKUP(SpaceTypesTable[[#This Row],[Lookup]],VentilationStandardsTable[],6,FALSE)</f>
        <v>0</v>
      </c>
      <c r="X419">
        <f>VLOOKUP(SpaceTypesTable[[#This Row],[Lookup]],VentilationStandardsTable[],5,FALSE)</f>
        <v>20</v>
      </c>
      <c r="Y419">
        <f>VLOOKUP(SpaceTypesTable[[#This Row],[Lookup]],VentilationStandardsTable[],7,FALSE)</f>
        <v>0</v>
      </c>
      <c r="Z419">
        <v>5</v>
      </c>
      <c r="AA419" t="s">
        <v>1410</v>
      </c>
      <c r="AB419" t="s">
        <v>1411</v>
      </c>
      <c r="AC419">
        <v>5.9499999999999997E-2</v>
      </c>
      <c r="AD419" t="s">
        <v>1416</v>
      </c>
      <c r="AF419" t="s">
        <v>440</v>
      </c>
      <c r="AG419" t="s">
        <v>440</v>
      </c>
      <c r="AH419" t="s">
        <v>440</v>
      </c>
      <c r="AJ419">
        <v>3.22</v>
      </c>
      <c r="AK419">
        <v>0</v>
      </c>
      <c r="AL419">
        <v>0.5</v>
      </c>
      <c r="AM419">
        <v>0</v>
      </c>
      <c r="AN419" t="s">
        <v>1441</v>
      </c>
      <c r="AO419" t="s">
        <v>1474</v>
      </c>
      <c r="AP419" t="s">
        <v>1475</v>
      </c>
      <c r="AQ419">
        <v>2</v>
      </c>
      <c r="AR419">
        <v>2850</v>
      </c>
      <c r="AS419">
        <f>IF(SpaceTypesTable[[#This Row],[Service Water Heating Peak Flow Rate (gal/h)]]=0,"",SpaceTypesTable[[#This Row],[Service Water Heating Peak Flow Rate (gal/h)]]/SpaceTypesTable[[#This Row],[Service Water Heating Area (ft^2)]])</f>
        <v>7.0175438596491223E-4</v>
      </c>
      <c r="AT419">
        <v>49</v>
      </c>
      <c r="AU419">
        <v>0.2</v>
      </c>
      <c r="AV419">
        <v>0.05</v>
      </c>
      <c r="AW419" t="s">
        <v>1530</v>
      </c>
      <c r="BC419" t="str">
        <f t="shared" si="37"/>
        <v/>
      </c>
    </row>
    <row r="420" spans="1:56">
      <c r="A420" t="s">
        <v>1557</v>
      </c>
      <c r="B420" t="s">
        <v>261</v>
      </c>
      <c r="C420" t="s">
        <v>239</v>
      </c>
      <c r="D420" t="s">
        <v>284</v>
      </c>
      <c r="E420" t="s">
        <v>461</v>
      </c>
      <c r="F420" t="s">
        <v>438</v>
      </c>
      <c r="G420" t="s">
        <v>245</v>
      </c>
      <c r="H420" t="s">
        <v>223</v>
      </c>
      <c r="I420" t="str">
        <f>SpaceTypesTable[[#This Row],[Lighting Standard]]&amp;SpaceTypesTable[[#This Row],[Lighting Primary Space Type]]&amp;SpaceTypesTable[[#This Row],[Lighting Secondary Space Type]]</f>
        <v>ASHRAE 189.1-2009LaboratoryGeneral</v>
      </c>
      <c r="L420">
        <f>VLOOKUP(SpaceTypesTable[[#This Row],[LookupColumn]],InteriorLightingTable[],5,FALSE)</f>
        <v>1.26</v>
      </c>
      <c r="O420">
        <v>0</v>
      </c>
      <c r="P420">
        <v>0.7</v>
      </c>
      <c r="Q420">
        <v>0.2</v>
      </c>
      <c r="R420" t="s">
        <v>1354</v>
      </c>
      <c r="S420" t="s">
        <v>108</v>
      </c>
      <c r="T420" t="s">
        <v>89</v>
      </c>
      <c r="U420" t="s">
        <v>91</v>
      </c>
      <c r="V420" s="60" t="str">
        <f>SpaceTypesTable[[#This Row],[Ventilation Standard]]&amp;SpaceTypesTable[[#This Row],[Ventilation Primary Space Type]]&amp;SpaceTypesTable[[#This Row],[Ventilation Secondary Space Type]]</f>
        <v>ASHRAE 62.1-1999EducationLaboratories</v>
      </c>
      <c r="W420">
        <f>VLOOKUP(SpaceTypesTable[[#This Row],[Lookup]],VentilationStandardsTable[],6,FALSE)</f>
        <v>0</v>
      </c>
      <c r="X420">
        <f>VLOOKUP(SpaceTypesTable[[#This Row],[Lookup]],VentilationStandardsTable[],5,FALSE)</f>
        <v>20</v>
      </c>
      <c r="Y420">
        <f>VLOOKUP(SpaceTypesTable[[#This Row],[Lookup]],VentilationStandardsTable[],7,FALSE)</f>
        <v>0</v>
      </c>
      <c r="Z420">
        <v>5</v>
      </c>
      <c r="AA420" t="s">
        <v>1410</v>
      </c>
      <c r="AB420" t="s">
        <v>1411</v>
      </c>
      <c r="AC420">
        <v>4.4600000000000001E-2</v>
      </c>
      <c r="AD420" t="s">
        <v>1416</v>
      </c>
      <c r="AF420" t="s">
        <v>440</v>
      </c>
      <c r="AG420" t="s">
        <v>440</v>
      </c>
      <c r="AH420" t="s">
        <v>440</v>
      </c>
      <c r="AJ420">
        <v>3.22</v>
      </c>
      <c r="AK420">
        <v>0</v>
      </c>
      <c r="AL420">
        <v>0.5</v>
      </c>
      <c r="AM420">
        <v>0</v>
      </c>
      <c r="AN420" t="s">
        <v>1441</v>
      </c>
      <c r="AO420" t="s">
        <v>1474</v>
      </c>
      <c r="AP420" t="s">
        <v>1475</v>
      </c>
      <c r="AQ420">
        <v>2</v>
      </c>
      <c r="AR420">
        <v>2850</v>
      </c>
      <c r="AS420">
        <f>IF(SpaceTypesTable[[#This Row],[Service Water Heating Peak Flow Rate (gal/h)]]=0,"",SpaceTypesTable[[#This Row],[Service Water Heating Peak Flow Rate (gal/h)]]/SpaceTypesTable[[#This Row],[Service Water Heating Area (ft^2)]])</f>
        <v>7.0175438596491223E-4</v>
      </c>
      <c r="AT420">
        <v>49</v>
      </c>
      <c r="AU420">
        <v>0.2</v>
      </c>
      <c r="AV420">
        <v>0.05</v>
      </c>
      <c r="AW420" t="s">
        <v>1530</v>
      </c>
      <c r="BC420" t="str">
        <f t="shared" si="37"/>
        <v/>
      </c>
    </row>
    <row r="421" spans="1:56">
      <c r="A421" t="s">
        <v>1554</v>
      </c>
      <c r="B421" t="s">
        <v>259</v>
      </c>
      <c r="C421" t="s">
        <v>239</v>
      </c>
      <c r="D421" t="s">
        <v>284</v>
      </c>
      <c r="E421" t="s">
        <v>461</v>
      </c>
      <c r="I421" t="str">
        <f>SpaceTypesTable[[#This Row],[Lighting Standard]]&amp;SpaceTypesTable[[#This Row],[Lighting Primary Space Type]]&amp;SpaceTypesTable[[#This Row],[Lighting Secondary Space Type]]</f>
        <v/>
      </c>
      <c r="L421">
        <v>1.9</v>
      </c>
      <c r="O421">
        <v>0</v>
      </c>
      <c r="P421">
        <v>0.7</v>
      </c>
      <c r="Q421">
        <v>0.2</v>
      </c>
      <c r="R421" t="s">
        <v>1354</v>
      </c>
      <c r="S421" t="s">
        <v>108</v>
      </c>
      <c r="T421" t="s">
        <v>89</v>
      </c>
      <c r="U421" t="s">
        <v>91</v>
      </c>
      <c r="V421" s="60" t="str">
        <f>SpaceTypesTable[[#This Row],[Ventilation Standard]]&amp;SpaceTypesTable[[#This Row],[Ventilation Primary Space Type]]&amp;SpaceTypesTable[[#This Row],[Ventilation Secondary Space Type]]</f>
        <v>ASHRAE 62.1-1999EducationLaboratories</v>
      </c>
      <c r="W421">
        <f>VLOOKUP(SpaceTypesTable[[#This Row],[Lookup]],VentilationStandardsTable[],6,FALSE)</f>
        <v>0</v>
      </c>
      <c r="X421">
        <f>VLOOKUP(SpaceTypesTable[[#This Row],[Lookup]],VentilationStandardsTable[],5,FALSE)</f>
        <v>20</v>
      </c>
      <c r="Y421">
        <f>VLOOKUP(SpaceTypesTable[[#This Row],[Lookup]],VentilationStandardsTable[],7,FALSE)</f>
        <v>0</v>
      </c>
      <c r="Z421">
        <v>5</v>
      </c>
      <c r="AA421" t="s">
        <v>1410</v>
      </c>
      <c r="AB421" t="s">
        <v>1411</v>
      </c>
      <c r="AC421">
        <v>0.22320000000000001</v>
      </c>
      <c r="AD421" t="s">
        <v>1416</v>
      </c>
      <c r="AF421" t="s">
        <v>440</v>
      </c>
      <c r="AG421" t="s">
        <v>440</v>
      </c>
      <c r="AH421" t="s">
        <v>440</v>
      </c>
      <c r="AJ421">
        <v>4</v>
      </c>
      <c r="AK421">
        <v>0</v>
      </c>
      <c r="AL421">
        <v>0.5</v>
      </c>
      <c r="AM421">
        <v>0</v>
      </c>
      <c r="AN421" t="s">
        <v>1441</v>
      </c>
      <c r="AO421" t="s">
        <v>1474</v>
      </c>
      <c r="AP421" t="s">
        <v>1475</v>
      </c>
      <c r="AQ421">
        <v>2</v>
      </c>
      <c r="AR421">
        <v>2850</v>
      </c>
      <c r="AS421">
        <f>IF(SpaceTypesTable[[#This Row],[Service Water Heating Peak Flow Rate (gal/h)]]=0,"",SpaceTypesTable[[#This Row],[Service Water Heating Peak Flow Rate (gal/h)]]/SpaceTypesTable[[#This Row],[Service Water Heating Area (ft^2)]])</f>
        <v>7.0175438596491223E-4</v>
      </c>
      <c r="AT421">
        <v>49</v>
      </c>
      <c r="AU421">
        <v>0.2</v>
      </c>
      <c r="AV421">
        <v>0.05</v>
      </c>
      <c r="AW421" t="s">
        <v>1530</v>
      </c>
      <c r="BC421" t="str">
        <f t="shared" si="37"/>
        <v/>
      </c>
    </row>
    <row r="422" spans="1:56">
      <c r="A422" t="s">
        <v>1558</v>
      </c>
      <c r="B422" t="s">
        <v>259</v>
      </c>
      <c r="C422" t="s">
        <v>239</v>
      </c>
      <c r="D422" t="s">
        <v>284</v>
      </c>
      <c r="E422" t="s">
        <v>461</v>
      </c>
      <c r="F422" t="s">
        <v>218</v>
      </c>
      <c r="G422" t="s">
        <v>245</v>
      </c>
      <c r="H422" t="s">
        <v>223</v>
      </c>
      <c r="I422" t="str">
        <f>SpaceTypesTable[[#This Row],[Lighting Standard]]&amp;SpaceTypesTable[[#This Row],[Lighting Primary Space Type]]&amp;SpaceTypesTable[[#This Row],[Lighting Secondary Space Type]]</f>
        <v>ASHRAE 90.1-2007LaboratoryGeneral</v>
      </c>
      <c r="L422">
        <f>VLOOKUP(SpaceTypesTable[[#This Row],[LookupColumn]],InteriorLightingTable[],5,FALSE)</f>
        <v>1.4</v>
      </c>
      <c r="O422">
        <v>0</v>
      </c>
      <c r="P422">
        <v>0.7</v>
      </c>
      <c r="Q422">
        <v>0.2</v>
      </c>
      <c r="R422" t="s">
        <v>1354</v>
      </c>
      <c r="S422" t="s">
        <v>109</v>
      </c>
      <c r="T422" t="s">
        <v>1288</v>
      </c>
      <c r="U422" t="s">
        <v>1574</v>
      </c>
      <c r="V422" s="60" t="str">
        <f>SpaceTypesTable[[#This Row],[Ventilation Standard]]&amp;SpaceTypesTable[[#This Row],[Ventilation Primary Space Type]]&amp;SpaceTypesTable[[#This Row],[Ventilation Secondary Space Type]]</f>
        <v>ASHRAE 62.1-2004Educational FacilitiesScience laboratories</v>
      </c>
      <c r="W422">
        <f>VLOOKUP(SpaceTypesTable[[#This Row],[Lookup]],VentilationStandardsTable[],6,FALSE)</f>
        <v>0.18</v>
      </c>
      <c r="X422">
        <f>VLOOKUP(SpaceTypesTable[[#This Row],[Lookup]],VentilationStandardsTable[],5,FALSE)</f>
        <v>10</v>
      </c>
      <c r="Y422">
        <f>VLOOKUP(SpaceTypesTable[[#This Row],[Lookup]],VentilationStandardsTable[],7,FALSE)</f>
        <v>0</v>
      </c>
      <c r="Z422">
        <v>5</v>
      </c>
      <c r="AA422" t="s">
        <v>1410</v>
      </c>
      <c r="AB422" t="s">
        <v>1411</v>
      </c>
      <c r="AC422">
        <v>4.4600000000000001E-2</v>
      </c>
      <c r="AD422" t="s">
        <v>1416</v>
      </c>
      <c r="AF422" t="s">
        <v>440</v>
      </c>
      <c r="AG422" t="s">
        <v>440</v>
      </c>
      <c r="AH422" t="s">
        <v>440</v>
      </c>
      <c r="AJ422">
        <v>3.22</v>
      </c>
      <c r="AK422">
        <v>0</v>
      </c>
      <c r="AL422">
        <v>0.5</v>
      </c>
      <c r="AM422">
        <v>0</v>
      </c>
      <c r="AN422" t="s">
        <v>1441</v>
      </c>
      <c r="AO422" t="s">
        <v>1474</v>
      </c>
      <c r="AP422" t="s">
        <v>1475</v>
      </c>
      <c r="AQ422">
        <v>2</v>
      </c>
      <c r="AR422">
        <v>2850</v>
      </c>
      <c r="AS422">
        <f>IF(SpaceTypesTable[[#This Row],[Service Water Heating Peak Flow Rate (gal/h)]]=0,"",SpaceTypesTable[[#This Row],[Service Water Heating Peak Flow Rate (gal/h)]]/SpaceTypesTable[[#This Row],[Service Water Heating Area (ft^2)]])</f>
        <v>7.0175438596491223E-4</v>
      </c>
      <c r="AT422">
        <v>49</v>
      </c>
      <c r="AU422">
        <v>0.2</v>
      </c>
      <c r="AV422">
        <v>0.05</v>
      </c>
      <c r="AW422" t="s">
        <v>1530</v>
      </c>
      <c r="BC422" t="str">
        <f t="shared" si="37"/>
        <v/>
      </c>
    </row>
    <row r="423" spans="1:56">
      <c r="A423" t="s">
        <v>1619</v>
      </c>
      <c r="B423" t="s">
        <v>259</v>
      </c>
      <c r="C423" t="s">
        <v>239</v>
      </c>
      <c r="D423" t="s">
        <v>284</v>
      </c>
      <c r="E423" t="s">
        <v>461</v>
      </c>
      <c r="F423" t="s">
        <v>1601</v>
      </c>
      <c r="G423" t="s">
        <v>245</v>
      </c>
      <c r="H423" s="7" t="s">
        <v>1827</v>
      </c>
      <c r="I423" t="str">
        <f>SpaceTypesTable[[#This Row],[Lighting Standard]]&amp;SpaceTypesTable[[#This Row],[Lighting Primary Space Type]]&amp;SpaceTypesTable[[#This Row],[Lighting Secondary Space Type]]</f>
        <v>ASHRAE 90.1-2010LaboratoryFor Medical/Industrial/Research</v>
      </c>
      <c r="L423">
        <f>VLOOKUP(SpaceTypesTable[[#This Row],[LookupColumn]],InteriorLightingTable[],5,FALSE)</f>
        <v>1.81</v>
      </c>
      <c r="O423">
        <v>0</v>
      </c>
      <c r="P423">
        <v>0.7</v>
      </c>
      <c r="Q423">
        <v>0.2</v>
      </c>
      <c r="R423" t="s">
        <v>1354</v>
      </c>
      <c r="S423" t="s">
        <v>110</v>
      </c>
      <c r="T423" t="s">
        <v>1288</v>
      </c>
      <c r="U423" t="s">
        <v>1574</v>
      </c>
      <c r="V423" s="60" t="str">
        <f>SpaceTypesTable[[#This Row],[Ventilation Standard]]&amp;SpaceTypesTable[[#This Row],[Ventilation Primary Space Type]]&amp;SpaceTypesTable[[#This Row],[Ventilation Secondary Space Type]]</f>
        <v>ASHRAE 62.1-2007Educational FacilitiesScience laboratories</v>
      </c>
      <c r="W423">
        <f>VLOOKUP(SpaceTypesTable[[#This Row],[Lookup]],VentilationStandardsTable[],6,FALSE)</f>
        <v>0.18</v>
      </c>
      <c r="X423">
        <f>VLOOKUP(SpaceTypesTable[[#This Row],[Lookup]],VentilationStandardsTable[],5,FALSE)</f>
        <v>10</v>
      </c>
      <c r="Y423">
        <f>VLOOKUP(SpaceTypesTable[[#This Row],[Lookup]],VentilationStandardsTable[],7,FALSE)</f>
        <v>0</v>
      </c>
      <c r="Z423">
        <v>5</v>
      </c>
      <c r="AA423" t="s">
        <v>1410</v>
      </c>
      <c r="AB423" t="s">
        <v>1411</v>
      </c>
      <c r="AC423">
        <v>4.4600000000000001E-2</v>
      </c>
      <c r="AD423" t="s">
        <v>1416</v>
      </c>
      <c r="AF423" t="s">
        <v>440</v>
      </c>
      <c r="AG423" t="s">
        <v>440</v>
      </c>
      <c r="AH423" t="s">
        <v>440</v>
      </c>
      <c r="AJ423">
        <v>3.22</v>
      </c>
      <c r="AK423">
        <v>0</v>
      </c>
      <c r="AL423">
        <v>0.5</v>
      </c>
      <c r="AM423">
        <v>0</v>
      </c>
      <c r="AN423" t="s">
        <v>1441</v>
      </c>
      <c r="AO423" t="s">
        <v>1474</v>
      </c>
      <c r="AP423" t="s">
        <v>1475</v>
      </c>
      <c r="AQ423">
        <v>2</v>
      </c>
      <c r="AR423">
        <v>2850</v>
      </c>
      <c r="AS423">
        <v>7.0175438596491223E-4</v>
      </c>
      <c r="AT423">
        <v>49</v>
      </c>
      <c r="AU423">
        <v>0.2</v>
      </c>
      <c r="AV423">
        <v>0.05</v>
      </c>
      <c r="AW423" t="s">
        <v>1530</v>
      </c>
      <c r="BC423" t="s">
        <v>440</v>
      </c>
    </row>
    <row r="424" spans="1:56">
      <c r="A424" t="s">
        <v>1555</v>
      </c>
      <c r="B424" t="s">
        <v>259</v>
      </c>
      <c r="C424" t="s">
        <v>267</v>
      </c>
      <c r="D424" t="s">
        <v>303</v>
      </c>
      <c r="E424" t="s">
        <v>466</v>
      </c>
      <c r="I424" t="str">
        <f>SpaceTypesTable[[#This Row],[Lighting Standard]]&amp;SpaceTypesTable[[#This Row],[Lighting Primary Space Type]]&amp;SpaceTypesTable[[#This Row],[Lighting Secondary Space Type]]</f>
        <v/>
      </c>
      <c r="L424">
        <v>1.1399999999999999</v>
      </c>
      <c r="O424">
        <v>0</v>
      </c>
      <c r="P424">
        <v>0.7</v>
      </c>
      <c r="Q424">
        <v>0.2</v>
      </c>
      <c r="R424" t="s">
        <v>1355</v>
      </c>
      <c r="S424" t="s">
        <v>108</v>
      </c>
      <c r="T424" t="s">
        <v>12</v>
      </c>
      <c r="U424" t="s">
        <v>434</v>
      </c>
      <c r="V424" s="60" t="str">
        <f>SpaceTypesTable[[#This Row],[Ventilation Standard]]&amp;SpaceTypesTable[[#This Row],[Ventilation Primary Space Type]]&amp;SpaceTypesTable[[#This Row],[Ventilation Secondary Space Type]]</f>
        <v>ASHRAE 62.1-1999Dry Cleaners, LaundriesCommercial Laundry</v>
      </c>
      <c r="W424">
        <f>VLOOKUP(SpaceTypesTable[[#This Row],[Lookup]],VentilationStandardsTable[],6,FALSE)</f>
        <v>0</v>
      </c>
      <c r="X424">
        <f>VLOOKUP(SpaceTypesTable[[#This Row],[Lookup]],VentilationStandardsTable[],5,FALSE)</f>
        <v>25</v>
      </c>
      <c r="Y424">
        <f>VLOOKUP(SpaceTypesTable[[#This Row],[Lookup]],VentilationStandardsTable[],7,FALSE)</f>
        <v>0</v>
      </c>
      <c r="Z424">
        <v>4</v>
      </c>
      <c r="AA424" t="s">
        <v>1407</v>
      </c>
      <c r="AB424" t="s">
        <v>1408</v>
      </c>
      <c r="AC424">
        <v>0.22320000000000001</v>
      </c>
      <c r="AD424" t="s">
        <v>1417</v>
      </c>
      <c r="AE424">
        <v>170</v>
      </c>
      <c r="AF424">
        <v>0</v>
      </c>
      <c r="AG424">
        <v>0.5</v>
      </c>
      <c r="AH424">
        <v>0</v>
      </c>
      <c r="AI424" t="s">
        <v>1437</v>
      </c>
      <c r="AJ424">
        <v>5.73</v>
      </c>
      <c r="AK424">
        <v>0</v>
      </c>
      <c r="AL424">
        <v>0.5</v>
      </c>
      <c r="AM424">
        <v>0</v>
      </c>
      <c r="AN424" t="s">
        <v>1494</v>
      </c>
      <c r="AO424" t="s">
        <v>1443</v>
      </c>
      <c r="AP424" t="s">
        <v>1457</v>
      </c>
      <c r="AQ424">
        <v>156.6</v>
      </c>
      <c r="AR424">
        <v>840</v>
      </c>
      <c r="AS424">
        <f>IF(SpaceTypesTable[[#This Row],[Service Water Heating Peak Flow Rate (gal/h)]]=0,"",SpaceTypesTable[[#This Row],[Service Water Heating Peak Flow Rate (gal/h)]]/SpaceTypesTable[[#This Row],[Service Water Heating Area (ft^2)]])</f>
        <v>0.18642857142857142</v>
      </c>
      <c r="AT424">
        <v>60</v>
      </c>
      <c r="AU424">
        <v>0.2</v>
      </c>
      <c r="AV424">
        <v>0.05</v>
      </c>
      <c r="AW424" t="s">
        <v>1540</v>
      </c>
      <c r="AX424">
        <v>0.59522763907256881</v>
      </c>
      <c r="AY424">
        <v>500</v>
      </c>
      <c r="AZ424">
        <v>0.33800000000000002</v>
      </c>
      <c r="BA424">
        <f t="shared" ref="BA424:BA429" si="38">125/248.8</f>
        <v>0.502411575562701</v>
      </c>
      <c r="BB424">
        <f t="shared" ref="BB424:BB429" si="39">AY424*BA424/AZ424/8.52</f>
        <v>87.231501160287834</v>
      </c>
      <c r="BC424">
        <f t="shared" ref="BC424:BC435" si="40">IF(ISBLANK(BB424),"",BB424/(AY424/AX424))</f>
        <v>0.10384520097678836</v>
      </c>
      <c r="BD424" t="s">
        <v>1525</v>
      </c>
    </row>
    <row r="425" spans="1:56">
      <c r="A425" t="s">
        <v>1556</v>
      </c>
      <c r="B425" t="s">
        <v>259</v>
      </c>
      <c r="C425" t="s">
        <v>267</v>
      </c>
      <c r="D425" t="s">
        <v>303</v>
      </c>
      <c r="E425" t="s">
        <v>466</v>
      </c>
      <c r="F425" t="s">
        <v>217</v>
      </c>
      <c r="G425" t="s">
        <v>239</v>
      </c>
      <c r="H425" t="s">
        <v>352</v>
      </c>
      <c r="I425" t="str">
        <f>SpaceTypesTable[[#This Row],[Lighting Standard]]&amp;SpaceTypesTable[[#This Row],[Lighting Primary Space Type]]&amp;SpaceTypesTable[[#This Row],[Lighting Secondary Space Type]]</f>
        <v>ASHRAE 90.1-2004HospitalLaundry-Washing</v>
      </c>
      <c r="L425">
        <f>VLOOKUP(SpaceTypesTable[[#This Row],[LookupColumn]],InteriorLightingTable[],5,FALSE)</f>
        <v>0.6</v>
      </c>
      <c r="O425">
        <v>0</v>
      </c>
      <c r="P425">
        <v>0.7</v>
      </c>
      <c r="Q425">
        <v>0.2</v>
      </c>
      <c r="R425" t="s">
        <v>1355</v>
      </c>
      <c r="S425" t="s">
        <v>108</v>
      </c>
      <c r="T425" t="s">
        <v>12</v>
      </c>
      <c r="U425" t="s">
        <v>434</v>
      </c>
      <c r="V425" s="60" t="str">
        <f>SpaceTypesTable[[#This Row],[Ventilation Standard]]&amp;SpaceTypesTable[[#This Row],[Ventilation Primary Space Type]]&amp;SpaceTypesTable[[#This Row],[Ventilation Secondary Space Type]]</f>
        <v>ASHRAE 62.1-1999Dry Cleaners, LaundriesCommercial Laundry</v>
      </c>
      <c r="W425">
        <f>VLOOKUP(SpaceTypesTable[[#This Row],[Lookup]],VentilationStandardsTable[],6,FALSE)</f>
        <v>0</v>
      </c>
      <c r="X425">
        <f>VLOOKUP(SpaceTypesTable[[#This Row],[Lookup]],VentilationStandardsTable[],5,FALSE)</f>
        <v>25</v>
      </c>
      <c r="Y425">
        <f>VLOOKUP(SpaceTypesTable[[#This Row],[Lookup]],VentilationStandardsTable[],7,FALSE)</f>
        <v>0</v>
      </c>
      <c r="Z425">
        <v>4</v>
      </c>
      <c r="AA425" t="s">
        <v>1407</v>
      </c>
      <c r="AB425" t="s">
        <v>1408</v>
      </c>
      <c r="AC425">
        <v>5.9499999999999997E-2</v>
      </c>
      <c r="AD425" t="s">
        <v>1417</v>
      </c>
      <c r="AE425">
        <v>170</v>
      </c>
      <c r="AF425">
        <v>0</v>
      </c>
      <c r="AG425">
        <v>0.5</v>
      </c>
      <c r="AH425">
        <v>0</v>
      </c>
      <c r="AI425" t="s">
        <v>1437</v>
      </c>
      <c r="AJ425">
        <v>5.73</v>
      </c>
      <c r="AK425">
        <v>0</v>
      </c>
      <c r="AL425">
        <v>0.5</v>
      </c>
      <c r="AM425">
        <v>0</v>
      </c>
      <c r="AN425" t="s">
        <v>1494</v>
      </c>
      <c r="AO425" t="s">
        <v>1443</v>
      </c>
      <c r="AP425" t="s">
        <v>1457</v>
      </c>
      <c r="AQ425">
        <v>156.6</v>
      </c>
      <c r="AR425">
        <v>840</v>
      </c>
      <c r="AS425">
        <f>IF(SpaceTypesTable[[#This Row],[Service Water Heating Peak Flow Rate (gal/h)]]=0,"",SpaceTypesTable[[#This Row],[Service Water Heating Peak Flow Rate (gal/h)]]/SpaceTypesTable[[#This Row],[Service Water Heating Area (ft^2)]])</f>
        <v>0.18642857142857142</v>
      </c>
      <c r="AT425">
        <v>60</v>
      </c>
      <c r="AU425">
        <v>0.2</v>
      </c>
      <c r="AV425">
        <v>0.05</v>
      </c>
      <c r="AW425" t="s">
        <v>1540</v>
      </c>
      <c r="AX425">
        <v>0.59522763907256881</v>
      </c>
      <c r="AY425">
        <v>500</v>
      </c>
      <c r="AZ425">
        <v>0.33800000000000002</v>
      </c>
      <c r="BA425">
        <f t="shared" si="38"/>
        <v>0.502411575562701</v>
      </c>
      <c r="BB425">
        <f t="shared" si="39"/>
        <v>87.231501160287834</v>
      </c>
      <c r="BC425">
        <f t="shared" si="40"/>
        <v>0.10384520097678836</v>
      </c>
      <c r="BD425" t="s">
        <v>1525</v>
      </c>
    </row>
    <row r="426" spans="1:56">
      <c r="A426" t="s">
        <v>1557</v>
      </c>
      <c r="B426" t="s">
        <v>260</v>
      </c>
      <c r="C426" t="s">
        <v>267</v>
      </c>
      <c r="D426" t="s">
        <v>303</v>
      </c>
      <c r="E426" t="s">
        <v>466</v>
      </c>
      <c r="F426" t="s">
        <v>438</v>
      </c>
      <c r="G426" t="s">
        <v>239</v>
      </c>
      <c r="H426" t="s">
        <v>352</v>
      </c>
      <c r="I426" t="str">
        <f>SpaceTypesTable[[#This Row],[Lighting Standard]]&amp;SpaceTypesTable[[#This Row],[Lighting Primary Space Type]]&amp;SpaceTypesTable[[#This Row],[Lighting Secondary Space Type]]</f>
        <v>ASHRAE 189.1-2009HospitalLaundry-Washing</v>
      </c>
      <c r="L426">
        <f>VLOOKUP(SpaceTypesTable[[#This Row],[LookupColumn]],InteriorLightingTable[],5,FALSE)</f>
        <v>0.54</v>
      </c>
      <c r="O426">
        <v>0</v>
      </c>
      <c r="P426">
        <v>0.7</v>
      </c>
      <c r="Q426">
        <v>0.2</v>
      </c>
      <c r="R426" t="s">
        <v>1355</v>
      </c>
      <c r="S426" t="s">
        <v>108</v>
      </c>
      <c r="T426" t="s">
        <v>12</v>
      </c>
      <c r="U426" t="s">
        <v>434</v>
      </c>
      <c r="V426" s="60" t="str">
        <f>SpaceTypesTable[[#This Row],[Ventilation Standard]]&amp;SpaceTypesTable[[#This Row],[Ventilation Primary Space Type]]&amp;SpaceTypesTable[[#This Row],[Ventilation Secondary Space Type]]</f>
        <v>ASHRAE 62.1-1999Dry Cleaners, LaundriesCommercial Laundry</v>
      </c>
      <c r="W426">
        <f>VLOOKUP(SpaceTypesTable[[#This Row],[Lookup]],VentilationStandardsTable[],6,FALSE)</f>
        <v>0</v>
      </c>
      <c r="X426">
        <f>VLOOKUP(SpaceTypesTable[[#This Row],[Lookup]],VentilationStandardsTable[],5,FALSE)</f>
        <v>25</v>
      </c>
      <c r="Y426">
        <f>VLOOKUP(SpaceTypesTable[[#This Row],[Lookup]],VentilationStandardsTable[],7,FALSE)</f>
        <v>0</v>
      </c>
      <c r="Z426">
        <v>4</v>
      </c>
      <c r="AA426" t="s">
        <v>1407</v>
      </c>
      <c r="AB426" t="s">
        <v>1408</v>
      </c>
      <c r="AC426">
        <v>5.9499999999999997E-2</v>
      </c>
      <c r="AD426" t="s">
        <v>1417</v>
      </c>
      <c r="AE426">
        <v>123.8</v>
      </c>
      <c r="AF426">
        <v>0</v>
      </c>
      <c r="AG426">
        <v>0.5</v>
      </c>
      <c r="AH426">
        <v>0</v>
      </c>
      <c r="AI426" t="s">
        <v>1437</v>
      </c>
      <c r="AJ426">
        <v>2.93</v>
      </c>
      <c r="AK426">
        <v>0</v>
      </c>
      <c r="AL426">
        <v>0.5</v>
      </c>
      <c r="AM426">
        <v>0</v>
      </c>
      <c r="AN426" t="s">
        <v>1494</v>
      </c>
      <c r="AO426" t="s">
        <v>1443</v>
      </c>
      <c r="AP426" t="s">
        <v>1457</v>
      </c>
      <c r="AQ426">
        <v>156.6</v>
      </c>
      <c r="AR426">
        <v>840</v>
      </c>
      <c r="AS426">
        <f>IF(SpaceTypesTable[[#This Row],[Service Water Heating Peak Flow Rate (gal/h)]]=0,"",SpaceTypesTable[[#This Row],[Service Water Heating Peak Flow Rate (gal/h)]]/SpaceTypesTable[[#This Row],[Service Water Heating Area (ft^2)]])</f>
        <v>0.18642857142857142</v>
      </c>
      <c r="AT426">
        <v>60</v>
      </c>
      <c r="AU426">
        <v>0.2</v>
      </c>
      <c r="AV426">
        <v>0.05</v>
      </c>
      <c r="AW426" t="s">
        <v>1540</v>
      </c>
      <c r="AX426">
        <v>0.59522763907256881</v>
      </c>
      <c r="AY426">
        <v>500</v>
      </c>
      <c r="AZ426">
        <v>0.33800000000000002</v>
      </c>
      <c r="BA426">
        <f t="shared" si="38"/>
        <v>0.502411575562701</v>
      </c>
      <c r="BB426">
        <f t="shared" si="39"/>
        <v>87.231501160287834</v>
      </c>
      <c r="BC426">
        <f t="shared" si="40"/>
        <v>0.10384520097678836</v>
      </c>
      <c r="BD426" t="s">
        <v>1525</v>
      </c>
    </row>
    <row r="427" spans="1:56">
      <c r="A427" t="s">
        <v>1557</v>
      </c>
      <c r="B427" t="s">
        <v>261</v>
      </c>
      <c r="C427" t="s">
        <v>267</v>
      </c>
      <c r="D427" t="s">
        <v>303</v>
      </c>
      <c r="E427" t="s">
        <v>466</v>
      </c>
      <c r="F427" t="s">
        <v>438</v>
      </c>
      <c r="G427" t="s">
        <v>239</v>
      </c>
      <c r="H427" t="s">
        <v>352</v>
      </c>
      <c r="I427" t="str">
        <f>SpaceTypesTable[[#This Row],[Lighting Standard]]&amp;SpaceTypesTable[[#This Row],[Lighting Primary Space Type]]&amp;SpaceTypesTable[[#This Row],[Lighting Secondary Space Type]]</f>
        <v>ASHRAE 189.1-2009HospitalLaundry-Washing</v>
      </c>
      <c r="L427">
        <f>VLOOKUP(SpaceTypesTable[[#This Row],[LookupColumn]],InteriorLightingTable[],5,FALSE)</f>
        <v>0.54</v>
      </c>
      <c r="O427">
        <v>0</v>
      </c>
      <c r="P427">
        <v>0.7</v>
      </c>
      <c r="Q427">
        <v>0.2</v>
      </c>
      <c r="R427" t="s">
        <v>1355</v>
      </c>
      <c r="S427" t="s">
        <v>108</v>
      </c>
      <c r="T427" t="s">
        <v>12</v>
      </c>
      <c r="U427" t="s">
        <v>434</v>
      </c>
      <c r="V427" s="60" t="str">
        <f>SpaceTypesTable[[#This Row],[Ventilation Standard]]&amp;SpaceTypesTable[[#This Row],[Ventilation Primary Space Type]]&amp;SpaceTypesTable[[#This Row],[Ventilation Secondary Space Type]]</f>
        <v>ASHRAE 62.1-1999Dry Cleaners, LaundriesCommercial Laundry</v>
      </c>
      <c r="W427">
        <f>VLOOKUP(SpaceTypesTable[[#This Row],[Lookup]],VentilationStandardsTable[],6,FALSE)</f>
        <v>0</v>
      </c>
      <c r="X427">
        <f>VLOOKUP(SpaceTypesTable[[#This Row],[Lookup]],VentilationStandardsTable[],5,FALSE)</f>
        <v>25</v>
      </c>
      <c r="Y427">
        <f>VLOOKUP(SpaceTypesTable[[#This Row],[Lookup]],VentilationStandardsTable[],7,FALSE)</f>
        <v>0</v>
      </c>
      <c r="Z427">
        <v>4</v>
      </c>
      <c r="AA427" t="s">
        <v>1407</v>
      </c>
      <c r="AB427" t="s">
        <v>1408</v>
      </c>
      <c r="AC427">
        <v>4.4600000000000001E-2</v>
      </c>
      <c r="AD427" t="s">
        <v>1417</v>
      </c>
      <c r="AE427">
        <v>123.8</v>
      </c>
      <c r="AF427">
        <v>0</v>
      </c>
      <c r="AG427">
        <v>0.5</v>
      </c>
      <c r="AH427">
        <v>0</v>
      </c>
      <c r="AI427" t="s">
        <v>1437</v>
      </c>
      <c r="AJ427">
        <v>2.93</v>
      </c>
      <c r="AK427">
        <v>0</v>
      </c>
      <c r="AL427">
        <v>0.5</v>
      </c>
      <c r="AM427">
        <v>0</v>
      </c>
      <c r="AN427" t="s">
        <v>1494</v>
      </c>
      <c r="AO427" t="s">
        <v>1443</v>
      </c>
      <c r="AP427" t="s">
        <v>1457</v>
      </c>
      <c r="AQ427">
        <v>156.6</v>
      </c>
      <c r="AR427">
        <v>840</v>
      </c>
      <c r="AS427">
        <f>IF(SpaceTypesTable[[#This Row],[Service Water Heating Peak Flow Rate (gal/h)]]=0,"",SpaceTypesTable[[#This Row],[Service Water Heating Peak Flow Rate (gal/h)]]/SpaceTypesTable[[#This Row],[Service Water Heating Area (ft^2)]])</f>
        <v>0.18642857142857142</v>
      </c>
      <c r="AT427">
        <v>60</v>
      </c>
      <c r="AU427">
        <v>0.2</v>
      </c>
      <c r="AV427">
        <v>0.05</v>
      </c>
      <c r="AW427" t="s">
        <v>1540</v>
      </c>
      <c r="AX427">
        <v>0.59522763907256881</v>
      </c>
      <c r="AY427">
        <v>500</v>
      </c>
      <c r="AZ427">
        <v>0.33800000000000002</v>
      </c>
      <c r="BA427">
        <f t="shared" si="38"/>
        <v>0.502411575562701</v>
      </c>
      <c r="BB427">
        <f t="shared" si="39"/>
        <v>87.231501160287834</v>
      </c>
      <c r="BC427">
        <f t="shared" si="40"/>
        <v>0.10384520097678836</v>
      </c>
      <c r="BD427" t="s">
        <v>1525</v>
      </c>
    </row>
    <row r="428" spans="1:56">
      <c r="A428" t="s">
        <v>1554</v>
      </c>
      <c r="B428" t="s">
        <v>259</v>
      </c>
      <c r="C428" t="s">
        <v>267</v>
      </c>
      <c r="D428" t="s">
        <v>303</v>
      </c>
      <c r="E428" t="s">
        <v>466</v>
      </c>
      <c r="I428" t="str">
        <f>SpaceTypesTable[[#This Row],[Lighting Standard]]&amp;SpaceTypesTable[[#This Row],[Lighting Primary Space Type]]&amp;SpaceTypesTable[[#This Row],[Lighting Secondary Space Type]]</f>
        <v/>
      </c>
      <c r="L428">
        <v>0.7</v>
      </c>
      <c r="O428">
        <v>0</v>
      </c>
      <c r="P428">
        <v>0.7</v>
      </c>
      <c r="Q428">
        <v>0.2</v>
      </c>
      <c r="R428" t="s">
        <v>1355</v>
      </c>
      <c r="S428" t="s">
        <v>108</v>
      </c>
      <c r="T428" t="s">
        <v>12</v>
      </c>
      <c r="U428" t="s">
        <v>434</v>
      </c>
      <c r="V428" s="60" t="str">
        <f>SpaceTypesTable[[#This Row],[Ventilation Standard]]&amp;SpaceTypesTable[[#This Row],[Ventilation Primary Space Type]]&amp;SpaceTypesTable[[#This Row],[Ventilation Secondary Space Type]]</f>
        <v>ASHRAE 62.1-1999Dry Cleaners, LaundriesCommercial Laundry</v>
      </c>
      <c r="W428">
        <f>VLOOKUP(SpaceTypesTable[[#This Row],[Lookup]],VentilationStandardsTable[],6,FALSE)</f>
        <v>0</v>
      </c>
      <c r="X428">
        <f>VLOOKUP(SpaceTypesTable[[#This Row],[Lookup]],VentilationStandardsTable[],5,FALSE)</f>
        <v>25</v>
      </c>
      <c r="Y428">
        <f>VLOOKUP(SpaceTypesTable[[#This Row],[Lookup]],VentilationStandardsTable[],7,FALSE)</f>
        <v>0</v>
      </c>
      <c r="Z428">
        <v>4</v>
      </c>
      <c r="AA428" t="s">
        <v>1407</v>
      </c>
      <c r="AB428" t="s">
        <v>1408</v>
      </c>
      <c r="AC428">
        <v>0.22320000000000001</v>
      </c>
      <c r="AD428" t="s">
        <v>1417</v>
      </c>
      <c r="AE428">
        <v>170</v>
      </c>
      <c r="AF428">
        <v>0</v>
      </c>
      <c r="AG428">
        <v>0.5</v>
      </c>
      <c r="AH428">
        <v>0</v>
      </c>
      <c r="AI428" t="s">
        <v>1437</v>
      </c>
      <c r="AJ428">
        <v>5.73</v>
      </c>
      <c r="AK428">
        <v>0</v>
      </c>
      <c r="AL428">
        <v>0.5</v>
      </c>
      <c r="AM428">
        <v>0</v>
      </c>
      <c r="AN428" t="s">
        <v>1494</v>
      </c>
      <c r="AO428" t="s">
        <v>1443</v>
      </c>
      <c r="AP428" t="s">
        <v>1457</v>
      </c>
      <c r="AQ428">
        <v>156.6</v>
      </c>
      <c r="AR428">
        <v>840</v>
      </c>
      <c r="AS428">
        <f>IF(SpaceTypesTable[[#This Row],[Service Water Heating Peak Flow Rate (gal/h)]]=0,"",SpaceTypesTable[[#This Row],[Service Water Heating Peak Flow Rate (gal/h)]]/SpaceTypesTable[[#This Row],[Service Water Heating Area (ft^2)]])</f>
        <v>0.18642857142857142</v>
      </c>
      <c r="AT428">
        <v>60</v>
      </c>
      <c r="AU428">
        <v>0.2</v>
      </c>
      <c r="AV428">
        <v>0.05</v>
      </c>
      <c r="AW428" t="s">
        <v>1540</v>
      </c>
      <c r="AX428">
        <v>0.59522763907256881</v>
      </c>
      <c r="AY428">
        <v>500</v>
      </c>
      <c r="AZ428">
        <v>0.33800000000000002</v>
      </c>
      <c r="BA428">
        <f t="shared" si="38"/>
        <v>0.502411575562701</v>
      </c>
      <c r="BB428">
        <f t="shared" si="39"/>
        <v>87.231501160287834</v>
      </c>
      <c r="BC428">
        <f t="shared" si="40"/>
        <v>0.10384520097678836</v>
      </c>
      <c r="BD428" t="s">
        <v>1525</v>
      </c>
    </row>
    <row r="429" spans="1:56">
      <c r="A429" t="s">
        <v>1558</v>
      </c>
      <c r="B429" t="s">
        <v>259</v>
      </c>
      <c r="C429" t="s">
        <v>267</v>
      </c>
      <c r="D429" t="s">
        <v>303</v>
      </c>
      <c r="E429" t="s">
        <v>466</v>
      </c>
      <c r="F429" t="s">
        <v>218</v>
      </c>
      <c r="G429" t="s">
        <v>239</v>
      </c>
      <c r="H429" t="s">
        <v>352</v>
      </c>
      <c r="I429" t="str">
        <f>SpaceTypesTable[[#This Row],[Lighting Standard]]&amp;SpaceTypesTable[[#This Row],[Lighting Primary Space Type]]&amp;SpaceTypesTable[[#This Row],[Lighting Secondary Space Type]]</f>
        <v>ASHRAE 90.1-2007HospitalLaundry-Washing</v>
      </c>
      <c r="L429">
        <f>VLOOKUP(SpaceTypesTable[[#This Row],[LookupColumn]],InteriorLightingTable[],5,FALSE)</f>
        <v>0.6</v>
      </c>
      <c r="O429">
        <v>0</v>
      </c>
      <c r="P429">
        <v>0.7</v>
      </c>
      <c r="Q429">
        <v>0.2</v>
      </c>
      <c r="R429" t="s">
        <v>1355</v>
      </c>
      <c r="S429" t="s">
        <v>109</v>
      </c>
      <c r="T429" t="s">
        <v>238</v>
      </c>
      <c r="U429" t="s">
        <v>1590</v>
      </c>
      <c r="V429" s="60" t="str">
        <f>SpaceTypesTable[[#This Row],[Ventilation Standard]]&amp;SpaceTypesTable[[#This Row],[Ventilation Primary Space Type]]&amp;SpaceTypesTable[[#This Row],[Ventilation Secondary Space Type]]</f>
        <v>ASHRAE 62.1-2004RetailCoinoperated laundries</v>
      </c>
      <c r="W429">
        <f>VLOOKUP(SpaceTypesTable[[#This Row],[Lookup]],VentilationStandardsTable[],6,FALSE)</f>
        <v>0.06</v>
      </c>
      <c r="X429">
        <f>VLOOKUP(SpaceTypesTable[[#This Row],[Lookup]],VentilationStandardsTable[],5,FALSE)</f>
        <v>7.5</v>
      </c>
      <c r="Y429">
        <f>VLOOKUP(SpaceTypesTable[[#This Row],[Lookup]],VentilationStandardsTable[],7,FALSE)</f>
        <v>0</v>
      </c>
      <c r="Z429">
        <v>4</v>
      </c>
      <c r="AA429" t="s">
        <v>1407</v>
      </c>
      <c r="AB429" t="s">
        <v>1408</v>
      </c>
      <c r="AC429">
        <v>4.4600000000000001E-2</v>
      </c>
      <c r="AD429" t="s">
        <v>1417</v>
      </c>
      <c r="AE429">
        <v>123.8</v>
      </c>
      <c r="AF429">
        <v>0</v>
      </c>
      <c r="AG429">
        <v>0.5</v>
      </c>
      <c r="AH429">
        <v>0</v>
      </c>
      <c r="AI429" t="s">
        <v>1437</v>
      </c>
      <c r="AJ429">
        <v>2.93</v>
      </c>
      <c r="AK429">
        <v>0</v>
      </c>
      <c r="AL429">
        <v>0.5</v>
      </c>
      <c r="AM429">
        <v>0</v>
      </c>
      <c r="AN429" t="s">
        <v>1494</v>
      </c>
      <c r="AO429" t="s">
        <v>1443</v>
      </c>
      <c r="AP429" t="s">
        <v>1457</v>
      </c>
      <c r="AQ429">
        <v>156.6</v>
      </c>
      <c r="AR429">
        <v>840</v>
      </c>
      <c r="AS429">
        <f>IF(SpaceTypesTable[[#This Row],[Service Water Heating Peak Flow Rate (gal/h)]]=0,"",SpaceTypesTable[[#This Row],[Service Water Heating Peak Flow Rate (gal/h)]]/SpaceTypesTable[[#This Row],[Service Water Heating Area (ft^2)]])</f>
        <v>0.18642857142857142</v>
      </c>
      <c r="AT429">
        <v>60</v>
      </c>
      <c r="AU429">
        <v>0.2</v>
      </c>
      <c r="AV429">
        <v>0.05</v>
      </c>
      <c r="AW429" t="s">
        <v>1540</v>
      </c>
      <c r="AX429">
        <v>0.59522763907256881</v>
      </c>
      <c r="AY429">
        <v>500</v>
      </c>
      <c r="AZ429">
        <v>0.33800000000000002</v>
      </c>
      <c r="BA429">
        <f t="shared" si="38"/>
        <v>0.502411575562701</v>
      </c>
      <c r="BB429">
        <f t="shared" si="39"/>
        <v>87.231501160287834</v>
      </c>
      <c r="BC429">
        <f t="shared" si="40"/>
        <v>0.10384520097678836</v>
      </c>
      <c r="BD429" t="s">
        <v>1525</v>
      </c>
    </row>
    <row r="430" spans="1:56">
      <c r="A430" t="s">
        <v>1558</v>
      </c>
      <c r="B430" t="s">
        <v>259</v>
      </c>
      <c r="C430" t="s">
        <v>263</v>
      </c>
      <c r="D430" t="s">
        <v>303</v>
      </c>
      <c r="E430" t="s">
        <v>466</v>
      </c>
      <c r="F430" t="s">
        <v>218</v>
      </c>
      <c r="G430" t="s">
        <v>239</v>
      </c>
      <c r="H430" t="s">
        <v>352</v>
      </c>
      <c r="I430" t="str">
        <f>SpaceTypesTable[[#This Row],[Lighting Standard]]&amp;SpaceTypesTable[[#This Row],[Lighting Primary Space Type]]&amp;SpaceTypesTable[[#This Row],[Lighting Secondary Space Type]]</f>
        <v>ASHRAE 90.1-2007HospitalLaundry-Washing</v>
      </c>
      <c r="L430">
        <f>VLOOKUP(SpaceTypesTable[[#This Row],[LookupColumn]],InteriorLightingTable[],5,FALSE)</f>
        <v>0.6</v>
      </c>
      <c r="O430">
        <v>0</v>
      </c>
      <c r="P430">
        <v>0.7</v>
      </c>
      <c r="Q430">
        <v>0.2</v>
      </c>
      <c r="R430" t="s">
        <v>1370</v>
      </c>
      <c r="S430" t="s">
        <v>109</v>
      </c>
      <c r="T430" t="s">
        <v>238</v>
      </c>
      <c r="U430" t="s">
        <v>1590</v>
      </c>
      <c r="V430" s="60" t="str">
        <f>SpaceTypesTable[[#This Row],[Ventilation Standard]]&amp;SpaceTypesTable[[#This Row],[Ventilation Primary Space Type]]&amp;SpaceTypesTable[[#This Row],[Ventilation Secondary Space Type]]</f>
        <v>ASHRAE 62.1-2004RetailCoinoperated laundries</v>
      </c>
      <c r="W430">
        <f>VLOOKUP(SpaceTypesTable[[#This Row],[Lookup]],VentilationStandardsTable[],6,FALSE)</f>
        <v>0.06</v>
      </c>
      <c r="X430">
        <f>VLOOKUP(SpaceTypesTable[[#This Row],[Lookup]],VentilationStandardsTable[],5,FALSE)</f>
        <v>7.5</v>
      </c>
      <c r="Y430">
        <f>VLOOKUP(SpaceTypesTable[[#This Row],[Lookup]],VentilationStandardsTable[],7,FALSE)</f>
        <v>0</v>
      </c>
      <c r="Z430">
        <v>10</v>
      </c>
      <c r="AA430" t="s">
        <v>1385</v>
      </c>
      <c r="AB430" t="s">
        <v>1518</v>
      </c>
      <c r="AC430">
        <v>4.4600000000000001E-2</v>
      </c>
      <c r="AD430" t="s">
        <v>1427</v>
      </c>
      <c r="AE430">
        <v>42.6</v>
      </c>
      <c r="AF430" t="s">
        <v>440</v>
      </c>
      <c r="AG430" t="s">
        <v>440</v>
      </c>
      <c r="AH430" t="s">
        <v>440</v>
      </c>
      <c r="AI430" t="s">
        <v>1432</v>
      </c>
      <c r="AJ430">
        <v>1.0400004477788662</v>
      </c>
      <c r="AK430">
        <v>0</v>
      </c>
      <c r="AL430">
        <v>0.5</v>
      </c>
      <c r="AM430">
        <v>0</v>
      </c>
      <c r="AN430" t="s">
        <v>1526</v>
      </c>
      <c r="AO430" t="s">
        <v>1452</v>
      </c>
      <c r="AP430" t="s">
        <v>1466</v>
      </c>
      <c r="AQ430">
        <v>67.5</v>
      </c>
      <c r="AR430">
        <v>1053</v>
      </c>
      <c r="AS430">
        <f>IF(SpaceTypesTable[[#This Row],[Service Water Heating Peak Flow Rate (gal/h)]]=0,"",SpaceTypesTable[[#This Row],[Service Water Heating Peak Flow Rate (gal/h)]]/SpaceTypesTable[[#This Row],[Service Water Heating Area (ft^2)]])</f>
        <v>6.4102564102564097E-2</v>
      </c>
      <c r="AT430">
        <v>60</v>
      </c>
      <c r="AU430">
        <v>0.2</v>
      </c>
      <c r="AV430">
        <v>0.05</v>
      </c>
      <c r="AW430" t="s">
        <v>1542</v>
      </c>
      <c r="BC430" t="str">
        <f t="shared" si="40"/>
        <v/>
      </c>
    </row>
    <row r="431" spans="1:56">
      <c r="A431" t="s">
        <v>1555</v>
      </c>
      <c r="B431" t="s">
        <v>259</v>
      </c>
      <c r="C431" t="s">
        <v>263</v>
      </c>
      <c r="D431" t="s">
        <v>303</v>
      </c>
      <c r="E431" t="s">
        <v>466</v>
      </c>
      <c r="I431" t="str">
        <f>SpaceTypesTable[[#This Row],[Lighting Standard]]&amp;SpaceTypesTable[[#This Row],[Lighting Primary Space Type]]&amp;SpaceTypesTable[[#This Row],[Lighting Secondary Space Type]]</f>
        <v/>
      </c>
      <c r="L431">
        <v>1.04</v>
      </c>
      <c r="O431">
        <v>0</v>
      </c>
      <c r="P431">
        <v>0.7</v>
      </c>
      <c r="Q431">
        <v>0.2</v>
      </c>
      <c r="R431" t="s">
        <v>1370</v>
      </c>
      <c r="S431" t="s">
        <v>108</v>
      </c>
      <c r="T431" t="s">
        <v>12</v>
      </c>
      <c r="U431" t="s">
        <v>434</v>
      </c>
      <c r="V431" s="60" t="str">
        <f>SpaceTypesTable[[#This Row],[Ventilation Standard]]&amp;SpaceTypesTable[[#This Row],[Ventilation Primary Space Type]]&amp;SpaceTypesTable[[#This Row],[Ventilation Secondary Space Type]]</f>
        <v>ASHRAE 62.1-1999Dry Cleaners, LaundriesCommercial Laundry</v>
      </c>
      <c r="W431">
        <f>VLOOKUP(SpaceTypesTable[[#This Row],[Lookup]],VentilationStandardsTable[],6,FALSE)</f>
        <v>0</v>
      </c>
      <c r="X431">
        <f>VLOOKUP(SpaceTypesTable[[#This Row],[Lookup]],VentilationStandardsTable[],5,FALSE)</f>
        <v>25</v>
      </c>
      <c r="Y431">
        <f>VLOOKUP(SpaceTypesTable[[#This Row],[Lookup]],VentilationStandardsTable[],7,FALSE)</f>
        <v>0</v>
      </c>
      <c r="Z431">
        <v>10</v>
      </c>
      <c r="AA431" t="s">
        <v>1385</v>
      </c>
      <c r="AB431" t="s">
        <v>1518</v>
      </c>
      <c r="AC431">
        <v>0.22320000000000001</v>
      </c>
      <c r="AD431" t="s">
        <v>1427</v>
      </c>
      <c r="AE431">
        <v>58.4</v>
      </c>
      <c r="AF431" t="s">
        <v>440</v>
      </c>
      <c r="AG431" t="s">
        <v>440</v>
      </c>
      <c r="AH431" t="s">
        <v>440</v>
      </c>
      <c r="AI431" t="s">
        <v>1432</v>
      </c>
      <c r="AJ431">
        <v>2.0299999999999998</v>
      </c>
      <c r="AK431">
        <v>0</v>
      </c>
      <c r="AL431">
        <v>0.5</v>
      </c>
      <c r="AM431">
        <v>0</v>
      </c>
      <c r="AN431" t="s">
        <v>1526</v>
      </c>
      <c r="AO431" t="s">
        <v>1452</v>
      </c>
      <c r="AP431" t="s">
        <v>1466</v>
      </c>
      <c r="AQ431">
        <v>67.5</v>
      </c>
      <c r="AR431">
        <v>1053</v>
      </c>
      <c r="AS431">
        <f>IF(SpaceTypesTable[[#This Row],[Service Water Heating Peak Flow Rate (gal/h)]]=0,"",SpaceTypesTable[[#This Row],[Service Water Heating Peak Flow Rate (gal/h)]]/SpaceTypesTable[[#This Row],[Service Water Heating Area (ft^2)]])</f>
        <v>6.4102564102564097E-2</v>
      </c>
      <c r="AT431">
        <v>60</v>
      </c>
      <c r="AU431">
        <v>0.2</v>
      </c>
      <c r="AV431">
        <v>0.05</v>
      </c>
      <c r="AW431" t="s">
        <v>1542</v>
      </c>
      <c r="BC431" t="str">
        <f t="shared" si="40"/>
        <v/>
      </c>
    </row>
    <row r="432" spans="1:56">
      <c r="A432" t="s">
        <v>1556</v>
      </c>
      <c r="B432" t="s">
        <v>259</v>
      </c>
      <c r="C432" t="s">
        <v>263</v>
      </c>
      <c r="D432" t="s">
        <v>303</v>
      </c>
      <c r="E432" t="s">
        <v>466</v>
      </c>
      <c r="F432" t="s">
        <v>217</v>
      </c>
      <c r="G432" t="s">
        <v>239</v>
      </c>
      <c r="H432" t="s">
        <v>352</v>
      </c>
      <c r="I432" t="str">
        <f>SpaceTypesTable[[#This Row],[Lighting Standard]]&amp;SpaceTypesTable[[#This Row],[Lighting Primary Space Type]]&amp;SpaceTypesTable[[#This Row],[Lighting Secondary Space Type]]</f>
        <v>ASHRAE 90.1-2004HospitalLaundry-Washing</v>
      </c>
      <c r="L432">
        <f>VLOOKUP(SpaceTypesTable[[#This Row],[LookupColumn]],InteriorLightingTable[],5,FALSE)</f>
        <v>0.6</v>
      </c>
      <c r="O432">
        <v>0</v>
      </c>
      <c r="P432">
        <v>0.7</v>
      </c>
      <c r="Q432">
        <v>0.2</v>
      </c>
      <c r="R432" t="s">
        <v>1370</v>
      </c>
      <c r="S432" t="s">
        <v>108</v>
      </c>
      <c r="T432" t="s">
        <v>12</v>
      </c>
      <c r="U432" t="s">
        <v>434</v>
      </c>
      <c r="V432" s="60" t="str">
        <f>SpaceTypesTable[[#This Row],[Ventilation Standard]]&amp;SpaceTypesTable[[#This Row],[Ventilation Primary Space Type]]&amp;SpaceTypesTable[[#This Row],[Ventilation Secondary Space Type]]</f>
        <v>ASHRAE 62.1-1999Dry Cleaners, LaundriesCommercial Laundry</v>
      </c>
      <c r="W432">
        <f>VLOOKUP(SpaceTypesTable[[#This Row],[Lookup]],VentilationStandardsTable[],6,FALSE)</f>
        <v>0</v>
      </c>
      <c r="X432">
        <f>VLOOKUP(SpaceTypesTable[[#This Row],[Lookup]],VentilationStandardsTable[],5,FALSE)</f>
        <v>25</v>
      </c>
      <c r="Y432">
        <f>VLOOKUP(SpaceTypesTable[[#This Row],[Lookup]],VentilationStandardsTable[],7,FALSE)</f>
        <v>0</v>
      </c>
      <c r="Z432">
        <v>10</v>
      </c>
      <c r="AA432" t="s">
        <v>1385</v>
      </c>
      <c r="AB432" t="s">
        <v>1518</v>
      </c>
      <c r="AC432">
        <v>5.9499999999999997E-2</v>
      </c>
      <c r="AD432" t="s">
        <v>1427</v>
      </c>
      <c r="AE432">
        <v>58.4</v>
      </c>
      <c r="AF432" t="s">
        <v>440</v>
      </c>
      <c r="AG432" t="s">
        <v>440</v>
      </c>
      <c r="AH432" t="s">
        <v>440</v>
      </c>
      <c r="AI432" t="s">
        <v>1432</v>
      </c>
      <c r="AJ432">
        <v>2.0299999999999998</v>
      </c>
      <c r="AK432">
        <v>0</v>
      </c>
      <c r="AL432">
        <v>0.5</v>
      </c>
      <c r="AM432">
        <v>0</v>
      </c>
      <c r="AN432" t="s">
        <v>1526</v>
      </c>
      <c r="AO432" t="s">
        <v>1452</v>
      </c>
      <c r="AP432" t="s">
        <v>1466</v>
      </c>
      <c r="AQ432">
        <v>67.5</v>
      </c>
      <c r="AR432">
        <v>1053</v>
      </c>
      <c r="AS432">
        <f>IF(SpaceTypesTable[[#This Row],[Service Water Heating Peak Flow Rate (gal/h)]]=0,"",SpaceTypesTable[[#This Row],[Service Water Heating Peak Flow Rate (gal/h)]]/SpaceTypesTable[[#This Row],[Service Water Heating Area (ft^2)]])</f>
        <v>6.4102564102564097E-2</v>
      </c>
      <c r="AT432">
        <v>60</v>
      </c>
      <c r="AU432">
        <v>0.2</v>
      </c>
      <c r="AV432">
        <v>0.05</v>
      </c>
      <c r="AW432" t="s">
        <v>1542</v>
      </c>
      <c r="BC432" t="str">
        <f t="shared" si="40"/>
        <v/>
      </c>
    </row>
    <row r="433" spans="1:56">
      <c r="A433" t="s">
        <v>1557</v>
      </c>
      <c r="B433" t="s">
        <v>260</v>
      </c>
      <c r="C433" t="s">
        <v>263</v>
      </c>
      <c r="D433" t="s">
        <v>303</v>
      </c>
      <c r="E433" t="s">
        <v>466</v>
      </c>
      <c r="F433" t="s">
        <v>438</v>
      </c>
      <c r="G433" t="s">
        <v>239</v>
      </c>
      <c r="H433" t="s">
        <v>352</v>
      </c>
      <c r="I433" t="str">
        <f>SpaceTypesTable[[#This Row],[Lighting Standard]]&amp;SpaceTypesTable[[#This Row],[Lighting Primary Space Type]]&amp;SpaceTypesTable[[#This Row],[Lighting Secondary Space Type]]</f>
        <v>ASHRAE 189.1-2009HospitalLaundry-Washing</v>
      </c>
      <c r="L433">
        <f>VLOOKUP(SpaceTypesTable[[#This Row],[LookupColumn]],InteriorLightingTable[],5,FALSE)</f>
        <v>0.54</v>
      </c>
      <c r="O433">
        <v>0</v>
      </c>
      <c r="P433">
        <v>0.7</v>
      </c>
      <c r="Q433">
        <v>0.2</v>
      </c>
      <c r="R433" t="s">
        <v>1370</v>
      </c>
      <c r="S433" t="s">
        <v>108</v>
      </c>
      <c r="T433" t="s">
        <v>12</v>
      </c>
      <c r="U433" t="s">
        <v>434</v>
      </c>
      <c r="V433" s="60" t="str">
        <f>SpaceTypesTable[[#This Row],[Ventilation Standard]]&amp;SpaceTypesTable[[#This Row],[Ventilation Primary Space Type]]&amp;SpaceTypesTable[[#This Row],[Ventilation Secondary Space Type]]</f>
        <v>ASHRAE 62.1-1999Dry Cleaners, LaundriesCommercial Laundry</v>
      </c>
      <c r="W433">
        <f>VLOOKUP(SpaceTypesTable[[#This Row],[Lookup]],VentilationStandardsTable[],6,FALSE)</f>
        <v>0</v>
      </c>
      <c r="X433">
        <f>VLOOKUP(SpaceTypesTable[[#This Row],[Lookup]],VentilationStandardsTable[],5,FALSE)</f>
        <v>25</v>
      </c>
      <c r="Y433">
        <f>VLOOKUP(SpaceTypesTable[[#This Row],[Lookup]],VentilationStandardsTable[],7,FALSE)</f>
        <v>0</v>
      </c>
      <c r="Z433">
        <v>10</v>
      </c>
      <c r="AA433" t="s">
        <v>1385</v>
      </c>
      <c r="AB433" t="s">
        <v>1518</v>
      </c>
      <c r="AC433">
        <v>5.9499999999999997E-2</v>
      </c>
      <c r="AD433" t="s">
        <v>1427</v>
      </c>
      <c r="AE433">
        <v>42.6</v>
      </c>
      <c r="AF433" t="s">
        <v>440</v>
      </c>
      <c r="AG433" t="s">
        <v>440</v>
      </c>
      <c r="AH433" t="s">
        <v>440</v>
      </c>
      <c r="AI433" t="s">
        <v>1432</v>
      </c>
      <c r="AJ433">
        <v>1.0400004477788662</v>
      </c>
      <c r="AK433">
        <v>0</v>
      </c>
      <c r="AL433">
        <v>0.5</v>
      </c>
      <c r="AM433">
        <v>0</v>
      </c>
      <c r="AN433" t="s">
        <v>1526</v>
      </c>
      <c r="AO433" t="s">
        <v>1452</v>
      </c>
      <c r="AP433" t="s">
        <v>1466</v>
      </c>
      <c r="AQ433">
        <v>67.5</v>
      </c>
      <c r="AR433">
        <v>1053</v>
      </c>
      <c r="AS433">
        <f>IF(SpaceTypesTable[[#This Row],[Service Water Heating Peak Flow Rate (gal/h)]]=0,"",SpaceTypesTable[[#This Row],[Service Water Heating Peak Flow Rate (gal/h)]]/SpaceTypesTable[[#This Row],[Service Water Heating Area (ft^2)]])</f>
        <v>6.4102564102564097E-2</v>
      </c>
      <c r="AT433">
        <v>60</v>
      </c>
      <c r="AU433">
        <v>0.2</v>
      </c>
      <c r="AV433">
        <v>0.05</v>
      </c>
      <c r="AW433" t="s">
        <v>1542</v>
      </c>
      <c r="BC433" t="str">
        <f t="shared" si="40"/>
        <v/>
      </c>
    </row>
    <row r="434" spans="1:56">
      <c r="A434" t="s">
        <v>1557</v>
      </c>
      <c r="B434" t="s">
        <v>261</v>
      </c>
      <c r="C434" t="s">
        <v>263</v>
      </c>
      <c r="D434" t="s">
        <v>303</v>
      </c>
      <c r="E434" t="s">
        <v>466</v>
      </c>
      <c r="F434" t="s">
        <v>438</v>
      </c>
      <c r="G434" t="s">
        <v>239</v>
      </c>
      <c r="H434" t="s">
        <v>352</v>
      </c>
      <c r="I434" t="str">
        <f>SpaceTypesTable[[#This Row],[Lighting Standard]]&amp;SpaceTypesTable[[#This Row],[Lighting Primary Space Type]]&amp;SpaceTypesTable[[#This Row],[Lighting Secondary Space Type]]</f>
        <v>ASHRAE 189.1-2009HospitalLaundry-Washing</v>
      </c>
      <c r="L434">
        <f>VLOOKUP(SpaceTypesTable[[#This Row],[LookupColumn]],InteriorLightingTable[],5,FALSE)</f>
        <v>0.54</v>
      </c>
      <c r="O434">
        <v>0</v>
      </c>
      <c r="P434">
        <v>0.7</v>
      </c>
      <c r="Q434">
        <v>0.2</v>
      </c>
      <c r="R434" t="s">
        <v>1370</v>
      </c>
      <c r="S434" t="s">
        <v>108</v>
      </c>
      <c r="T434" t="s">
        <v>12</v>
      </c>
      <c r="U434" t="s">
        <v>434</v>
      </c>
      <c r="V434" s="60" t="str">
        <f>SpaceTypesTable[[#This Row],[Ventilation Standard]]&amp;SpaceTypesTable[[#This Row],[Ventilation Primary Space Type]]&amp;SpaceTypesTable[[#This Row],[Ventilation Secondary Space Type]]</f>
        <v>ASHRAE 62.1-1999Dry Cleaners, LaundriesCommercial Laundry</v>
      </c>
      <c r="W434">
        <f>VLOOKUP(SpaceTypesTable[[#This Row],[Lookup]],VentilationStandardsTable[],6,FALSE)</f>
        <v>0</v>
      </c>
      <c r="X434">
        <f>VLOOKUP(SpaceTypesTable[[#This Row],[Lookup]],VentilationStandardsTable[],5,FALSE)</f>
        <v>25</v>
      </c>
      <c r="Y434">
        <f>VLOOKUP(SpaceTypesTable[[#This Row],[Lookup]],VentilationStandardsTable[],7,FALSE)</f>
        <v>0</v>
      </c>
      <c r="Z434">
        <v>10</v>
      </c>
      <c r="AA434" t="s">
        <v>1385</v>
      </c>
      <c r="AB434" t="s">
        <v>1518</v>
      </c>
      <c r="AC434">
        <v>4.4600000000000001E-2</v>
      </c>
      <c r="AD434" t="s">
        <v>1427</v>
      </c>
      <c r="AE434">
        <v>42.6</v>
      </c>
      <c r="AF434" t="s">
        <v>440</v>
      </c>
      <c r="AG434" t="s">
        <v>440</v>
      </c>
      <c r="AH434" t="s">
        <v>440</v>
      </c>
      <c r="AI434" t="s">
        <v>1432</v>
      </c>
      <c r="AJ434">
        <v>1.0400004477788662</v>
      </c>
      <c r="AK434">
        <v>0</v>
      </c>
      <c r="AL434">
        <v>0.5</v>
      </c>
      <c r="AM434">
        <v>0</v>
      </c>
      <c r="AN434" t="s">
        <v>1526</v>
      </c>
      <c r="AO434" t="s">
        <v>1452</v>
      </c>
      <c r="AP434" t="s">
        <v>1466</v>
      </c>
      <c r="AQ434">
        <v>67.5</v>
      </c>
      <c r="AR434">
        <v>1053</v>
      </c>
      <c r="AS434">
        <f>IF(SpaceTypesTable[[#This Row],[Service Water Heating Peak Flow Rate (gal/h)]]=0,"",SpaceTypesTable[[#This Row],[Service Water Heating Peak Flow Rate (gal/h)]]/SpaceTypesTable[[#This Row],[Service Water Heating Area (ft^2)]])</f>
        <v>6.4102564102564097E-2</v>
      </c>
      <c r="AT434">
        <v>60</v>
      </c>
      <c r="AU434">
        <v>0.2</v>
      </c>
      <c r="AV434">
        <v>0.05</v>
      </c>
      <c r="AW434" t="s">
        <v>1542</v>
      </c>
      <c r="BC434" t="str">
        <f t="shared" si="40"/>
        <v/>
      </c>
    </row>
    <row r="435" spans="1:56">
      <c r="A435" t="s">
        <v>1554</v>
      </c>
      <c r="B435" t="s">
        <v>259</v>
      </c>
      <c r="C435" t="s">
        <v>263</v>
      </c>
      <c r="D435" t="s">
        <v>303</v>
      </c>
      <c r="E435" t="s">
        <v>466</v>
      </c>
      <c r="I435" t="str">
        <f>SpaceTypesTable[[#This Row],[Lighting Standard]]&amp;SpaceTypesTable[[#This Row],[Lighting Primary Space Type]]&amp;SpaceTypesTable[[#This Row],[Lighting Secondary Space Type]]</f>
        <v/>
      </c>
      <c r="L435">
        <v>1.04</v>
      </c>
      <c r="O435">
        <v>0</v>
      </c>
      <c r="P435">
        <v>0.7</v>
      </c>
      <c r="Q435">
        <v>0.2</v>
      </c>
      <c r="R435" t="s">
        <v>1370</v>
      </c>
      <c r="S435" t="s">
        <v>108</v>
      </c>
      <c r="T435" t="s">
        <v>12</v>
      </c>
      <c r="U435" t="s">
        <v>434</v>
      </c>
      <c r="V435" s="60" t="str">
        <f>SpaceTypesTable[[#This Row],[Ventilation Standard]]&amp;SpaceTypesTable[[#This Row],[Ventilation Primary Space Type]]&amp;SpaceTypesTable[[#This Row],[Ventilation Secondary Space Type]]</f>
        <v>ASHRAE 62.1-1999Dry Cleaners, LaundriesCommercial Laundry</v>
      </c>
      <c r="W435">
        <f>VLOOKUP(SpaceTypesTable[[#This Row],[Lookup]],VentilationStandardsTable[],6,FALSE)</f>
        <v>0</v>
      </c>
      <c r="X435">
        <f>VLOOKUP(SpaceTypesTable[[#This Row],[Lookup]],VentilationStandardsTable[],5,FALSE)</f>
        <v>25</v>
      </c>
      <c r="Y435">
        <f>VLOOKUP(SpaceTypesTable[[#This Row],[Lookup]],VentilationStandardsTable[],7,FALSE)</f>
        <v>0</v>
      </c>
      <c r="Z435">
        <v>10</v>
      </c>
      <c r="AA435" t="s">
        <v>1385</v>
      </c>
      <c r="AB435" t="s">
        <v>1518</v>
      </c>
      <c r="AC435">
        <v>0.22320000000000001</v>
      </c>
      <c r="AD435" t="s">
        <v>1427</v>
      </c>
      <c r="AE435">
        <v>58.4</v>
      </c>
      <c r="AF435" t="s">
        <v>440</v>
      </c>
      <c r="AG435" t="s">
        <v>440</v>
      </c>
      <c r="AH435" t="s">
        <v>440</v>
      </c>
      <c r="AI435" t="s">
        <v>1432</v>
      </c>
      <c r="AJ435">
        <v>2.0299999999999998</v>
      </c>
      <c r="AK435">
        <v>0</v>
      </c>
      <c r="AL435">
        <v>0.5</v>
      </c>
      <c r="AM435">
        <v>0</v>
      </c>
      <c r="AN435" t="s">
        <v>1526</v>
      </c>
      <c r="AO435" t="s">
        <v>1452</v>
      </c>
      <c r="AP435" t="s">
        <v>1466</v>
      </c>
      <c r="AQ435">
        <v>67.5</v>
      </c>
      <c r="AR435">
        <v>1053</v>
      </c>
      <c r="AS435">
        <f>IF(SpaceTypesTable[[#This Row],[Service Water Heating Peak Flow Rate (gal/h)]]=0,"",SpaceTypesTable[[#This Row],[Service Water Heating Peak Flow Rate (gal/h)]]/SpaceTypesTable[[#This Row],[Service Water Heating Area (ft^2)]])</f>
        <v>6.4102564102564097E-2</v>
      </c>
      <c r="AT435">
        <v>60</v>
      </c>
      <c r="AU435">
        <v>0.2</v>
      </c>
      <c r="AV435">
        <v>0.05</v>
      </c>
      <c r="AW435" t="s">
        <v>1542</v>
      </c>
      <c r="BC435" t="str">
        <f t="shared" si="40"/>
        <v/>
      </c>
    </row>
    <row r="436" spans="1:56">
      <c r="A436" t="s">
        <v>1619</v>
      </c>
      <c r="B436" t="s">
        <v>259</v>
      </c>
      <c r="C436" t="s">
        <v>267</v>
      </c>
      <c r="D436" t="s">
        <v>303</v>
      </c>
      <c r="E436" t="s">
        <v>466</v>
      </c>
      <c r="F436" t="s">
        <v>1601</v>
      </c>
      <c r="G436" t="s">
        <v>239</v>
      </c>
      <c r="H436" t="s">
        <v>352</v>
      </c>
      <c r="I436" t="str">
        <f>SpaceTypesTable[[#This Row],[Lighting Standard]]&amp;SpaceTypesTable[[#This Row],[Lighting Primary Space Type]]&amp;SpaceTypesTable[[#This Row],[Lighting Secondary Space Type]]</f>
        <v>ASHRAE 90.1-2010HospitalLaundry-Washing</v>
      </c>
      <c r="L436">
        <f>VLOOKUP(SpaceTypesTable[[#This Row],[LookupColumn]],InteriorLightingTable[],5,FALSE)</f>
        <v>0.6</v>
      </c>
      <c r="O436">
        <v>0</v>
      </c>
      <c r="P436">
        <v>0.7</v>
      </c>
      <c r="Q436">
        <v>0.2</v>
      </c>
      <c r="R436" t="s">
        <v>1355</v>
      </c>
      <c r="S436" t="s">
        <v>110</v>
      </c>
      <c r="T436" t="s">
        <v>238</v>
      </c>
      <c r="U436" t="s">
        <v>1590</v>
      </c>
      <c r="V436" s="60" t="str">
        <f>SpaceTypesTable[[#This Row],[Ventilation Standard]]&amp;SpaceTypesTable[[#This Row],[Ventilation Primary Space Type]]&amp;SpaceTypesTable[[#This Row],[Ventilation Secondary Space Type]]</f>
        <v>ASHRAE 62.1-2007RetailCoinoperated laundries</v>
      </c>
      <c r="W436">
        <f>VLOOKUP(SpaceTypesTable[[#This Row],[Lookup]],VentilationStandardsTable[],6,FALSE)</f>
        <v>0.06</v>
      </c>
      <c r="X436">
        <f>VLOOKUP(SpaceTypesTable[[#This Row],[Lookup]],VentilationStandardsTable[],5,FALSE)</f>
        <v>7.5</v>
      </c>
      <c r="Y436">
        <f>VLOOKUP(SpaceTypesTable[[#This Row],[Lookup]],VentilationStandardsTable[],7,FALSE)</f>
        <v>0</v>
      </c>
      <c r="Z436">
        <v>4</v>
      </c>
      <c r="AA436" t="s">
        <v>1407</v>
      </c>
      <c r="AB436" t="s">
        <v>1408</v>
      </c>
      <c r="AC436">
        <v>4.4600000000000001E-2</v>
      </c>
      <c r="AD436" t="s">
        <v>1417</v>
      </c>
      <c r="AE436">
        <v>123.8</v>
      </c>
      <c r="AF436">
        <v>0</v>
      </c>
      <c r="AG436">
        <v>0.5</v>
      </c>
      <c r="AH436">
        <v>0</v>
      </c>
      <c r="AI436" t="s">
        <v>1437</v>
      </c>
      <c r="AJ436">
        <v>2.93</v>
      </c>
      <c r="AK436">
        <v>0</v>
      </c>
      <c r="AL436">
        <v>0.5</v>
      </c>
      <c r="AM436">
        <v>0</v>
      </c>
      <c r="AN436" t="s">
        <v>1494</v>
      </c>
      <c r="AO436" t="s">
        <v>1443</v>
      </c>
      <c r="AP436" t="s">
        <v>1457</v>
      </c>
      <c r="AQ436">
        <v>156.6</v>
      </c>
      <c r="AR436">
        <v>840</v>
      </c>
      <c r="AS436">
        <v>0.18642857142857142</v>
      </c>
      <c r="AT436">
        <v>60</v>
      </c>
      <c r="AU436">
        <v>0.2</v>
      </c>
      <c r="AV436">
        <v>0.05</v>
      </c>
      <c r="AW436" t="s">
        <v>1540</v>
      </c>
      <c r="AX436">
        <v>0.59522763907256881</v>
      </c>
      <c r="AY436">
        <v>500</v>
      </c>
      <c r="AZ436">
        <v>0.33800000000000002</v>
      </c>
      <c r="BA436">
        <v>0.502411575562701</v>
      </c>
      <c r="BB436">
        <v>87.231501160287834</v>
      </c>
      <c r="BC436">
        <v>0.10384520097678836</v>
      </c>
      <c r="BD436" t="s">
        <v>1525</v>
      </c>
    </row>
    <row r="437" spans="1:56">
      <c r="A437" t="s">
        <v>1619</v>
      </c>
      <c r="B437" t="s">
        <v>259</v>
      </c>
      <c r="C437" t="s">
        <v>263</v>
      </c>
      <c r="D437" t="s">
        <v>303</v>
      </c>
      <c r="E437" t="s">
        <v>466</v>
      </c>
      <c r="F437" t="s">
        <v>1601</v>
      </c>
      <c r="G437" t="s">
        <v>239</v>
      </c>
      <c r="H437" t="s">
        <v>352</v>
      </c>
      <c r="I437" t="str">
        <f>SpaceTypesTable[[#This Row],[Lighting Standard]]&amp;SpaceTypesTable[[#This Row],[Lighting Primary Space Type]]&amp;SpaceTypesTable[[#This Row],[Lighting Secondary Space Type]]</f>
        <v>ASHRAE 90.1-2010HospitalLaundry-Washing</v>
      </c>
      <c r="L437">
        <f>VLOOKUP(SpaceTypesTable[[#This Row],[LookupColumn]],InteriorLightingTable[],5,FALSE)</f>
        <v>0.6</v>
      </c>
      <c r="O437">
        <v>0</v>
      </c>
      <c r="P437">
        <v>0.7</v>
      </c>
      <c r="Q437">
        <v>0.2</v>
      </c>
      <c r="R437" t="s">
        <v>1370</v>
      </c>
      <c r="S437" t="s">
        <v>110</v>
      </c>
      <c r="T437" t="s">
        <v>238</v>
      </c>
      <c r="U437" t="s">
        <v>1590</v>
      </c>
      <c r="V437" s="60" t="str">
        <f>SpaceTypesTable[[#This Row],[Ventilation Standard]]&amp;SpaceTypesTable[[#This Row],[Ventilation Primary Space Type]]&amp;SpaceTypesTable[[#This Row],[Ventilation Secondary Space Type]]</f>
        <v>ASHRAE 62.1-2007RetailCoinoperated laundries</v>
      </c>
      <c r="W437">
        <f>VLOOKUP(SpaceTypesTable[[#This Row],[Lookup]],VentilationStandardsTable[],6,FALSE)</f>
        <v>0.06</v>
      </c>
      <c r="X437">
        <f>VLOOKUP(SpaceTypesTable[[#This Row],[Lookup]],VentilationStandardsTable[],5,FALSE)</f>
        <v>7.5</v>
      </c>
      <c r="Y437">
        <f>VLOOKUP(SpaceTypesTable[[#This Row],[Lookup]],VentilationStandardsTable[],7,FALSE)</f>
        <v>0</v>
      </c>
      <c r="Z437">
        <v>10</v>
      </c>
      <c r="AA437" t="s">
        <v>1385</v>
      </c>
      <c r="AB437" t="s">
        <v>1518</v>
      </c>
      <c r="AC437">
        <v>4.4600000000000001E-2</v>
      </c>
      <c r="AD437" t="s">
        <v>1427</v>
      </c>
      <c r="AE437">
        <v>42.6</v>
      </c>
      <c r="AF437" t="s">
        <v>440</v>
      </c>
      <c r="AG437" t="s">
        <v>440</v>
      </c>
      <c r="AH437" t="s">
        <v>440</v>
      </c>
      <c r="AI437" t="s">
        <v>1432</v>
      </c>
      <c r="AJ437">
        <v>1.0400004477788662</v>
      </c>
      <c r="AK437">
        <v>0</v>
      </c>
      <c r="AL437">
        <v>0.5</v>
      </c>
      <c r="AM437">
        <v>0</v>
      </c>
      <c r="AN437" t="s">
        <v>1526</v>
      </c>
      <c r="AO437" t="s">
        <v>1452</v>
      </c>
      <c r="AP437" t="s">
        <v>1466</v>
      </c>
      <c r="AQ437">
        <v>67.5</v>
      </c>
      <c r="AR437">
        <v>1053</v>
      </c>
      <c r="AS437">
        <v>6.4102564102564097E-2</v>
      </c>
      <c r="AT437">
        <v>60</v>
      </c>
      <c r="AU437">
        <v>0.2</v>
      </c>
      <c r="AV437">
        <v>0.05</v>
      </c>
      <c r="AW437" t="s">
        <v>1542</v>
      </c>
      <c r="BC437" t="s">
        <v>440</v>
      </c>
    </row>
    <row r="438" spans="1:56">
      <c r="A438" t="s">
        <v>1558</v>
      </c>
      <c r="B438" t="s">
        <v>259</v>
      </c>
      <c r="C438" t="s">
        <v>265</v>
      </c>
      <c r="D438" t="s">
        <v>204</v>
      </c>
      <c r="E438" t="s">
        <v>465</v>
      </c>
      <c r="F438" t="s">
        <v>218</v>
      </c>
      <c r="G438" t="s">
        <v>204</v>
      </c>
      <c r="H438" t="s">
        <v>353</v>
      </c>
      <c r="I438" t="str">
        <f>SpaceTypesTable[[#This Row],[Lighting Standard]]&amp;SpaceTypesTable[[#This Row],[Lighting Primary Space Type]]&amp;SpaceTypesTable[[#This Row],[Lighting Secondary Space Type]]</f>
        <v>ASHRAE 90.1-2007LibraryReading Area</v>
      </c>
      <c r="L438">
        <f>VLOOKUP(SpaceTypesTable[[#This Row],[LookupColumn]],InteriorLightingTable[],5,FALSE)</f>
        <v>1.2</v>
      </c>
      <c r="O438">
        <v>0</v>
      </c>
      <c r="P438">
        <v>0.37</v>
      </c>
      <c r="Q438">
        <v>0.2</v>
      </c>
      <c r="R438" t="s">
        <v>1363</v>
      </c>
      <c r="S438" t="s">
        <v>109</v>
      </c>
      <c r="T438" t="s">
        <v>1288</v>
      </c>
      <c r="U438" t="s">
        <v>1571</v>
      </c>
      <c r="V438" s="60" t="str">
        <f>SpaceTypesTable[[#This Row],[Ventilation Standard]]&amp;SpaceTypesTable[[#This Row],[Ventilation Primary Space Type]]&amp;SpaceTypesTable[[#This Row],[Ventilation Secondary Space Type]]</f>
        <v>ASHRAE 62.1-2004Educational FacilitiesMedia center</v>
      </c>
      <c r="W438">
        <f>VLOOKUP(SpaceTypesTable[[#This Row],[Lookup]],VentilationStandardsTable[],6,FALSE)</f>
        <v>0.12</v>
      </c>
      <c r="X438">
        <f>VLOOKUP(SpaceTypesTable[[#This Row],[Lookup]],VentilationStandardsTable[],5,FALSE)</f>
        <v>10</v>
      </c>
      <c r="Y438">
        <f>VLOOKUP(SpaceTypesTable[[#This Row],[Lookup]],VentilationStandardsTable[],7,FALSE)</f>
        <v>0</v>
      </c>
      <c r="Z438">
        <v>21.36</v>
      </c>
      <c r="AA438" t="s">
        <v>1394</v>
      </c>
      <c r="AB438" t="s">
        <v>1514</v>
      </c>
      <c r="AC438">
        <v>4.4600000000000001E-2</v>
      </c>
      <c r="AD438" t="s">
        <v>1423</v>
      </c>
      <c r="AF438" t="s">
        <v>440</v>
      </c>
      <c r="AG438" t="s">
        <v>440</v>
      </c>
      <c r="AH438" t="s">
        <v>440</v>
      </c>
      <c r="AJ438">
        <v>1.02</v>
      </c>
      <c r="AK438">
        <v>0</v>
      </c>
      <c r="AL438">
        <v>0.5</v>
      </c>
      <c r="AM438">
        <v>0</v>
      </c>
      <c r="AN438" t="s">
        <v>1480</v>
      </c>
      <c r="AO438" t="s">
        <v>1448</v>
      </c>
      <c r="AP438" t="s">
        <v>1462</v>
      </c>
      <c r="AS438" t="str">
        <f>IF(SpaceTypesTable[[#This Row],[Service Water Heating Peak Flow Rate (gal/h)]]=0,"",SpaceTypesTable[[#This Row],[Service Water Heating Peak Flow Rate (gal/h)]]/SpaceTypesTable[[#This Row],[Service Water Heating Area (ft^2)]])</f>
        <v/>
      </c>
      <c r="BC438" t="str">
        <f t="shared" ref="BC438:BC449" si="41">IF(ISBLANK(BB438),"",BB438/(AY438/AX438))</f>
        <v/>
      </c>
    </row>
    <row r="439" spans="1:56">
      <c r="A439" t="s">
        <v>1555</v>
      </c>
      <c r="B439" t="s">
        <v>259</v>
      </c>
      <c r="C439" t="s">
        <v>265</v>
      </c>
      <c r="D439" t="s">
        <v>204</v>
      </c>
      <c r="E439" t="s">
        <v>465</v>
      </c>
      <c r="I439" t="str">
        <f>SpaceTypesTable[[#This Row],[Lighting Standard]]&amp;SpaceTypesTable[[#This Row],[Lighting Primary Space Type]]&amp;SpaceTypesTable[[#This Row],[Lighting Secondary Space Type]]</f>
        <v/>
      </c>
      <c r="L439">
        <v>2.11</v>
      </c>
      <c r="O439">
        <v>0</v>
      </c>
      <c r="P439">
        <v>0.37</v>
      </c>
      <c r="Q439">
        <v>0.2</v>
      </c>
      <c r="R439" t="s">
        <v>1363</v>
      </c>
      <c r="S439" t="s">
        <v>108</v>
      </c>
      <c r="T439" t="s">
        <v>89</v>
      </c>
      <c r="U439" t="s">
        <v>94</v>
      </c>
      <c r="V439" s="60" t="str">
        <f>SpaceTypesTable[[#This Row],[Ventilation Standard]]&amp;SpaceTypesTable[[#This Row],[Ventilation Primary Space Type]]&amp;SpaceTypesTable[[#This Row],[Ventilation Secondary Space Type]]</f>
        <v>ASHRAE 62.1-1999EducationLibraries</v>
      </c>
      <c r="W439">
        <f>VLOOKUP(SpaceTypesTable[[#This Row],[Lookup]],VentilationStandardsTable[],6,FALSE)</f>
        <v>0</v>
      </c>
      <c r="X439">
        <f>VLOOKUP(SpaceTypesTable[[#This Row],[Lookup]],VentilationStandardsTable[],5,FALSE)</f>
        <v>15</v>
      </c>
      <c r="Y439">
        <f>VLOOKUP(SpaceTypesTable[[#This Row],[Lookup]],VentilationStandardsTable[],7,FALSE)</f>
        <v>0</v>
      </c>
      <c r="Z439">
        <v>21.36</v>
      </c>
      <c r="AA439" t="s">
        <v>1394</v>
      </c>
      <c r="AB439" t="s">
        <v>1514</v>
      </c>
      <c r="AC439">
        <v>0.22320000000000001</v>
      </c>
      <c r="AD439" t="s">
        <v>1423</v>
      </c>
      <c r="AF439" t="s">
        <v>440</v>
      </c>
      <c r="AG439" t="s">
        <v>440</v>
      </c>
      <c r="AH439" t="s">
        <v>440</v>
      </c>
      <c r="AJ439">
        <v>1.39</v>
      </c>
      <c r="AK439">
        <v>0</v>
      </c>
      <c r="AL439">
        <v>0.5</v>
      </c>
      <c r="AM439">
        <v>0</v>
      </c>
      <c r="AN439" t="s">
        <v>1480</v>
      </c>
      <c r="AO439" t="s">
        <v>1448</v>
      </c>
      <c r="AP439" t="s">
        <v>1462</v>
      </c>
      <c r="AS439" t="str">
        <f>IF(SpaceTypesTable[[#This Row],[Service Water Heating Peak Flow Rate (gal/h)]]=0,"",SpaceTypesTable[[#This Row],[Service Water Heating Peak Flow Rate (gal/h)]]/SpaceTypesTable[[#This Row],[Service Water Heating Area (ft^2)]])</f>
        <v/>
      </c>
      <c r="BC439" t="str">
        <f t="shared" si="41"/>
        <v/>
      </c>
    </row>
    <row r="440" spans="1:56">
      <c r="A440" t="s">
        <v>1556</v>
      </c>
      <c r="B440" t="s">
        <v>259</v>
      </c>
      <c r="C440" t="s">
        <v>265</v>
      </c>
      <c r="D440" t="s">
        <v>204</v>
      </c>
      <c r="E440" t="s">
        <v>465</v>
      </c>
      <c r="F440" t="s">
        <v>217</v>
      </c>
      <c r="G440" t="s">
        <v>204</v>
      </c>
      <c r="H440" t="s">
        <v>353</v>
      </c>
      <c r="I440" t="str">
        <f>SpaceTypesTable[[#This Row],[Lighting Standard]]&amp;SpaceTypesTable[[#This Row],[Lighting Primary Space Type]]&amp;SpaceTypesTable[[#This Row],[Lighting Secondary Space Type]]</f>
        <v>ASHRAE 90.1-2004LibraryReading Area</v>
      </c>
      <c r="L440">
        <f>VLOOKUP(SpaceTypesTable[[#This Row],[LookupColumn]],InteriorLightingTable[],5,FALSE)</f>
        <v>1.2</v>
      </c>
      <c r="O440">
        <v>0</v>
      </c>
      <c r="P440">
        <v>0.37</v>
      </c>
      <c r="Q440">
        <v>0.2</v>
      </c>
      <c r="R440" t="s">
        <v>1363</v>
      </c>
      <c r="S440" t="s">
        <v>108</v>
      </c>
      <c r="T440" t="s">
        <v>89</v>
      </c>
      <c r="U440" t="s">
        <v>94</v>
      </c>
      <c r="V440" s="60" t="str">
        <f>SpaceTypesTable[[#This Row],[Ventilation Standard]]&amp;SpaceTypesTable[[#This Row],[Ventilation Primary Space Type]]&amp;SpaceTypesTable[[#This Row],[Ventilation Secondary Space Type]]</f>
        <v>ASHRAE 62.1-1999EducationLibraries</v>
      </c>
      <c r="W440">
        <f>VLOOKUP(SpaceTypesTable[[#This Row],[Lookup]],VentilationStandardsTable[],6,FALSE)</f>
        <v>0</v>
      </c>
      <c r="X440">
        <f>VLOOKUP(SpaceTypesTable[[#This Row],[Lookup]],VentilationStandardsTable[],5,FALSE)</f>
        <v>15</v>
      </c>
      <c r="Y440">
        <f>VLOOKUP(SpaceTypesTable[[#This Row],[Lookup]],VentilationStandardsTable[],7,FALSE)</f>
        <v>0</v>
      </c>
      <c r="Z440">
        <v>21.36</v>
      </c>
      <c r="AA440" t="s">
        <v>1394</v>
      </c>
      <c r="AB440" t="s">
        <v>1514</v>
      </c>
      <c r="AC440">
        <v>5.9499999999999997E-2</v>
      </c>
      <c r="AD440" t="s">
        <v>1423</v>
      </c>
      <c r="AE440">
        <v>0</v>
      </c>
      <c r="AF440" t="s">
        <v>440</v>
      </c>
      <c r="AG440" t="s">
        <v>440</v>
      </c>
      <c r="AH440" t="s">
        <v>440</v>
      </c>
      <c r="AJ440">
        <v>1.39</v>
      </c>
      <c r="AK440">
        <v>0</v>
      </c>
      <c r="AL440">
        <v>0.5</v>
      </c>
      <c r="AM440">
        <v>0</v>
      </c>
      <c r="AN440" t="s">
        <v>1480</v>
      </c>
      <c r="AO440" t="s">
        <v>1448</v>
      </c>
      <c r="AP440" t="s">
        <v>1462</v>
      </c>
      <c r="AS440" t="str">
        <f>IF(SpaceTypesTable[[#This Row],[Service Water Heating Peak Flow Rate (gal/h)]]=0,"",SpaceTypesTable[[#This Row],[Service Water Heating Peak Flow Rate (gal/h)]]/SpaceTypesTable[[#This Row],[Service Water Heating Area (ft^2)]])</f>
        <v/>
      </c>
      <c r="BC440" t="str">
        <f t="shared" si="41"/>
        <v/>
      </c>
    </row>
    <row r="441" spans="1:56">
      <c r="A441" t="s">
        <v>1557</v>
      </c>
      <c r="B441" t="s">
        <v>260</v>
      </c>
      <c r="C441" t="s">
        <v>265</v>
      </c>
      <c r="D441" t="s">
        <v>204</v>
      </c>
      <c r="E441" t="s">
        <v>465</v>
      </c>
      <c r="F441" t="s">
        <v>438</v>
      </c>
      <c r="G441" t="s">
        <v>204</v>
      </c>
      <c r="H441" t="s">
        <v>353</v>
      </c>
      <c r="I441" t="str">
        <f>SpaceTypesTable[[#This Row],[Lighting Standard]]&amp;SpaceTypesTable[[#This Row],[Lighting Primary Space Type]]&amp;SpaceTypesTable[[#This Row],[Lighting Secondary Space Type]]</f>
        <v>ASHRAE 189.1-2009LibraryReading Area</v>
      </c>
      <c r="L441">
        <f>VLOOKUP(SpaceTypesTable[[#This Row],[LookupColumn]],InteriorLightingTable[],5,FALSE)</f>
        <v>1.08</v>
      </c>
      <c r="O441">
        <v>0</v>
      </c>
      <c r="P441">
        <v>0.37</v>
      </c>
      <c r="Q441">
        <v>0.2</v>
      </c>
      <c r="R441" t="s">
        <v>1363</v>
      </c>
      <c r="S441" t="s">
        <v>108</v>
      </c>
      <c r="T441" t="s">
        <v>89</v>
      </c>
      <c r="U441" t="s">
        <v>94</v>
      </c>
      <c r="V441" s="60" t="str">
        <f>SpaceTypesTable[[#This Row],[Ventilation Standard]]&amp;SpaceTypesTable[[#This Row],[Ventilation Primary Space Type]]&amp;SpaceTypesTable[[#This Row],[Ventilation Secondary Space Type]]</f>
        <v>ASHRAE 62.1-1999EducationLibraries</v>
      </c>
      <c r="W441">
        <f>VLOOKUP(SpaceTypesTable[[#This Row],[Lookup]],VentilationStandardsTable[],6,FALSE)</f>
        <v>0</v>
      </c>
      <c r="X441">
        <f>VLOOKUP(SpaceTypesTable[[#This Row],[Lookup]],VentilationStandardsTable[],5,FALSE)</f>
        <v>15</v>
      </c>
      <c r="Y441">
        <f>VLOOKUP(SpaceTypesTable[[#This Row],[Lookup]],VentilationStandardsTable[],7,FALSE)</f>
        <v>0</v>
      </c>
      <c r="Z441">
        <v>21.36</v>
      </c>
      <c r="AA441" t="s">
        <v>1394</v>
      </c>
      <c r="AB441" t="s">
        <v>1514</v>
      </c>
      <c r="AC441">
        <v>5.9499999999999997E-2</v>
      </c>
      <c r="AD441" t="s">
        <v>1423</v>
      </c>
      <c r="AF441" t="s">
        <v>440</v>
      </c>
      <c r="AG441" t="s">
        <v>440</v>
      </c>
      <c r="AH441" t="s">
        <v>440</v>
      </c>
      <c r="AJ441">
        <v>1.02</v>
      </c>
      <c r="AK441">
        <v>0</v>
      </c>
      <c r="AL441">
        <v>0.5</v>
      </c>
      <c r="AM441">
        <v>0</v>
      </c>
      <c r="AN441" t="s">
        <v>1480</v>
      </c>
      <c r="AO441" t="s">
        <v>1448</v>
      </c>
      <c r="AP441" t="s">
        <v>1462</v>
      </c>
      <c r="AS441" t="str">
        <f>IF(SpaceTypesTable[[#This Row],[Service Water Heating Peak Flow Rate (gal/h)]]=0,"",SpaceTypesTable[[#This Row],[Service Water Heating Peak Flow Rate (gal/h)]]/SpaceTypesTable[[#This Row],[Service Water Heating Area (ft^2)]])</f>
        <v/>
      </c>
      <c r="BC441" t="str">
        <f t="shared" si="41"/>
        <v/>
      </c>
    </row>
    <row r="442" spans="1:56">
      <c r="A442" t="s">
        <v>1557</v>
      </c>
      <c r="B442" t="s">
        <v>261</v>
      </c>
      <c r="C442" t="s">
        <v>265</v>
      </c>
      <c r="D442" t="s">
        <v>204</v>
      </c>
      <c r="E442" t="s">
        <v>465</v>
      </c>
      <c r="F442" t="s">
        <v>438</v>
      </c>
      <c r="G442" t="s">
        <v>204</v>
      </c>
      <c r="H442" t="s">
        <v>353</v>
      </c>
      <c r="I442" t="str">
        <f>SpaceTypesTable[[#This Row],[Lighting Standard]]&amp;SpaceTypesTable[[#This Row],[Lighting Primary Space Type]]&amp;SpaceTypesTable[[#This Row],[Lighting Secondary Space Type]]</f>
        <v>ASHRAE 189.1-2009LibraryReading Area</v>
      </c>
      <c r="L442">
        <f>VLOOKUP(SpaceTypesTable[[#This Row],[LookupColumn]],InteriorLightingTable[],5,FALSE)</f>
        <v>1.08</v>
      </c>
      <c r="O442">
        <v>0</v>
      </c>
      <c r="P442">
        <v>0.37</v>
      </c>
      <c r="Q442">
        <v>0.2</v>
      </c>
      <c r="R442" t="s">
        <v>1363</v>
      </c>
      <c r="S442" t="s">
        <v>108</v>
      </c>
      <c r="T442" t="s">
        <v>89</v>
      </c>
      <c r="U442" t="s">
        <v>94</v>
      </c>
      <c r="V442" s="60" t="str">
        <f>SpaceTypesTable[[#This Row],[Ventilation Standard]]&amp;SpaceTypesTable[[#This Row],[Ventilation Primary Space Type]]&amp;SpaceTypesTable[[#This Row],[Ventilation Secondary Space Type]]</f>
        <v>ASHRAE 62.1-1999EducationLibraries</v>
      </c>
      <c r="W442">
        <f>VLOOKUP(SpaceTypesTable[[#This Row],[Lookup]],VentilationStandardsTable[],6,FALSE)</f>
        <v>0</v>
      </c>
      <c r="X442">
        <f>VLOOKUP(SpaceTypesTable[[#This Row],[Lookup]],VentilationStandardsTable[],5,FALSE)</f>
        <v>15</v>
      </c>
      <c r="Y442">
        <f>VLOOKUP(SpaceTypesTable[[#This Row],[Lookup]],VentilationStandardsTable[],7,FALSE)</f>
        <v>0</v>
      </c>
      <c r="Z442">
        <v>21.36</v>
      </c>
      <c r="AA442" t="s">
        <v>1394</v>
      </c>
      <c r="AB442" t="s">
        <v>1514</v>
      </c>
      <c r="AC442">
        <v>4.4600000000000001E-2</v>
      </c>
      <c r="AD442" t="s">
        <v>1423</v>
      </c>
      <c r="AF442" t="s">
        <v>440</v>
      </c>
      <c r="AG442" t="s">
        <v>440</v>
      </c>
      <c r="AH442" t="s">
        <v>440</v>
      </c>
      <c r="AJ442">
        <v>1.02</v>
      </c>
      <c r="AK442">
        <v>0</v>
      </c>
      <c r="AL442">
        <v>0.5</v>
      </c>
      <c r="AM442">
        <v>0</v>
      </c>
      <c r="AN442" t="s">
        <v>1480</v>
      </c>
      <c r="AO442" t="s">
        <v>1448</v>
      </c>
      <c r="AP442" t="s">
        <v>1462</v>
      </c>
      <c r="AS442" t="str">
        <f>IF(SpaceTypesTable[[#This Row],[Service Water Heating Peak Flow Rate (gal/h)]]=0,"",SpaceTypesTable[[#This Row],[Service Water Heating Peak Flow Rate (gal/h)]]/SpaceTypesTable[[#This Row],[Service Water Heating Area (ft^2)]])</f>
        <v/>
      </c>
      <c r="BC442" t="str">
        <f t="shared" si="41"/>
        <v/>
      </c>
    </row>
    <row r="443" spans="1:56">
      <c r="A443" t="s">
        <v>1554</v>
      </c>
      <c r="B443" t="s">
        <v>259</v>
      </c>
      <c r="C443" t="s">
        <v>265</v>
      </c>
      <c r="D443" t="s">
        <v>204</v>
      </c>
      <c r="E443" t="s">
        <v>465</v>
      </c>
      <c r="I443" t="str">
        <f>SpaceTypesTable[[#This Row],[Lighting Standard]]&amp;SpaceTypesTable[[#This Row],[Lighting Primary Space Type]]&amp;SpaceTypesTable[[#This Row],[Lighting Secondary Space Type]]</f>
        <v/>
      </c>
      <c r="L443">
        <v>2.9000000000000004</v>
      </c>
      <c r="O443">
        <v>0</v>
      </c>
      <c r="P443">
        <v>0.37</v>
      </c>
      <c r="Q443">
        <v>0.2</v>
      </c>
      <c r="R443" t="s">
        <v>1363</v>
      </c>
      <c r="S443" t="s">
        <v>108</v>
      </c>
      <c r="T443" t="s">
        <v>89</v>
      </c>
      <c r="U443" t="s">
        <v>94</v>
      </c>
      <c r="V443" s="60" t="str">
        <f>SpaceTypesTable[[#This Row],[Ventilation Standard]]&amp;SpaceTypesTable[[#This Row],[Ventilation Primary Space Type]]&amp;SpaceTypesTable[[#This Row],[Ventilation Secondary Space Type]]</f>
        <v>ASHRAE 62.1-1999EducationLibraries</v>
      </c>
      <c r="W443">
        <f>VLOOKUP(SpaceTypesTable[[#This Row],[Lookup]],VentilationStandardsTable[],6,FALSE)</f>
        <v>0</v>
      </c>
      <c r="X443">
        <f>VLOOKUP(SpaceTypesTable[[#This Row],[Lookup]],VentilationStandardsTable[],5,FALSE)</f>
        <v>15</v>
      </c>
      <c r="Y443">
        <f>VLOOKUP(SpaceTypesTable[[#This Row],[Lookup]],VentilationStandardsTable[],7,FALSE)</f>
        <v>0</v>
      </c>
      <c r="Z443">
        <v>21.36</v>
      </c>
      <c r="AA443" t="s">
        <v>1394</v>
      </c>
      <c r="AB443" t="s">
        <v>1514</v>
      </c>
      <c r="AC443">
        <v>0.22320000000000001</v>
      </c>
      <c r="AD443" t="s">
        <v>1423</v>
      </c>
      <c r="AF443" t="s">
        <v>440</v>
      </c>
      <c r="AG443" t="s">
        <v>440</v>
      </c>
      <c r="AH443" t="s">
        <v>440</v>
      </c>
      <c r="AJ443">
        <v>1.39</v>
      </c>
      <c r="AK443">
        <v>0</v>
      </c>
      <c r="AL443">
        <v>0.5</v>
      </c>
      <c r="AM443">
        <v>0</v>
      </c>
      <c r="AN443" t="s">
        <v>1480</v>
      </c>
      <c r="AO443" t="s">
        <v>1448</v>
      </c>
      <c r="AP443" t="s">
        <v>1462</v>
      </c>
      <c r="AS443" t="str">
        <f>IF(SpaceTypesTable[[#This Row],[Service Water Heating Peak Flow Rate (gal/h)]]=0,"",SpaceTypesTable[[#This Row],[Service Water Heating Peak Flow Rate (gal/h)]]/SpaceTypesTable[[#This Row],[Service Water Heating Area (ft^2)]])</f>
        <v/>
      </c>
      <c r="BC443" t="str">
        <f t="shared" si="41"/>
        <v/>
      </c>
    </row>
    <row r="444" spans="1:56">
      <c r="A444" t="s">
        <v>1558</v>
      </c>
      <c r="B444" t="s">
        <v>259</v>
      </c>
      <c r="C444" t="s">
        <v>268</v>
      </c>
      <c r="D444" t="s">
        <v>204</v>
      </c>
      <c r="E444" t="s">
        <v>465</v>
      </c>
      <c r="F444" t="s">
        <v>218</v>
      </c>
      <c r="G444" t="s">
        <v>204</v>
      </c>
      <c r="H444" t="s">
        <v>353</v>
      </c>
      <c r="I444" t="str">
        <f>SpaceTypesTable[[#This Row],[Lighting Standard]]&amp;SpaceTypesTable[[#This Row],[Lighting Primary Space Type]]&amp;SpaceTypesTable[[#This Row],[Lighting Secondary Space Type]]</f>
        <v>ASHRAE 90.1-2007LibraryReading Area</v>
      </c>
      <c r="L444">
        <f>VLOOKUP(SpaceTypesTable[[#This Row],[LookupColumn]],InteriorLightingTable[],5,FALSE)</f>
        <v>1.2</v>
      </c>
      <c r="O444">
        <v>0</v>
      </c>
      <c r="P444">
        <v>0.37</v>
      </c>
      <c r="Q444">
        <v>0.2</v>
      </c>
      <c r="R444" t="s">
        <v>1366</v>
      </c>
      <c r="S444" t="s">
        <v>109</v>
      </c>
      <c r="T444" t="s">
        <v>1288</v>
      </c>
      <c r="U444" t="s">
        <v>1571</v>
      </c>
      <c r="V444" s="60" t="str">
        <f>SpaceTypesTable[[#This Row],[Ventilation Standard]]&amp;SpaceTypesTable[[#This Row],[Ventilation Primary Space Type]]&amp;SpaceTypesTable[[#This Row],[Ventilation Secondary Space Type]]</f>
        <v>ASHRAE 62.1-2004Educational FacilitiesMedia center</v>
      </c>
      <c r="W444">
        <f>VLOOKUP(SpaceTypesTable[[#This Row],[Lookup]],VentilationStandardsTable[],6,FALSE)</f>
        <v>0.12</v>
      </c>
      <c r="X444">
        <f>VLOOKUP(SpaceTypesTable[[#This Row],[Lookup]],VentilationStandardsTable[],5,FALSE)</f>
        <v>10</v>
      </c>
      <c r="Y444">
        <f>VLOOKUP(SpaceTypesTable[[#This Row],[Lookup]],VentilationStandardsTable[],7,FALSE)</f>
        <v>0</v>
      </c>
      <c r="Z444">
        <v>21.34</v>
      </c>
      <c r="AA444" t="s">
        <v>1388</v>
      </c>
      <c r="AB444" t="s">
        <v>1517</v>
      </c>
      <c r="AC444">
        <v>4.4600000000000001E-2</v>
      </c>
      <c r="AD444" t="s">
        <v>1426</v>
      </c>
      <c r="AF444" t="s">
        <v>440</v>
      </c>
      <c r="AG444" t="s">
        <v>440</v>
      </c>
      <c r="AH444" t="s">
        <v>440</v>
      </c>
      <c r="AJ444">
        <v>0.68</v>
      </c>
      <c r="AK444">
        <v>0</v>
      </c>
      <c r="AL444">
        <v>0.5</v>
      </c>
      <c r="AM444">
        <v>0</v>
      </c>
      <c r="AN444" t="s">
        <v>1483</v>
      </c>
      <c r="AO444" t="s">
        <v>1451</v>
      </c>
      <c r="AP444" t="s">
        <v>1465</v>
      </c>
      <c r="AS444" t="str">
        <f>IF(SpaceTypesTable[[#This Row],[Service Water Heating Peak Flow Rate (gal/h)]]=0,"",SpaceTypesTable[[#This Row],[Service Water Heating Peak Flow Rate (gal/h)]]/SpaceTypesTable[[#This Row],[Service Water Heating Area (ft^2)]])</f>
        <v/>
      </c>
      <c r="BC444" t="str">
        <f t="shared" si="41"/>
        <v/>
      </c>
    </row>
    <row r="445" spans="1:56">
      <c r="A445" t="s">
        <v>1555</v>
      </c>
      <c r="B445" t="s">
        <v>259</v>
      </c>
      <c r="C445" t="s">
        <v>268</v>
      </c>
      <c r="D445" t="s">
        <v>204</v>
      </c>
      <c r="E445" t="s">
        <v>465</v>
      </c>
      <c r="I445" t="str">
        <f>SpaceTypesTable[[#This Row],[Lighting Standard]]&amp;SpaceTypesTable[[#This Row],[Lighting Primary Space Type]]&amp;SpaceTypesTable[[#This Row],[Lighting Secondary Space Type]]</f>
        <v/>
      </c>
      <c r="L445">
        <v>1.52</v>
      </c>
      <c r="O445">
        <v>0</v>
      </c>
      <c r="P445">
        <v>0.37</v>
      </c>
      <c r="Q445">
        <v>0.2</v>
      </c>
      <c r="R445" t="s">
        <v>1366</v>
      </c>
      <c r="S445" t="s">
        <v>108</v>
      </c>
      <c r="T445" t="s">
        <v>89</v>
      </c>
      <c r="U445" t="s">
        <v>94</v>
      </c>
      <c r="V445" s="60" t="str">
        <f>SpaceTypesTable[[#This Row],[Ventilation Standard]]&amp;SpaceTypesTable[[#This Row],[Ventilation Primary Space Type]]&amp;SpaceTypesTable[[#This Row],[Ventilation Secondary Space Type]]</f>
        <v>ASHRAE 62.1-1999EducationLibraries</v>
      </c>
      <c r="W445">
        <f>VLOOKUP(SpaceTypesTable[[#This Row],[Lookup]],VentilationStandardsTable[],6,FALSE)</f>
        <v>0</v>
      </c>
      <c r="X445">
        <f>VLOOKUP(SpaceTypesTable[[#This Row],[Lookup]],VentilationStandardsTable[],5,FALSE)</f>
        <v>15</v>
      </c>
      <c r="Y445">
        <f>VLOOKUP(SpaceTypesTable[[#This Row],[Lookup]],VentilationStandardsTable[],7,FALSE)</f>
        <v>0</v>
      </c>
      <c r="Z445">
        <v>21.34</v>
      </c>
      <c r="AA445" t="s">
        <v>1388</v>
      </c>
      <c r="AB445" t="s">
        <v>1517</v>
      </c>
      <c r="AC445">
        <v>0.22320000000000001</v>
      </c>
      <c r="AD445" t="s">
        <v>1426</v>
      </c>
      <c r="AF445" t="s">
        <v>440</v>
      </c>
      <c r="AG445" t="s">
        <v>440</v>
      </c>
      <c r="AH445" t="s">
        <v>440</v>
      </c>
      <c r="AJ445">
        <v>0.93</v>
      </c>
      <c r="AK445">
        <v>0</v>
      </c>
      <c r="AL445">
        <v>0.5</v>
      </c>
      <c r="AM445">
        <v>0</v>
      </c>
      <c r="AN445" t="s">
        <v>1483</v>
      </c>
      <c r="AO445" t="s">
        <v>1451</v>
      </c>
      <c r="AP445" t="s">
        <v>1465</v>
      </c>
      <c r="AS445" t="str">
        <f>IF(SpaceTypesTable[[#This Row],[Service Water Heating Peak Flow Rate (gal/h)]]=0,"",SpaceTypesTable[[#This Row],[Service Water Heating Peak Flow Rate (gal/h)]]/SpaceTypesTable[[#This Row],[Service Water Heating Area (ft^2)]])</f>
        <v/>
      </c>
      <c r="BC445" t="str">
        <f t="shared" si="41"/>
        <v/>
      </c>
    </row>
    <row r="446" spans="1:56">
      <c r="A446" t="s">
        <v>1556</v>
      </c>
      <c r="B446" t="s">
        <v>259</v>
      </c>
      <c r="C446" t="s">
        <v>268</v>
      </c>
      <c r="D446" t="s">
        <v>204</v>
      </c>
      <c r="E446" t="s">
        <v>465</v>
      </c>
      <c r="F446" t="s">
        <v>217</v>
      </c>
      <c r="G446" t="s">
        <v>204</v>
      </c>
      <c r="H446" t="s">
        <v>353</v>
      </c>
      <c r="I446" t="str">
        <f>SpaceTypesTable[[#This Row],[Lighting Standard]]&amp;SpaceTypesTable[[#This Row],[Lighting Primary Space Type]]&amp;SpaceTypesTable[[#This Row],[Lighting Secondary Space Type]]</f>
        <v>ASHRAE 90.1-2004LibraryReading Area</v>
      </c>
      <c r="L446">
        <f>VLOOKUP(SpaceTypesTable[[#This Row],[LookupColumn]],InteriorLightingTable[],5,FALSE)</f>
        <v>1.2</v>
      </c>
      <c r="O446">
        <v>0</v>
      </c>
      <c r="P446">
        <v>0.37</v>
      </c>
      <c r="Q446">
        <v>0.2</v>
      </c>
      <c r="R446" t="s">
        <v>1366</v>
      </c>
      <c r="S446" t="s">
        <v>108</v>
      </c>
      <c r="T446" t="s">
        <v>89</v>
      </c>
      <c r="U446" t="s">
        <v>94</v>
      </c>
      <c r="V446" s="60" t="str">
        <f>SpaceTypesTable[[#This Row],[Ventilation Standard]]&amp;SpaceTypesTable[[#This Row],[Ventilation Primary Space Type]]&amp;SpaceTypesTable[[#This Row],[Ventilation Secondary Space Type]]</f>
        <v>ASHRAE 62.1-1999EducationLibraries</v>
      </c>
      <c r="W446">
        <f>VLOOKUP(SpaceTypesTable[[#This Row],[Lookup]],VentilationStandardsTable[],6,FALSE)</f>
        <v>0</v>
      </c>
      <c r="X446">
        <f>VLOOKUP(SpaceTypesTable[[#This Row],[Lookup]],VentilationStandardsTable[],5,FALSE)</f>
        <v>15</v>
      </c>
      <c r="Y446">
        <f>VLOOKUP(SpaceTypesTable[[#This Row],[Lookup]],VentilationStandardsTable[],7,FALSE)</f>
        <v>0</v>
      </c>
      <c r="Z446">
        <v>21.34</v>
      </c>
      <c r="AA446" t="s">
        <v>1388</v>
      </c>
      <c r="AB446" t="s">
        <v>1517</v>
      </c>
      <c r="AC446">
        <v>5.9499999999999997E-2</v>
      </c>
      <c r="AD446" t="s">
        <v>1426</v>
      </c>
      <c r="AF446" t="s">
        <v>440</v>
      </c>
      <c r="AG446" t="s">
        <v>440</v>
      </c>
      <c r="AH446" t="s">
        <v>440</v>
      </c>
      <c r="AJ446">
        <v>0.93</v>
      </c>
      <c r="AK446">
        <v>0</v>
      </c>
      <c r="AL446">
        <v>0.5</v>
      </c>
      <c r="AM446">
        <v>0</v>
      </c>
      <c r="AN446" t="s">
        <v>1483</v>
      </c>
      <c r="AO446" t="s">
        <v>1451</v>
      </c>
      <c r="AP446" t="s">
        <v>1465</v>
      </c>
      <c r="AS446" t="str">
        <f>IF(SpaceTypesTable[[#This Row],[Service Water Heating Peak Flow Rate (gal/h)]]=0,"",SpaceTypesTable[[#This Row],[Service Water Heating Peak Flow Rate (gal/h)]]/SpaceTypesTable[[#This Row],[Service Water Heating Area (ft^2)]])</f>
        <v/>
      </c>
      <c r="BC446" t="str">
        <f t="shared" si="41"/>
        <v/>
      </c>
    </row>
    <row r="447" spans="1:56">
      <c r="A447" t="s">
        <v>1557</v>
      </c>
      <c r="B447" t="s">
        <v>260</v>
      </c>
      <c r="C447" t="s">
        <v>268</v>
      </c>
      <c r="D447" t="s">
        <v>204</v>
      </c>
      <c r="E447" t="s">
        <v>465</v>
      </c>
      <c r="F447" t="s">
        <v>438</v>
      </c>
      <c r="G447" t="s">
        <v>204</v>
      </c>
      <c r="H447" t="s">
        <v>353</v>
      </c>
      <c r="I447" t="str">
        <f>SpaceTypesTable[[#This Row],[Lighting Standard]]&amp;SpaceTypesTable[[#This Row],[Lighting Primary Space Type]]&amp;SpaceTypesTable[[#This Row],[Lighting Secondary Space Type]]</f>
        <v>ASHRAE 189.1-2009LibraryReading Area</v>
      </c>
      <c r="L447">
        <f>VLOOKUP(SpaceTypesTable[[#This Row],[LookupColumn]],InteriorLightingTable[],5,FALSE)</f>
        <v>1.08</v>
      </c>
      <c r="O447">
        <v>0</v>
      </c>
      <c r="P447">
        <v>0.37</v>
      </c>
      <c r="Q447">
        <v>0.2</v>
      </c>
      <c r="R447" t="s">
        <v>1366</v>
      </c>
      <c r="S447" t="s">
        <v>108</v>
      </c>
      <c r="T447" t="s">
        <v>89</v>
      </c>
      <c r="U447" t="s">
        <v>94</v>
      </c>
      <c r="V447" s="60" t="str">
        <f>SpaceTypesTable[[#This Row],[Ventilation Standard]]&amp;SpaceTypesTable[[#This Row],[Ventilation Primary Space Type]]&amp;SpaceTypesTable[[#This Row],[Ventilation Secondary Space Type]]</f>
        <v>ASHRAE 62.1-1999EducationLibraries</v>
      </c>
      <c r="W447">
        <f>VLOOKUP(SpaceTypesTable[[#This Row],[Lookup]],VentilationStandardsTable[],6,FALSE)</f>
        <v>0</v>
      </c>
      <c r="X447">
        <f>VLOOKUP(SpaceTypesTable[[#This Row],[Lookup]],VentilationStandardsTable[],5,FALSE)</f>
        <v>15</v>
      </c>
      <c r="Y447">
        <f>VLOOKUP(SpaceTypesTable[[#This Row],[Lookup]],VentilationStandardsTable[],7,FALSE)</f>
        <v>0</v>
      </c>
      <c r="Z447">
        <v>21.34</v>
      </c>
      <c r="AA447" t="s">
        <v>1388</v>
      </c>
      <c r="AB447" t="s">
        <v>1517</v>
      </c>
      <c r="AC447">
        <v>5.9499999999999997E-2</v>
      </c>
      <c r="AD447" t="s">
        <v>1426</v>
      </c>
      <c r="AF447" t="s">
        <v>440</v>
      </c>
      <c r="AG447" t="s">
        <v>440</v>
      </c>
      <c r="AH447" t="s">
        <v>440</v>
      </c>
      <c r="AJ447">
        <v>0.68</v>
      </c>
      <c r="AK447">
        <v>0</v>
      </c>
      <c r="AL447">
        <v>0.5</v>
      </c>
      <c r="AM447">
        <v>0</v>
      </c>
      <c r="AN447" t="s">
        <v>1483</v>
      </c>
      <c r="AO447" t="s">
        <v>1451</v>
      </c>
      <c r="AP447" t="s">
        <v>1465</v>
      </c>
      <c r="AS447" t="str">
        <f>IF(SpaceTypesTable[[#This Row],[Service Water Heating Peak Flow Rate (gal/h)]]=0,"",SpaceTypesTable[[#This Row],[Service Water Heating Peak Flow Rate (gal/h)]]/SpaceTypesTable[[#This Row],[Service Water Heating Area (ft^2)]])</f>
        <v/>
      </c>
      <c r="BC447" t="str">
        <f t="shared" si="41"/>
        <v/>
      </c>
    </row>
    <row r="448" spans="1:56">
      <c r="A448" t="s">
        <v>1557</v>
      </c>
      <c r="B448" t="s">
        <v>261</v>
      </c>
      <c r="C448" t="s">
        <v>268</v>
      </c>
      <c r="D448" t="s">
        <v>204</v>
      </c>
      <c r="E448" t="s">
        <v>465</v>
      </c>
      <c r="F448" t="s">
        <v>438</v>
      </c>
      <c r="G448" t="s">
        <v>204</v>
      </c>
      <c r="H448" t="s">
        <v>353</v>
      </c>
      <c r="I448" t="str">
        <f>SpaceTypesTable[[#This Row],[Lighting Standard]]&amp;SpaceTypesTable[[#This Row],[Lighting Primary Space Type]]&amp;SpaceTypesTable[[#This Row],[Lighting Secondary Space Type]]</f>
        <v>ASHRAE 189.1-2009LibraryReading Area</v>
      </c>
      <c r="L448">
        <f>VLOOKUP(SpaceTypesTable[[#This Row],[LookupColumn]],InteriorLightingTable[],5,FALSE)</f>
        <v>1.08</v>
      </c>
      <c r="O448">
        <v>0</v>
      </c>
      <c r="P448">
        <v>0.37</v>
      </c>
      <c r="Q448">
        <v>0.2</v>
      </c>
      <c r="R448" t="s">
        <v>1366</v>
      </c>
      <c r="S448" t="s">
        <v>108</v>
      </c>
      <c r="T448" t="s">
        <v>89</v>
      </c>
      <c r="U448" t="s">
        <v>94</v>
      </c>
      <c r="V448" s="60" t="str">
        <f>SpaceTypesTable[[#This Row],[Ventilation Standard]]&amp;SpaceTypesTable[[#This Row],[Ventilation Primary Space Type]]&amp;SpaceTypesTable[[#This Row],[Ventilation Secondary Space Type]]</f>
        <v>ASHRAE 62.1-1999EducationLibraries</v>
      </c>
      <c r="W448">
        <f>VLOOKUP(SpaceTypesTable[[#This Row],[Lookup]],VentilationStandardsTable[],6,FALSE)</f>
        <v>0</v>
      </c>
      <c r="X448">
        <f>VLOOKUP(SpaceTypesTable[[#This Row],[Lookup]],VentilationStandardsTable[],5,FALSE)</f>
        <v>15</v>
      </c>
      <c r="Y448">
        <f>VLOOKUP(SpaceTypesTable[[#This Row],[Lookup]],VentilationStandardsTable[],7,FALSE)</f>
        <v>0</v>
      </c>
      <c r="Z448">
        <v>21.34</v>
      </c>
      <c r="AA448" t="s">
        <v>1388</v>
      </c>
      <c r="AB448" t="s">
        <v>1517</v>
      </c>
      <c r="AC448">
        <v>4.4600000000000001E-2</v>
      </c>
      <c r="AD448" t="s">
        <v>1426</v>
      </c>
      <c r="AF448" t="s">
        <v>440</v>
      </c>
      <c r="AG448" t="s">
        <v>440</v>
      </c>
      <c r="AH448" t="s">
        <v>440</v>
      </c>
      <c r="AJ448">
        <v>0.68</v>
      </c>
      <c r="AK448">
        <v>0</v>
      </c>
      <c r="AL448">
        <v>0.5</v>
      </c>
      <c r="AM448">
        <v>0</v>
      </c>
      <c r="AN448" t="s">
        <v>1483</v>
      </c>
      <c r="AO448" t="s">
        <v>1451</v>
      </c>
      <c r="AP448" t="s">
        <v>1465</v>
      </c>
      <c r="AS448" t="str">
        <f>IF(SpaceTypesTable[[#This Row],[Service Water Heating Peak Flow Rate (gal/h)]]=0,"",SpaceTypesTable[[#This Row],[Service Water Heating Peak Flow Rate (gal/h)]]/SpaceTypesTable[[#This Row],[Service Water Heating Area (ft^2)]])</f>
        <v/>
      </c>
      <c r="BC448" t="str">
        <f t="shared" si="41"/>
        <v/>
      </c>
    </row>
    <row r="449" spans="1:55">
      <c r="A449" t="s">
        <v>1554</v>
      </c>
      <c r="B449" t="s">
        <v>259</v>
      </c>
      <c r="C449" t="s">
        <v>268</v>
      </c>
      <c r="D449" t="s">
        <v>204</v>
      </c>
      <c r="E449" t="s">
        <v>465</v>
      </c>
      <c r="I449" t="str">
        <f>SpaceTypesTable[[#This Row],[Lighting Standard]]&amp;SpaceTypesTable[[#This Row],[Lighting Primary Space Type]]&amp;SpaceTypesTable[[#This Row],[Lighting Secondary Space Type]]</f>
        <v/>
      </c>
      <c r="L449">
        <v>2.9000000000000004</v>
      </c>
      <c r="O449">
        <v>0</v>
      </c>
      <c r="P449">
        <v>0.37</v>
      </c>
      <c r="Q449">
        <v>0.2</v>
      </c>
      <c r="R449" t="s">
        <v>1366</v>
      </c>
      <c r="S449" t="s">
        <v>108</v>
      </c>
      <c r="T449" t="s">
        <v>89</v>
      </c>
      <c r="U449" t="s">
        <v>94</v>
      </c>
      <c r="V449" s="60" t="str">
        <f>SpaceTypesTable[[#This Row],[Ventilation Standard]]&amp;SpaceTypesTable[[#This Row],[Ventilation Primary Space Type]]&amp;SpaceTypesTable[[#This Row],[Ventilation Secondary Space Type]]</f>
        <v>ASHRAE 62.1-1999EducationLibraries</v>
      </c>
      <c r="W449">
        <f>VLOOKUP(SpaceTypesTable[[#This Row],[Lookup]],VentilationStandardsTable[],6,FALSE)</f>
        <v>0</v>
      </c>
      <c r="X449">
        <f>VLOOKUP(SpaceTypesTable[[#This Row],[Lookup]],VentilationStandardsTable[],5,FALSE)</f>
        <v>15</v>
      </c>
      <c r="Y449">
        <f>VLOOKUP(SpaceTypesTable[[#This Row],[Lookup]],VentilationStandardsTable[],7,FALSE)</f>
        <v>0</v>
      </c>
      <c r="Z449">
        <v>21.34</v>
      </c>
      <c r="AA449" t="s">
        <v>1388</v>
      </c>
      <c r="AB449" t="s">
        <v>1517</v>
      </c>
      <c r="AC449">
        <v>0.22320000000000001</v>
      </c>
      <c r="AD449" t="s">
        <v>1426</v>
      </c>
      <c r="AF449" t="s">
        <v>440</v>
      </c>
      <c r="AG449" t="s">
        <v>440</v>
      </c>
      <c r="AH449" t="s">
        <v>440</v>
      </c>
      <c r="AJ449">
        <v>0.93</v>
      </c>
      <c r="AK449">
        <v>0</v>
      </c>
      <c r="AL449">
        <v>0.5</v>
      </c>
      <c r="AM449">
        <v>0</v>
      </c>
      <c r="AN449" t="s">
        <v>1483</v>
      </c>
      <c r="AO449" t="s">
        <v>1451</v>
      </c>
      <c r="AP449" t="s">
        <v>1465</v>
      </c>
      <c r="AS449" t="str">
        <f>IF(SpaceTypesTable[[#This Row],[Service Water Heating Peak Flow Rate (gal/h)]]=0,"",SpaceTypesTable[[#This Row],[Service Water Heating Peak Flow Rate (gal/h)]]/SpaceTypesTable[[#This Row],[Service Water Heating Area (ft^2)]])</f>
        <v/>
      </c>
      <c r="BC449" t="str">
        <f t="shared" si="41"/>
        <v/>
      </c>
    </row>
    <row r="450" spans="1:55">
      <c r="A450" t="s">
        <v>1619</v>
      </c>
      <c r="B450" t="s">
        <v>259</v>
      </c>
      <c r="C450" t="s">
        <v>265</v>
      </c>
      <c r="D450" t="s">
        <v>204</v>
      </c>
      <c r="E450" t="s">
        <v>465</v>
      </c>
      <c r="F450" t="s">
        <v>1601</v>
      </c>
      <c r="G450" t="s">
        <v>204</v>
      </c>
      <c r="H450" t="s">
        <v>353</v>
      </c>
      <c r="I450" t="str">
        <f>SpaceTypesTable[[#This Row],[Lighting Standard]]&amp;SpaceTypesTable[[#This Row],[Lighting Primary Space Type]]&amp;SpaceTypesTable[[#This Row],[Lighting Secondary Space Type]]</f>
        <v>ASHRAE 90.1-2010LibraryReading Area</v>
      </c>
      <c r="L450">
        <f>VLOOKUP(SpaceTypesTable[[#This Row],[LookupColumn]],InteriorLightingTable[],5,FALSE)</f>
        <v>0.93</v>
      </c>
      <c r="O450">
        <v>0</v>
      </c>
      <c r="P450">
        <v>0.37</v>
      </c>
      <c r="Q450">
        <v>0.2</v>
      </c>
      <c r="R450" t="s">
        <v>1363</v>
      </c>
      <c r="S450" t="s">
        <v>110</v>
      </c>
      <c r="T450" t="s">
        <v>1288</v>
      </c>
      <c r="U450" t="s">
        <v>1571</v>
      </c>
      <c r="V450" s="60" t="str">
        <f>SpaceTypesTable[[#This Row],[Ventilation Standard]]&amp;SpaceTypesTable[[#This Row],[Ventilation Primary Space Type]]&amp;SpaceTypesTable[[#This Row],[Ventilation Secondary Space Type]]</f>
        <v>ASHRAE 62.1-2007Educational FacilitiesMedia center</v>
      </c>
      <c r="W450">
        <f>VLOOKUP(SpaceTypesTable[[#This Row],[Lookup]],VentilationStandardsTable[],6,FALSE)</f>
        <v>0.12</v>
      </c>
      <c r="X450">
        <f>VLOOKUP(SpaceTypesTable[[#This Row],[Lookup]],VentilationStandardsTable[],5,FALSE)</f>
        <v>10</v>
      </c>
      <c r="Y450">
        <f>VLOOKUP(SpaceTypesTable[[#This Row],[Lookup]],VentilationStandardsTable[],7,FALSE)</f>
        <v>0</v>
      </c>
      <c r="Z450">
        <v>21.36</v>
      </c>
      <c r="AA450" t="s">
        <v>1394</v>
      </c>
      <c r="AB450" t="s">
        <v>1514</v>
      </c>
      <c r="AC450">
        <v>4.4600000000000001E-2</v>
      </c>
      <c r="AD450" t="s">
        <v>1423</v>
      </c>
      <c r="AF450" t="s">
        <v>440</v>
      </c>
      <c r="AG450" t="s">
        <v>440</v>
      </c>
      <c r="AH450" t="s">
        <v>440</v>
      </c>
      <c r="AJ450">
        <v>1.02</v>
      </c>
      <c r="AK450">
        <v>0</v>
      </c>
      <c r="AL450">
        <v>0.5</v>
      </c>
      <c r="AM450">
        <v>0</v>
      </c>
      <c r="AN450" t="s">
        <v>1480</v>
      </c>
      <c r="AO450" t="s">
        <v>1448</v>
      </c>
      <c r="AP450" t="s">
        <v>1462</v>
      </c>
      <c r="AS450" t="s">
        <v>440</v>
      </c>
      <c r="BC450" t="s">
        <v>440</v>
      </c>
    </row>
    <row r="451" spans="1:55">
      <c r="A451" t="s">
        <v>1619</v>
      </c>
      <c r="B451" t="s">
        <v>259</v>
      </c>
      <c r="C451" t="s">
        <v>268</v>
      </c>
      <c r="D451" t="s">
        <v>204</v>
      </c>
      <c r="E451" t="s">
        <v>465</v>
      </c>
      <c r="F451" t="s">
        <v>1601</v>
      </c>
      <c r="G451" t="s">
        <v>204</v>
      </c>
      <c r="H451" t="s">
        <v>353</v>
      </c>
      <c r="I451" t="str">
        <f>SpaceTypesTable[[#This Row],[Lighting Standard]]&amp;SpaceTypesTable[[#This Row],[Lighting Primary Space Type]]&amp;SpaceTypesTable[[#This Row],[Lighting Secondary Space Type]]</f>
        <v>ASHRAE 90.1-2010LibraryReading Area</v>
      </c>
      <c r="L451">
        <f>VLOOKUP(SpaceTypesTable[[#This Row],[LookupColumn]],InteriorLightingTable[],5,FALSE)</f>
        <v>0.93</v>
      </c>
      <c r="O451">
        <v>0</v>
      </c>
      <c r="P451">
        <v>0.37</v>
      </c>
      <c r="Q451">
        <v>0.2</v>
      </c>
      <c r="R451" t="s">
        <v>1366</v>
      </c>
      <c r="S451" t="s">
        <v>110</v>
      </c>
      <c r="T451" t="s">
        <v>1288</v>
      </c>
      <c r="U451" t="s">
        <v>1571</v>
      </c>
      <c r="V451" s="60" t="str">
        <f>SpaceTypesTable[[#This Row],[Ventilation Standard]]&amp;SpaceTypesTable[[#This Row],[Ventilation Primary Space Type]]&amp;SpaceTypesTable[[#This Row],[Ventilation Secondary Space Type]]</f>
        <v>ASHRAE 62.1-2007Educational FacilitiesMedia center</v>
      </c>
      <c r="W451">
        <f>VLOOKUP(SpaceTypesTable[[#This Row],[Lookup]],VentilationStandardsTable[],6,FALSE)</f>
        <v>0.12</v>
      </c>
      <c r="X451">
        <f>VLOOKUP(SpaceTypesTable[[#This Row],[Lookup]],VentilationStandardsTable[],5,FALSE)</f>
        <v>10</v>
      </c>
      <c r="Y451">
        <f>VLOOKUP(SpaceTypesTable[[#This Row],[Lookup]],VentilationStandardsTable[],7,FALSE)</f>
        <v>0</v>
      </c>
      <c r="Z451">
        <v>21.34</v>
      </c>
      <c r="AA451" t="s">
        <v>1388</v>
      </c>
      <c r="AB451" t="s">
        <v>1517</v>
      </c>
      <c r="AC451">
        <v>4.4600000000000001E-2</v>
      </c>
      <c r="AD451" t="s">
        <v>1426</v>
      </c>
      <c r="AF451" t="s">
        <v>440</v>
      </c>
      <c r="AG451" t="s">
        <v>440</v>
      </c>
      <c r="AH451" t="s">
        <v>440</v>
      </c>
      <c r="AJ451">
        <v>0.68</v>
      </c>
      <c r="AK451">
        <v>0</v>
      </c>
      <c r="AL451">
        <v>0.5</v>
      </c>
      <c r="AM451">
        <v>0</v>
      </c>
      <c r="AN451" t="s">
        <v>1483</v>
      </c>
      <c r="AO451" t="s">
        <v>1451</v>
      </c>
      <c r="AP451" t="s">
        <v>1465</v>
      </c>
      <c r="AS451" t="s">
        <v>440</v>
      </c>
      <c r="BC451" t="s">
        <v>440</v>
      </c>
    </row>
    <row r="452" spans="1:55">
      <c r="A452" t="s">
        <v>1555</v>
      </c>
      <c r="B452" t="s">
        <v>259</v>
      </c>
      <c r="C452" t="s">
        <v>239</v>
      </c>
      <c r="D452" t="s">
        <v>246</v>
      </c>
      <c r="E452" t="s">
        <v>459</v>
      </c>
      <c r="I452" t="str">
        <f>SpaceTypesTable[[#This Row],[Lighting Standard]]&amp;SpaceTypesTable[[#This Row],[Lighting Primary Space Type]]&amp;SpaceTypesTable[[#This Row],[Lighting Secondary Space Type]]</f>
        <v/>
      </c>
      <c r="L452">
        <v>1.46</v>
      </c>
      <c r="O452">
        <v>0</v>
      </c>
      <c r="P452">
        <v>0.7</v>
      </c>
      <c r="Q452">
        <v>0.2</v>
      </c>
      <c r="R452" t="s">
        <v>1354</v>
      </c>
      <c r="S452" t="s">
        <v>108</v>
      </c>
      <c r="T452" t="s">
        <v>412</v>
      </c>
      <c r="U452" t="s">
        <v>32</v>
      </c>
      <c r="V452" s="60" t="str">
        <f>SpaceTypesTable[[#This Row],[Ventilation Standard]]&amp;SpaceTypesTable[[#This Row],[Ventilation Primary Space Type]]&amp;SpaceTypesTable[[#This Row],[Ventilation Secondary Space Type]]</f>
        <v>ASHRAE 62.1-1999Hotels, Motels, Resorts, DormitoriesLobbies</v>
      </c>
      <c r="W452">
        <f>VLOOKUP(SpaceTypesTable[[#This Row],[Lookup]],VentilationStandardsTable[],6,FALSE)</f>
        <v>0</v>
      </c>
      <c r="X452">
        <f>VLOOKUP(SpaceTypesTable[[#This Row],[Lookup]],VentilationStandardsTable[],5,FALSE)</f>
        <v>15</v>
      </c>
      <c r="Y452">
        <f>VLOOKUP(SpaceTypesTable[[#This Row],[Lookup]],VentilationStandardsTable[],7,FALSE)</f>
        <v>0</v>
      </c>
      <c r="Z452">
        <v>7.14</v>
      </c>
      <c r="AA452" t="s">
        <v>1410</v>
      </c>
      <c r="AB452" t="s">
        <v>1411</v>
      </c>
      <c r="AC452">
        <v>0.22320000000000001</v>
      </c>
      <c r="AD452" t="s">
        <v>1416</v>
      </c>
      <c r="AF452" t="s">
        <v>440</v>
      </c>
      <c r="AG452" t="s">
        <v>440</v>
      </c>
      <c r="AH452" t="s">
        <v>440</v>
      </c>
      <c r="AJ452">
        <v>9.9999999999999992E-2</v>
      </c>
      <c r="AK452">
        <v>0</v>
      </c>
      <c r="AL452">
        <v>0.5</v>
      </c>
      <c r="AM452">
        <v>0</v>
      </c>
      <c r="AN452" t="s">
        <v>1441</v>
      </c>
      <c r="AO452" t="s">
        <v>1474</v>
      </c>
      <c r="AP452" t="s">
        <v>1475</v>
      </c>
      <c r="AS452" t="str">
        <f>IF(SpaceTypesTable[[#This Row],[Service Water Heating Peak Flow Rate (gal/h)]]=0,"",SpaceTypesTable[[#This Row],[Service Water Heating Peak Flow Rate (gal/h)]]/SpaceTypesTable[[#This Row],[Service Water Heating Area (ft^2)]])</f>
        <v/>
      </c>
      <c r="BC452" t="str">
        <f t="shared" ref="BC452:BC463" si="42">IF(ISBLANK(BB452),"",BB452/(AY452/AX452))</f>
        <v/>
      </c>
    </row>
    <row r="453" spans="1:55">
      <c r="A453" t="s">
        <v>1556</v>
      </c>
      <c r="B453" t="s">
        <v>259</v>
      </c>
      <c r="C453" t="s">
        <v>239</v>
      </c>
      <c r="D453" t="s">
        <v>246</v>
      </c>
      <c r="E453" t="s">
        <v>459</v>
      </c>
      <c r="F453" t="s">
        <v>217</v>
      </c>
      <c r="G453" t="s">
        <v>246</v>
      </c>
      <c r="H453" t="s">
        <v>223</v>
      </c>
      <c r="I453" t="str">
        <f>SpaceTypesTable[[#This Row],[Lighting Standard]]&amp;SpaceTypesTable[[#This Row],[Lighting Primary Space Type]]&amp;SpaceTypesTable[[#This Row],[Lighting Secondary Space Type]]</f>
        <v>ASHRAE 90.1-2004LobbyGeneral</v>
      </c>
      <c r="L453">
        <f>VLOOKUP(SpaceTypesTable[[#This Row],[LookupColumn]],InteriorLightingTable[],5,FALSE)</f>
        <v>1.3</v>
      </c>
      <c r="O453">
        <v>0</v>
      </c>
      <c r="P453">
        <v>0.7</v>
      </c>
      <c r="Q453">
        <v>0.2</v>
      </c>
      <c r="R453" t="s">
        <v>1354</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7.14</v>
      </c>
      <c r="AA453" t="s">
        <v>1410</v>
      </c>
      <c r="AB453" t="s">
        <v>1411</v>
      </c>
      <c r="AC453">
        <v>5.9499999999999997E-2</v>
      </c>
      <c r="AD453" t="s">
        <v>1416</v>
      </c>
      <c r="AF453" t="s">
        <v>440</v>
      </c>
      <c r="AG453" t="s">
        <v>440</v>
      </c>
      <c r="AH453" t="s">
        <v>440</v>
      </c>
      <c r="AJ453">
        <v>9.9999999999999992E-2</v>
      </c>
      <c r="AK453">
        <v>0</v>
      </c>
      <c r="AL453">
        <v>0.5</v>
      </c>
      <c r="AM453">
        <v>0</v>
      </c>
      <c r="AN453" t="s">
        <v>1441</v>
      </c>
      <c r="AO453" t="s">
        <v>1474</v>
      </c>
      <c r="AP453" t="s">
        <v>1475</v>
      </c>
      <c r="AS453" t="str">
        <f>IF(SpaceTypesTable[[#This Row],[Service Water Heating Peak Flow Rate (gal/h)]]=0,"",SpaceTypesTable[[#This Row],[Service Water Heating Peak Flow Rate (gal/h)]]/SpaceTypesTable[[#This Row],[Service Water Heating Area (ft^2)]])</f>
        <v/>
      </c>
      <c r="BC453" t="str">
        <f t="shared" si="42"/>
        <v/>
      </c>
    </row>
    <row r="454" spans="1:55">
      <c r="A454" t="s">
        <v>1557</v>
      </c>
      <c r="B454" t="s">
        <v>260</v>
      </c>
      <c r="C454" t="s">
        <v>239</v>
      </c>
      <c r="D454" t="s">
        <v>246</v>
      </c>
      <c r="E454" t="s">
        <v>459</v>
      </c>
      <c r="F454" t="s">
        <v>438</v>
      </c>
      <c r="G454" t="s">
        <v>246</v>
      </c>
      <c r="H454" t="s">
        <v>223</v>
      </c>
      <c r="I454" t="str">
        <f>SpaceTypesTable[[#This Row],[Lighting Standard]]&amp;SpaceTypesTable[[#This Row],[Lighting Primary Space Type]]&amp;SpaceTypesTable[[#This Row],[Lighting Secondary Space Type]]</f>
        <v>ASHRAE 189.1-2009LobbyGeneral</v>
      </c>
      <c r="L454">
        <f>VLOOKUP(SpaceTypesTable[[#This Row],[LookupColumn]],InteriorLightingTable[],5,FALSE)</f>
        <v>1.1700000000000002</v>
      </c>
      <c r="O454">
        <v>0</v>
      </c>
      <c r="P454">
        <v>0.7</v>
      </c>
      <c r="Q454">
        <v>0.2</v>
      </c>
      <c r="R454" t="s">
        <v>1354</v>
      </c>
      <c r="S454" t="s">
        <v>108</v>
      </c>
      <c r="T454" t="s">
        <v>412</v>
      </c>
      <c r="U454" t="s">
        <v>32</v>
      </c>
      <c r="V454" s="60" t="str">
        <f>SpaceTypesTable[[#This Row],[Ventilation Standard]]&amp;SpaceTypesTable[[#This Row],[Ventilation Primary Space Type]]&amp;SpaceTypesTable[[#This Row],[Ventilation Secondary Space Type]]</f>
        <v>ASHRAE 62.1-1999Hotels, Motels, Resorts, DormitoriesLobbies</v>
      </c>
      <c r="W454">
        <f>VLOOKUP(SpaceTypesTable[[#This Row],[Lookup]],VentilationStandardsTable[],6,FALSE)</f>
        <v>0</v>
      </c>
      <c r="X454">
        <f>VLOOKUP(SpaceTypesTable[[#This Row],[Lookup]],VentilationStandardsTable[],5,FALSE)</f>
        <v>15</v>
      </c>
      <c r="Y454">
        <f>VLOOKUP(SpaceTypesTable[[#This Row],[Lookup]],VentilationStandardsTable[],7,FALSE)</f>
        <v>0</v>
      </c>
      <c r="Z454">
        <v>7.14</v>
      </c>
      <c r="AA454" t="s">
        <v>1410</v>
      </c>
      <c r="AB454" t="s">
        <v>1411</v>
      </c>
      <c r="AC454">
        <v>5.9499999999999997E-2</v>
      </c>
      <c r="AD454" t="s">
        <v>1416</v>
      </c>
      <c r="AF454" t="s">
        <v>440</v>
      </c>
      <c r="AG454" t="s">
        <v>440</v>
      </c>
      <c r="AH454" t="s">
        <v>440</v>
      </c>
      <c r="AJ454">
        <v>7.0000000000000048E-2</v>
      </c>
      <c r="AK454">
        <v>0</v>
      </c>
      <c r="AL454">
        <v>0.5</v>
      </c>
      <c r="AM454">
        <v>0</v>
      </c>
      <c r="AN454" t="s">
        <v>1441</v>
      </c>
      <c r="AO454" t="s">
        <v>1474</v>
      </c>
      <c r="AP454" t="s">
        <v>1475</v>
      </c>
      <c r="AS454" t="str">
        <f>IF(SpaceTypesTable[[#This Row],[Service Water Heating Peak Flow Rate (gal/h)]]=0,"",SpaceTypesTable[[#This Row],[Service Water Heating Peak Flow Rate (gal/h)]]/SpaceTypesTable[[#This Row],[Service Water Heating Area (ft^2)]])</f>
        <v/>
      </c>
      <c r="BC454" t="str">
        <f t="shared" si="42"/>
        <v/>
      </c>
    </row>
    <row r="455" spans="1:55">
      <c r="A455" t="s">
        <v>1557</v>
      </c>
      <c r="B455" t="s">
        <v>261</v>
      </c>
      <c r="C455" t="s">
        <v>239</v>
      </c>
      <c r="D455" t="s">
        <v>246</v>
      </c>
      <c r="E455" t="s">
        <v>459</v>
      </c>
      <c r="F455" t="s">
        <v>438</v>
      </c>
      <c r="G455" t="s">
        <v>246</v>
      </c>
      <c r="H455" t="s">
        <v>223</v>
      </c>
      <c r="I455" t="str">
        <f>SpaceTypesTable[[#This Row],[Lighting Standard]]&amp;SpaceTypesTable[[#This Row],[Lighting Primary Space Type]]&amp;SpaceTypesTable[[#This Row],[Lighting Secondary Space Type]]</f>
        <v>ASHRAE 189.1-2009LobbyGeneral</v>
      </c>
      <c r="L455">
        <f>VLOOKUP(SpaceTypesTable[[#This Row],[LookupColumn]],InteriorLightingTable[],5,FALSE)</f>
        <v>1.1700000000000002</v>
      </c>
      <c r="O455">
        <v>0</v>
      </c>
      <c r="P455">
        <v>0.7</v>
      </c>
      <c r="Q455">
        <v>0.2</v>
      </c>
      <c r="R455" t="s">
        <v>1354</v>
      </c>
      <c r="S455" t="s">
        <v>108</v>
      </c>
      <c r="T455" t="s">
        <v>412</v>
      </c>
      <c r="U455" t="s">
        <v>32</v>
      </c>
      <c r="V455" s="60" t="str">
        <f>SpaceTypesTable[[#This Row],[Ventilation Standard]]&amp;SpaceTypesTable[[#This Row],[Ventilation Primary Space Type]]&amp;SpaceTypesTable[[#This Row],[Ventilation Secondary Space Type]]</f>
        <v>ASHRAE 62.1-1999Hotels, Motels, Resorts, DormitoriesLobbies</v>
      </c>
      <c r="W455">
        <f>VLOOKUP(SpaceTypesTable[[#This Row],[Lookup]],VentilationStandardsTable[],6,FALSE)</f>
        <v>0</v>
      </c>
      <c r="X455">
        <f>VLOOKUP(SpaceTypesTable[[#This Row],[Lookup]],VentilationStandardsTable[],5,FALSE)</f>
        <v>15</v>
      </c>
      <c r="Y455">
        <f>VLOOKUP(SpaceTypesTable[[#This Row],[Lookup]],VentilationStandardsTable[],7,FALSE)</f>
        <v>0</v>
      </c>
      <c r="Z455">
        <v>7.14</v>
      </c>
      <c r="AA455" t="s">
        <v>1410</v>
      </c>
      <c r="AB455" t="s">
        <v>1411</v>
      </c>
      <c r="AC455">
        <v>4.4600000000000001E-2</v>
      </c>
      <c r="AD455" t="s">
        <v>1416</v>
      </c>
      <c r="AF455" t="s">
        <v>440</v>
      </c>
      <c r="AG455" t="s">
        <v>440</v>
      </c>
      <c r="AH455" t="s">
        <v>440</v>
      </c>
      <c r="AJ455">
        <v>7.0000000000000048E-2</v>
      </c>
      <c r="AK455">
        <v>0</v>
      </c>
      <c r="AL455">
        <v>0.5</v>
      </c>
      <c r="AM455">
        <v>0</v>
      </c>
      <c r="AN455" t="s">
        <v>1441</v>
      </c>
      <c r="AO455" t="s">
        <v>1474</v>
      </c>
      <c r="AP455" t="s">
        <v>1475</v>
      </c>
      <c r="AS455" t="str">
        <f>IF(SpaceTypesTable[[#This Row],[Service Water Heating Peak Flow Rate (gal/h)]]=0,"",SpaceTypesTable[[#This Row],[Service Water Heating Peak Flow Rate (gal/h)]]/SpaceTypesTable[[#This Row],[Service Water Heating Area (ft^2)]])</f>
        <v/>
      </c>
      <c r="BC455" t="str">
        <f t="shared" si="42"/>
        <v/>
      </c>
    </row>
    <row r="456" spans="1:55">
      <c r="A456" t="s">
        <v>1554</v>
      </c>
      <c r="B456" t="s">
        <v>259</v>
      </c>
      <c r="C456" t="s">
        <v>239</v>
      </c>
      <c r="D456" t="s">
        <v>246</v>
      </c>
      <c r="E456" t="s">
        <v>459</v>
      </c>
      <c r="I456" t="str">
        <f>SpaceTypesTable[[#This Row],[Lighting Standard]]&amp;SpaceTypesTable[[#This Row],[Lighting Primary Space Type]]&amp;SpaceTypesTable[[#This Row],[Lighting Secondary Space Type]]</f>
        <v/>
      </c>
      <c r="L456">
        <v>1.49</v>
      </c>
      <c r="O456">
        <v>0</v>
      </c>
      <c r="P456">
        <v>0.7</v>
      </c>
      <c r="Q456">
        <v>0.2</v>
      </c>
      <c r="R456" t="s">
        <v>1354</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7.14</v>
      </c>
      <c r="AA456" t="s">
        <v>1410</v>
      </c>
      <c r="AB456" t="s">
        <v>1411</v>
      </c>
      <c r="AC456">
        <v>0.22320000000000001</v>
      </c>
      <c r="AD456" t="s">
        <v>1416</v>
      </c>
      <c r="AF456" t="s">
        <v>440</v>
      </c>
      <c r="AG456" t="s">
        <v>440</v>
      </c>
      <c r="AH456" t="s">
        <v>440</v>
      </c>
      <c r="AJ456">
        <v>9.9999999999999992E-2</v>
      </c>
      <c r="AK456">
        <v>0</v>
      </c>
      <c r="AL456">
        <v>0.5</v>
      </c>
      <c r="AM456">
        <v>0</v>
      </c>
      <c r="AN456" t="s">
        <v>1441</v>
      </c>
      <c r="AO456" t="s">
        <v>1474</v>
      </c>
      <c r="AP456" t="s">
        <v>1475</v>
      </c>
      <c r="AS456" t="str">
        <f>IF(SpaceTypesTable[[#This Row],[Service Water Heating Peak Flow Rate (gal/h)]]=0,"",SpaceTypesTable[[#This Row],[Service Water Heating Peak Flow Rate (gal/h)]]/SpaceTypesTable[[#This Row],[Service Water Heating Area (ft^2)]])</f>
        <v/>
      </c>
      <c r="BC456" t="str">
        <f t="shared" si="42"/>
        <v/>
      </c>
    </row>
    <row r="457" spans="1:55">
      <c r="A457" t="s">
        <v>1558</v>
      </c>
      <c r="B457" t="s">
        <v>259</v>
      </c>
      <c r="C457" t="s">
        <v>239</v>
      </c>
      <c r="D457" t="s">
        <v>246</v>
      </c>
      <c r="E457" t="s">
        <v>459</v>
      </c>
      <c r="F457" t="s">
        <v>218</v>
      </c>
      <c r="G457" t="s">
        <v>246</v>
      </c>
      <c r="H457" t="s">
        <v>223</v>
      </c>
      <c r="I457" t="str">
        <f>SpaceTypesTable[[#This Row],[Lighting Standard]]&amp;SpaceTypesTable[[#This Row],[Lighting Primary Space Type]]&amp;SpaceTypesTable[[#This Row],[Lighting Secondary Space Type]]</f>
        <v>ASHRAE 90.1-2007LobbyGeneral</v>
      </c>
      <c r="L457">
        <f>VLOOKUP(SpaceTypesTable[[#This Row],[LookupColumn]],InteriorLightingTable[],5,FALSE)</f>
        <v>1.3</v>
      </c>
      <c r="O457">
        <v>0</v>
      </c>
      <c r="P457">
        <v>0.7</v>
      </c>
      <c r="Q457">
        <v>0.2</v>
      </c>
      <c r="R457" t="s">
        <v>1354</v>
      </c>
      <c r="S457" t="s">
        <v>109</v>
      </c>
      <c r="T457" t="s">
        <v>1289</v>
      </c>
      <c r="U457" t="s">
        <v>1303</v>
      </c>
      <c r="V457" s="60" t="str">
        <f>SpaceTypesTable[[#This Row],[Ventilation Standard]]&amp;SpaceTypesTable[[#This Row],[Ventilation Primary Space Type]]&amp;SpaceTypesTable[[#This Row],[Ventilation Secondary Space Type]]</f>
        <v>ASHRAE 62.1-2004Office BuildingsMain entry lobbies</v>
      </c>
      <c r="W457">
        <f>VLOOKUP(SpaceTypesTable[[#This Row],[Lookup]],VentilationStandardsTable[],6,FALSE)</f>
        <v>0.06</v>
      </c>
      <c r="X457">
        <f>VLOOKUP(SpaceTypesTable[[#This Row],[Lookup]],VentilationStandardsTable[],5,FALSE)</f>
        <v>5</v>
      </c>
      <c r="Y457">
        <f>VLOOKUP(SpaceTypesTable[[#This Row],[Lookup]],VentilationStandardsTable[],7,FALSE)</f>
        <v>0</v>
      </c>
      <c r="Z457">
        <v>7.14</v>
      </c>
      <c r="AA457" t="s">
        <v>1410</v>
      </c>
      <c r="AB457" t="s">
        <v>1411</v>
      </c>
      <c r="AC457">
        <v>4.4600000000000001E-2</v>
      </c>
      <c r="AD457" t="s">
        <v>1416</v>
      </c>
      <c r="AF457" t="s">
        <v>440</v>
      </c>
      <c r="AG457" t="s">
        <v>440</v>
      </c>
      <c r="AH457" t="s">
        <v>440</v>
      </c>
      <c r="AJ457">
        <v>7.0000000000000048E-2</v>
      </c>
      <c r="AK457">
        <v>0</v>
      </c>
      <c r="AL457">
        <v>0.5</v>
      </c>
      <c r="AM457">
        <v>0</v>
      </c>
      <c r="AN457" t="s">
        <v>1441</v>
      </c>
      <c r="AO457" t="s">
        <v>1474</v>
      </c>
      <c r="AP457" t="s">
        <v>1475</v>
      </c>
      <c r="AS457" t="str">
        <f>IF(SpaceTypesTable[[#This Row],[Service Water Heating Peak Flow Rate (gal/h)]]=0,"",SpaceTypesTable[[#This Row],[Service Water Heating Peak Flow Rate (gal/h)]]/SpaceTypesTable[[#This Row],[Service Water Heating Area (ft^2)]])</f>
        <v/>
      </c>
      <c r="BC457" t="str">
        <f t="shared" si="42"/>
        <v/>
      </c>
    </row>
    <row r="458" spans="1:55">
      <c r="A458" t="s">
        <v>1555</v>
      </c>
      <c r="B458" t="s">
        <v>259</v>
      </c>
      <c r="C458" t="s">
        <v>267</v>
      </c>
      <c r="D458" t="s">
        <v>246</v>
      </c>
      <c r="E458" t="s">
        <v>467</v>
      </c>
      <c r="I458" t="str">
        <f>SpaceTypesTable[[#This Row],[Lighting Standard]]&amp;SpaceTypesTable[[#This Row],[Lighting Primary Space Type]]&amp;SpaceTypesTable[[#This Row],[Lighting Secondary Space Type]]</f>
        <v/>
      </c>
      <c r="L458">
        <v>1.88</v>
      </c>
      <c r="O458">
        <v>0</v>
      </c>
      <c r="P458">
        <v>0.7</v>
      </c>
      <c r="Q458">
        <v>0.2</v>
      </c>
      <c r="R458" t="s">
        <v>1355</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30</v>
      </c>
      <c r="AA458" t="s">
        <v>1407</v>
      </c>
      <c r="AB458" t="s">
        <v>1408</v>
      </c>
      <c r="AC458">
        <v>0.22320000000000001</v>
      </c>
      <c r="AD458" t="s">
        <v>1417</v>
      </c>
      <c r="AF458" t="s">
        <v>440</v>
      </c>
      <c r="AG458" t="s">
        <v>440</v>
      </c>
      <c r="AH458" t="s">
        <v>440</v>
      </c>
      <c r="AJ458">
        <v>0.75000000000000011</v>
      </c>
      <c r="AK458">
        <v>0</v>
      </c>
      <c r="AL458">
        <v>0.5</v>
      </c>
      <c r="AM458">
        <v>0</v>
      </c>
      <c r="AN458" t="s">
        <v>1476</v>
      </c>
      <c r="AO458" t="s">
        <v>1443</v>
      </c>
      <c r="AP458" t="s">
        <v>1457</v>
      </c>
      <c r="AS458" t="str">
        <f>IF(SpaceTypesTable[[#This Row],[Service Water Heating Peak Flow Rate (gal/h)]]=0,"",SpaceTypesTable[[#This Row],[Service Water Heating Peak Flow Rate (gal/h)]]/SpaceTypesTable[[#This Row],[Service Water Heating Area (ft^2)]])</f>
        <v/>
      </c>
      <c r="BC458" t="str">
        <f t="shared" si="42"/>
        <v/>
      </c>
    </row>
    <row r="459" spans="1:55">
      <c r="A459" t="s">
        <v>1556</v>
      </c>
      <c r="B459" t="s">
        <v>259</v>
      </c>
      <c r="C459" t="s">
        <v>267</v>
      </c>
      <c r="D459" t="s">
        <v>246</v>
      </c>
      <c r="E459" t="s">
        <v>467</v>
      </c>
      <c r="F459" t="s">
        <v>217</v>
      </c>
      <c r="G459" t="s">
        <v>246</v>
      </c>
      <c r="H459" t="s">
        <v>338</v>
      </c>
      <c r="I459" t="str">
        <f>SpaceTypesTable[[#This Row],[Lighting Standard]]&amp;SpaceTypesTable[[#This Row],[Lighting Primary Space Type]]&amp;SpaceTypesTable[[#This Row],[Lighting Secondary Space Type]]</f>
        <v>ASHRAE 90.1-2004LobbyFor Hotel</v>
      </c>
      <c r="L459">
        <f>VLOOKUP(SpaceTypesTable[[#This Row],[LookupColumn]],InteriorLightingTable[],5,FALSE)</f>
        <v>1.1000000000000001</v>
      </c>
      <c r="O459">
        <v>0</v>
      </c>
      <c r="P459">
        <v>0.7</v>
      </c>
      <c r="Q459">
        <v>0.2</v>
      </c>
      <c r="R459" t="s">
        <v>1355</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30</v>
      </c>
      <c r="AA459" t="s">
        <v>1407</v>
      </c>
      <c r="AB459" t="s">
        <v>1408</v>
      </c>
      <c r="AC459">
        <v>5.9499999999999997E-2</v>
      </c>
      <c r="AD459" t="s">
        <v>1417</v>
      </c>
      <c r="AF459" t="s">
        <v>440</v>
      </c>
      <c r="AG459" t="s">
        <v>440</v>
      </c>
      <c r="AH459" t="s">
        <v>440</v>
      </c>
      <c r="AJ459">
        <v>0.75000000000000011</v>
      </c>
      <c r="AK459">
        <v>0</v>
      </c>
      <c r="AL459">
        <v>0.5</v>
      </c>
      <c r="AM459">
        <v>0</v>
      </c>
      <c r="AN459" t="s">
        <v>1476</v>
      </c>
      <c r="AO459" t="s">
        <v>1443</v>
      </c>
      <c r="AP459" t="s">
        <v>1457</v>
      </c>
      <c r="AS459" t="str">
        <f>IF(SpaceTypesTable[[#This Row],[Service Water Heating Peak Flow Rate (gal/h)]]=0,"",SpaceTypesTable[[#This Row],[Service Water Heating Peak Flow Rate (gal/h)]]/SpaceTypesTable[[#This Row],[Service Water Heating Area (ft^2)]])</f>
        <v/>
      </c>
      <c r="BC459" t="str">
        <f t="shared" si="42"/>
        <v/>
      </c>
    </row>
    <row r="460" spans="1:55">
      <c r="A460" t="s">
        <v>1557</v>
      </c>
      <c r="B460" t="s">
        <v>260</v>
      </c>
      <c r="C460" t="s">
        <v>267</v>
      </c>
      <c r="D460" t="s">
        <v>246</v>
      </c>
      <c r="E460" t="s">
        <v>467</v>
      </c>
      <c r="F460" t="s">
        <v>438</v>
      </c>
      <c r="G460" t="s">
        <v>246</v>
      </c>
      <c r="H460" t="s">
        <v>338</v>
      </c>
      <c r="I460" t="str">
        <f>SpaceTypesTable[[#This Row],[Lighting Standard]]&amp;SpaceTypesTable[[#This Row],[Lighting Primary Space Type]]&amp;SpaceTypesTable[[#This Row],[Lighting Secondary Space Type]]</f>
        <v>ASHRAE 189.1-2009LobbyFor Hotel</v>
      </c>
      <c r="L460">
        <f>VLOOKUP(SpaceTypesTable[[#This Row],[LookupColumn]],InteriorLightingTable[],5,FALSE)</f>
        <v>0.9900000000000001</v>
      </c>
      <c r="O460">
        <v>0</v>
      </c>
      <c r="P460">
        <v>0.7</v>
      </c>
      <c r="Q460">
        <v>0.2</v>
      </c>
      <c r="R460" t="s">
        <v>1355</v>
      </c>
      <c r="S460" t="s">
        <v>108</v>
      </c>
      <c r="T460" t="s">
        <v>412</v>
      </c>
      <c r="U460" t="s">
        <v>32</v>
      </c>
      <c r="V460" s="60" t="str">
        <f>SpaceTypesTable[[#This Row],[Ventilation Standard]]&amp;SpaceTypesTable[[#This Row],[Ventilation Primary Space Type]]&amp;SpaceTypesTable[[#This Row],[Ventilation Secondary Space Type]]</f>
        <v>ASHRAE 62.1-1999Hotels, Motels, Resorts, DormitoriesLobbies</v>
      </c>
      <c r="W460">
        <f>VLOOKUP(SpaceTypesTable[[#This Row],[Lookup]],VentilationStandardsTable[],6,FALSE)</f>
        <v>0</v>
      </c>
      <c r="X460">
        <f>VLOOKUP(SpaceTypesTable[[#This Row],[Lookup]],VentilationStandardsTable[],5,FALSE)</f>
        <v>15</v>
      </c>
      <c r="Y460">
        <f>VLOOKUP(SpaceTypesTable[[#This Row],[Lookup]],VentilationStandardsTable[],7,FALSE)</f>
        <v>0</v>
      </c>
      <c r="Z460">
        <v>30</v>
      </c>
      <c r="AA460" t="s">
        <v>1407</v>
      </c>
      <c r="AB460" t="s">
        <v>1408</v>
      </c>
      <c r="AC460">
        <v>5.9499999999999997E-2</v>
      </c>
      <c r="AD460" t="s">
        <v>1417</v>
      </c>
      <c r="AF460" t="s">
        <v>440</v>
      </c>
      <c r="AG460" t="s">
        <v>440</v>
      </c>
      <c r="AH460" t="s">
        <v>440</v>
      </c>
      <c r="AJ460">
        <v>0.38</v>
      </c>
      <c r="AK460">
        <v>0</v>
      </c>
      <c r="AL460">
        <v>0.5</v>
      </c>
      <c r="AM460">
        <v>0</v>
      </c>
      <c r="AN460" t="s">
        <v>1476</v>
      </c>
      <c r="AO460" t="s">
        <v>1443</v>
      </c>
      <c r="AP460" t="s">
        <v>1457</v>
      </c>
      <c r="AS460" t="str">
        <f>IF(SpaceTypesTable[[#This Row],[Service Water Heating Peak Flow Rate (gal/h)]]=0,"",SpaceTypesTable[[#This Row],[Service Water Heating Peak Flow Rate (gal/h)]]/SpaceTypesTable[[#This Row],[Service Water Heating Area (ft^2)]])</f>
        <v/>
      </c>
      <c r="BC460" t="str">
        <f t="shared" si="42"/>
        <v/>
      </c>
    </row>
    <row r="461" spans="1:55">
      <c r="A461" t="s">
        <v>1557</v>
      </c>
      <c r="B461" t="s">
        <v>261</v>
      </c>
      <c r="C461" t="s">
        <v>267</v>
      </c>
      <c r="D461" t="s">
        <v>246</v>
      </c>
      <c r="E461" t="s">
        <v>467</v>
      </c>
      <c r="F461" t="s">
        <v>438</v>
      </c>
      <c r="G461" t="s">
        <v>246</v>
      </c>
      <c r="H461" t="s">
        <v>338</v>
      </c>
      <c r="I461" t="str">
        <f>SpaceTypesTable[[#This Row],[Lighting Standard]]&amp;SpaceTypesTable[[#This Row],[Lighting Primary Space Type]]&amp;SpaceTypesTable[[#This Row],[Lighting Secondary Space Type]]</f>
        <v>ASHRAE 189.1-2009LobbyFor Hotel</v>
      </c>
      <c r="L461">
        <f>VLOOKUP(SpaceTypesTable[[#This Row],[LookupColumn]],InteriorLightingTable[],5,FALSE)</f>
        <v>0.9900000000000001</v>
      </c>
      <c r="O461">
        <v>0</v>
      </c>
      <c r="P461">
        <v>0.7</v>
      </c>
      <c r="Q461">
        <v>0.2</v>
      </c>
      <c r="R461" t="s">
        <v>1355</v>
      </c>
      <c r="S461" t="s">
        <v>108</v>
      </c>
      <c r="T461" t="s">
        <v>412</v>
      </c>
      <c r="U461" t="s">
        <v>32</v>
      </c>
      <c r="V461" s="60" t="str">
        <f>SpaceTypesTable[[#This Row],[Ventilation Standard]]&amp;SpaceTypesTable[[#This Row],[Ventilation Primary Space Type]]&amp;SpaceTypesTable[[#This Row],[Ventilation Secondary Space Type]]</f>
        <v>ASHRAE 62.1-1999Hotels, Motels, Resorts, DormitoriesLobbies</v>
      </c>
      <c r="W461">
        <f>VLOOKUP(SpaceTypesTable[[#This Row],[Lookup]],VentilationStandardsTable[],6,FALSE)</f>
        <v>0</v>
      </c>
      <c r="X461">
        <f>VLOOKUP(SpaceTypesTable[[#This Row],[Lookup]],VentilationStandardsTable[],5,FALSE)</f>
        <v>15</v>
      </c>
      <c r="Y461">
        <f>VLOOKUP(SpaceTypesTable[[#This Row],[Lookup]],VentilationStandardsTable[],7,FALSE)</f>
        <v>0</v>
      </c>
      <c r="Z461">
        <v>30</v>
      </c>
      <c r="AA461" t="s">
        <v>1407</v>
      </c>
      <c r="AB461" t="s">
        <v>1408</v>
      </c>
      <c r="AC461">
        <v>4.4600000000000001E-2</v>
      </c>
      <c r="AD461" t="s">
        <v>1417</v>
      </c>
      <c r="AF461" t="s">
        <v>440</v>
      </c>
      <c r="AG461" t="s">
        <v>440</v>
      </c>
      <c r="AH461" t="s">
        <v>440</v>
      </c>
      <c r="AJ461">
        <v>0.38</v>
      </c>
      <c r="AK461">
        <v>0</v>
      </c>
      <c r="AL461">
        <v>0.5</v>
      </c>
      <c r="AM461">
        <v>0</v>
      </c>
      <c r="AN461" t="s">
        <v>1476</v>
      </c>
      <c r="AO461" t="s">
        <v>1443</v>
      </c>
      <c r="AP461" t="s">
        <v>1457</v>
      </c>
      <c r="AS461" t="str">
        <f>IF(SpaceTypesTable[[#This Row],[Service Water Heating Peak Flow Rate (gal/h)]]=0,"",SpaceTypesTable[[#This Row],[Service Water Heating Peak Flow Rate (gal/h)]]/SpaceTypesTable[[#This Row],[Service Water Heating Area (ft^2)]])</f>
        <v/>
      </c>
      <c r="BC461" t="str">
        <f t="shared" si="42"/>
        <v/>
      </c>
    </row>
    <row r="462" spans="1:55">
      <c r="A462" t="s">
        <v>1554</v>
      </c>
      <c r="B462" t="s">
        <v>259</v>
      </c>
      <c r="C462" t="s">
        <v>267</v>
      </c>
      <c r="D462" t="s">
        <v>246</v>
      </c>
      <c r="E462" t="s">
        <v>467</v>
      </c>
      <c r="I462" t="str">
        <f>SpaceTypesTable[[#This Row],[Lighting Standard]]&amp;SpaceTypesTable[[#This Row],[Lighting Primary Space Type]]&amp;SpaceTypesTable[[#This Row],[Lighting Secondary Space Type]]</f>
        <v/>
      </c>
      <c r="L462">
        <v>1.4500000000000002</v>
      </c>
      <c r="O462">
        <v>0</v>
      </c>
      <c r="P462">
        <v>0.7</v>
      </c>
      <c r="Q462">
        <v>0.2</v>
      </c>
      <c r="R462" t="s">
        <v>1355</v>
      </c>
      <c r="S462" t="s">
        <v>108</v>
      </c>
      <c r="T462" t="s">
        <v>412</v>
      </c>
      <c r="U462" t="s">
        <v>32</v>
      </c>
      <c r="V462" s="60" t="str">
        <f>SpaceTypesTable[[#This Row],[Ventilation Standard]]&amp;SpaceTypesTable[[#This Row],[Ventilation Primary Space Type]]&amp;SpaceTypesTable[[#This Row],[Ventilation Secondary Space Type]]</f>
        <v>ASHRAE 62.1-1999Hotels, Motels, Resorts, DormitoriesLobbies</v>
      </c>
      <c r="W462">
        <f>VLOOKUP(SpaceTypesTable[[#This Row],[Lookup]],VentilationStandardsTable[],6,FALSE)</f>
        <v>0</v>
      </c>
      <c r="X462">
        <f>VLOOKUP(SpaceTypesTable[[#This Row],[Lookup]],VentilationStandardsTable[],5,FALSE)</f>
        <v>15</v>
      </c>
      <c r="Y462">
        <f>VLOOKUP(SpaceTypesTable[[#This Row],[Lookup]],VentilationStandardsTable[],7,FALSE)</f>
        <v>0</v>
      </c>
      <c r="Z462">
        <v>30</v>
      </c>
      <c r="AA462" t="s">
        <v>1407</v>
      </c>
      <c r="AB462" t="s">
        <v>1408</v>
      </c>
      <c r="AC462">
        <v>0.22320000000000001</v>
      </c>
      <c r="AD462" t="s">
        <v>1417</v>
      </c>
      <c r="AF462" t="s">
        <v>440</v>
      </c>
      <c r="AG462" t="s">
        <v>440</v>
      </c>
      <c r="AH462" t="s">
        <v>440</v>
      </c>
      <c r="AJ462">
        <v>0.75000000000000011</v>
      </c>
      <c r="AK462">
        <v>0</v>
      </c>
      <c r="AL462">
        <v>0.5</v>
      </c>
      <c r="AM462">
        <v>0</v>
      </c>
      <c r="AN462" t="s">
        <v>1476</v>
      </c>
      <c r="AO462" t="s">
        <v>1443</v>
      </c>
      <c r="AP462" t="s">
        <v>1457</v>
      </c>
      <c r="AS462" t="str">
        <f>IF(SpaceTypesTable[[#This Row],[Service Water Heating Peak Flow Rate (gal/h)]]=0,"",SpaceTypesTable[[#This Row],[Service Water Heating Peak Flow Rate (gal/h)]]/SpaceTypesTable[[#This Row],[Service Water Heating Area (ft^2)]])</f>
        <v/>
      </c>
      <c r="BC462" t="str">
        <f t="shared" si="42"/>
        <v/>
      </c>
    </row>
    <row r="463" spans="1:55">
      <c r="A463" t="s">
        <v>1558</v>
      </c>
      <c r="B463" t="s">
        <v>259</v>
      </c>
      <c r="C463" t="s">
        <v>267</v>
      </c>
      <c r="D463" t="s">
        <v>246</v>
      </c>
      <c r="E463" t="s">
        <v>467</v>
      </c>
      <c r="F463" t="s">
        <v>218</v>
      </c>
      <c r="G463" t="s">
        <v>246</v>
      </c>
      <c r="H463" t="s">
        <v>338</v>
      </c>
      <c r="I463" t="str">
        <f>SpaceTypesTable[[#This Row],[Lighting Standard]]&amp;SpaceTypesTable[[#This Row],[Lighting Primary Space Type]]&amp;SpaceTypesTable[[#This Row],[Lighting Secondary Space Type]]</f>
        <v>ASHRAE 90.1-2007LobbyFor Hotel</v>
      </c>
      <c r="L463">
        <f>VLOOKUP(SpaceTypesTable[[#This Row],[LookupColumn]],InteriorLightingTable[],5,FALSE)</f>
        <v>1.1000000000000001</v>
      </c>
      <c r="O463">
        <v>0</v>
      </c>
      <c r="P463">
        <v>0.7</v>
      </c>
      <c r="Q463">
        <v>0.2</v>
      </c>
      <c r="R463" t="s">
        <v>1355</v>
      </c>
      <c r="S463" t="s">
        <v>109</v>
      </c>
      <c r="T463" t="s">
        <v>412</v>
      </c>
      <c r="U463" t="s">
        <v>1300</v>
      </c>
      <c r="V463" s="60" t="str">
        <f>SpaceTypesTable[[#This Row],[Ventilation Standard]]&amp;SpaceTypesTable[[#This Row],[Ventilation Primary Space Type]]&amp;SpaceTypesTable[[#This Row],[Ventilation Secondary Space Type]]</f>
        <v>ASHRAE 62.1-2004Hotels, Motels, Resorts, DormitoriesLobbies/prefunction</v>
      </c>
      <c r="W463">
        <f>VLOOKUP(SpaceTypesTable[[#This Row],[Lookup]],VentilationStandardsTable[],6,FALSE)</f>
        <v>0.06</v>
      </c>
      <c r="X463">
        <f>VLOOKUP(SpaceTypesTable[[#This Row],[Lookup]],VentilationStandardsTable[],5,FALSE)</f>
        <v>7.5</v>
      </c>
      <c r="Y463">
        <f>VLOOKUP(SpaceTypesTable[[#This Row],[Lookup]],VentilationStandardsTable[],7,FALSE)</f>
        <v>0</v>
      </c>
      <c r="Z463">
        <v>30</v>
      </c>
      <c r="AA463" t="s">
        <v>1407</v>
      </c>
      <c r="AB463" t="s">
        <v>1408</v>
      </c>
      <c r="AC463">
        <v>4.4600000000000001E-2</v>
      </c>
      <c r="AD463" t="s">
        <v>1417</v>
      </c>
      <c r="AF463" t="s">
        <v>440</v>
      </c>
      <c r="AG463" t="s">
        <v>440</v>
      </c>
      <c r="AH463" t="s">
        <v>440</v>
      </c>
      <c r="AJ463">
        <v>0.38</v>
      </c>
      <c r="AK463">
        <v>0</v>
      </c>
      <c r="AL463">
        <v>0.5</v>
      </c>
      <c r="AM463">
        <v>0</v>
      </c>
      <c r="AN463" t="s">
        <v>1476</v>
      </c>
      <c r="AO463" t="s">
        <v>1443</v>
      </c>
      <c r="AP463" t="s">
        <v>1457</v>
      </c>
      <c r="AS463" t="str">
        <f>IF(SpaceTypesTable[[#This Row],[Service Water Heating Peak Flow Rate (gal/h)]]=0,"",SpaceTypesTable[[#This Row],[Service Water Heating Peak Flow Rate (gal/h)]]/SpaceTypesTable[[#This Row],[Service Water Heating Area (ft^2)]])</f>
        <v/>
      </c>
      <c r="BC463" t="str">
        <f t="shared" si="42"/>
        <v/>
      </c>
    </row>
    <row r="464" spans="1:55">
      <c r="A464" s="3" t="s">
        <v>1555</v>
      </c>
      <c r="B464" t="s">
        <v>259</v>
      </c>
      <c r="C464" t="s">
        <v>222</v>
      </c>
      <c r="D464" t="s">
        <v>246</v>
      </c>
      <c r="E464" t="s">
        <v>467</v>
      </c>
      <c r="L464">
        <v>2.04</v>
      </c>
      <c r="O464">
        <v>0.4</v>
      </c>
      <c r="P464">
        <v>0.4</v>
      </c>
      <c r="Q464">
        <v>0.2</v>
      </c>
      <c r="R464" t="s">
        <v>474</v>
      </c>
      <c r="S464" t="s">
        <v>108</v>
      </c>
      <c r="T464" t="s">
        <v>37</v>
      </c>
      <c r="U464" t="s">
        <v>436</v>
      </c>
      <c r="V464" s="60" t="str">
        <f>SpaceTypesTable[[#This Row],[Ventilation Standard]]&amp;SpaceTypesTable[[#This Row],[Ventilation Primary Space Type]]&amp;SpaceTypesTable[[#This Row],[Ventilation Secondary Space Type]]</f>
        <v>ASHRAE 62.1-1999OfficesReception Areas</v>
      </c>
      <c r="W464">
        <f>VLOOKUP(SpaceTypesTable[[#This Row],[Lookup]],VentilationStandardsTable[],6,FALSE)</f>
        <v>0</v>
      </c>
      <c r="X464">
        <f>VLOOKUP(SpaceTypesTable[[#This Row],[Lookup]],VentilationStandardsTable[],5,FALSE)</f>
        <v>15</v>
      </c>
      <c r="Y464">
        <f>VLOOKUP(SpaceTypesTable[[#This Row],[Lookup]],VentilationStandardsTable[],7,FALSE)</f>
        <v>0</v>
      </c>
      <c r="Z464">
        <v>10</v>
      </c>
      <c r="AA464" t="s">
        <v>477</v>
      </c>
      <c r="AB464" t="s">
        <v>475</v>
      </c>
      <c r="AC464">
        <v>0.22320000000000001</v>
      </c>
      <c r="AD464" t="s">
        <v>478</v>
      </c>
      <c r="AJ464">
        <v>0.27</v>
      </c>
      <c r="AK464">
        <v>0</v>
      </c>
      <c r="AL464">
        <v>0.5</v>
      </c>
      <c r="AM464">
        <v>0</v>
      </c>
      <c r="AN464" t="s">
        <v>479</v>
      </c>
      <c r="AO464" t="s">
        <v>1444</v>
      </c>
      <c r="AP464" t="s">
        <v>1458</v>
      </c>
    </row>
    <row r="465" spans="1:55">
      <c r="A465" s="3" t="s">
        <v>1557</v>
      </c>
      <c r="B465" t="s">
        <v>260</v>
      </c>
      <c r="C465" t="s">
        <v>222</v>
      </c>
      <c r="D465" t="s">
        <v>246</v>
      </c>
      <c r="E465" t="s">
        <v>467</v>
      </c>
      <c r="F465" t="s">
        <v>438</v>
      </c>
      <c r="G465" t="s">
        <v>246</v>
      </c>
      <c r="H465" t="s">
        <v>223</v>
      </c>
      <c r="I465" t="str">
        <f>SpaceTypesTable[[#This Row],[Lighting Standard]]&amp;SpaceTypesTable[[#This Row],[Lighting Primary Space Type]]&amp;SpaceTypesTable[[#This Row],[Lighting Secondary Space Type]]</f>
        <v>ASHRAE 189.1-2009LobbyGeneral</v>
      </c>
      <c r="L465">
        <f>VLOOKUP(SpaceTypesTable[[#This Row],[LookupColumn]],InteriorLightingTable[],5,FALSE)</f>
        <v>1.1700000000000002</v>
      </c>
      <c r="O465">
        <v>0.4</v>
      </c>
      <c r="P465">
        <v>0.4</v>
      </c>
      <c r="Q465">
        <v>0.2</v>
      </c>
      <c r="R465" t="s">
        <v>474</v>
      </c>
      <c r="S465" t="s">
        <v>108</v>
      </c>
      <c r="T465" t="s">
        <v>37</v>
      </c>
      <c r="U465" t="s">
        <v>436</v>
      </c>
      <c r="V465" s="60" t="str">
        <f>SpaceTypesTable[[#This Row],[Ventilation Standard]]&amp;SpaceTypesTable[[#This Row],[Ventilation Primary Space Type]]&amp;SpaceTypesTable[[#This Row],[Ventilation Secondary Space Type]]</f>
        <v>ASHRAE 62.1-1999OfficesReception Areas</v>
      </c>
      <c r="W465">
        <f>VLOOKUP(SpaceTypesTable[[#This Row],[Lookup]],VentilationStandardsTable[],6,FALSE)</f>
        <v>0</v>
      </c>
      <c r="X465">
        <f>VLOOKUP(SpaceTypesTable[[#This Row],[Lookup]],VentilationStandardsTable[],5,FALSE)</f>
        <v>15</v>
      </c>
      <c r="Y465">
        <f>VLOOKUP(SpaceTypesTable[[#This Row],[Lookup]],VentilationStandardsTable[],7,FALSE)</f>
        <v>0</v>
      </c>
      <c r="Z465">
        <v>10</v>
      </c>
      <c r="AA465" t="s">
        <v>477</v>
      </c>
      <c r="AB465" t="s">
        <v>475</v>
      </c>
      <c r="AC465">
        <v>5.9499999999999997E-2</v>
      </c>
      <c r="AD465" t="s">
        <v>478</v>
      </c>
      <c r="AJ465">
        <v>7.0000000000000007E-2</v>
      </c>
      <c r="AK465">
        <v>0</v>
      </c>
      <c r="AL465">
        <v>0.5</v>
      </c>
      <c r="AM465">
        <v>0</v>
      </c>
      <c r="AN465" t="s">
        <v>479</v>
      </c>
      <c r="AO465" t="s">
        <v>1444</v>
      </c>
      <c r="AP465" t="s">
        <v>1458</v>
      </c>
    </row>
    <row r="466" spans="1:55">
      <c r="A466" s="3" t="s">
        <v>1557</v>
      </c>
      <c r="B466" t="s">
        <v>261</v>
      </c>
      <c r="C466" t="s">
        <v>222</v>
      </c>
      <c r="D466" t="s">
        <v>246</v>
      </c>
      <c r="E466" t="s">
        <v>467</v>
      </c>
      <c r="F466" t="s">
        <v>438</v>
      </c>
      <c r="G466" t="s">
        <v>246</v>
      </c>
      <c r="H466" t="s">
        <v>223</v>
      </c>
      <c r="I466" t="str">
        <f>SpaceTypesTable[[#This Row],[Lighting Standard]]&amp;SpaceTypesTable[[#This Row],[Lighting Primary Space Type]]&amp;SpaceTypesTable[[#This Row],[Lighting Secondary Space Type]]</f>
        <v>ASHRAE 189.1-2009LobbyGeneral</v>
      </c>
      <c r="L466">
        <f>VLOOKUP(SpaceTypesTable[[#This Row],[LookupColumn]],InteriorLightingTable[],5,FALSE)</f>
        <v>1.1700000000000002</v>
      </c>
      <c r="O466">
        <v>0.4</v>
      </c>
      <c r="P466">
        <v>0.4</v>
      </c>
      <c r="Q466">
        <v>0.2</v>
      </c>
      <c r="R466" t="s">
        <v>474</v>
      </c>
      <c r="S466" t="s">
        <v>108</v>
      </c>
      <c r="T466" t="s">
        <v>37</v>
      </c>
      <c r="U466" t="s">
        <v>436</v>
      </c>
      <c r="V466" s="60" t="str">
        <f>SpaceTypesTable[[#This Row],[Ventilation Standard]]&amp;SpaceTypesTable[[#This Row],[Ventilation Primary Space Type]]&amp;SpaceTypesTable[[#This Row],[Ventilation Secondary Space Type]]</f>
        <v>ASHRAE 62.1-1999OfficesReception Areas</v>
      </c>
      <c r="W466">
        <f>VLOOKUP(SpaceTypesTable[[#This Row],[Lookup]],VentilationStandardsTable[],6,FALSE)</f>
        <v>0</v>
      </c>
      <c r="X466">
        <f>VLOOKUP(SpaceTypesTable[[#This Row],[Lookup]],VentilationStandardsTable[],5,FALSE)</f>
        <v>15</v>
      </c>
      <c r="Y466">
        <f>VLOOKUP(SpaceTypesTable[[#This Row],[Lookup]],VentilationStandardsTable[],7,FALSE)</f>
        <v>0</v>
      </c>
      <c r="Z466">
        <v>10</v>
      </c>
      <c r="AA466" t="s">
        <v>477</v>
      </c>
      <c r="AB466" t="s">
        <v>475</v>
      </c>
      <c r="AC466">
        <v>4.4600000000000001E-2</v>
      </c>
      <c r="AD466" t="s">
        <v>478</v>
      </c>
      <c r="AJ466">
        <v>7.0000000000000007E-2</v>
      </c>
      <c r="AK466">
        <v>0</v>
      </c>
      <c r="AL466">
        <v>0.5</v>
      </c>
      <c r="AM466">
        <v>0</v>
      </c>
      <c r="AN466" t="s">
        <v>479</v>
      </c>
      <c r="AO466" t="s">
        <v>1444</v>
      </c>
      <c r="AP466" t="s">
        <v>1458</v>
      </c>
    </row>
    <row r="467" spans="1:55">
      <c r="A467" t="s">
        <v>1556</v>
      </c>
      <c r="B467" t="s">
        <v>259</v>
      </c>
      <c r="C467" t="s">
        <v>222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0.4</v>
      </c>
      <c r="P467">
        <v>0.4</v>
      </c>
      <c r="Q467">
        <v>0.2</v>
      </c>
      <c r="R467" t="s">
        <v>474</v>
      </c>
      <c r="S467" t="s">
        <v>108</v>
      </c>
      <c r="T467" t="s">
        <v>37</v>
      </c>
      <c r="U467" t="s">
        <v>436</v>
      </c>
      <c r="V467" s="60" t="str">
        <f>SpaceTypesTable[[#This Row],[Ventilation Standard]]&amp;SpaceTypesTable[[#This Row],[Ventilation Primary Space Type]]&amp;SpaceTypesTable[[#This Row],[Ventilation Secondary Space Type]]</f>
        <v>ASHRAE 62.1-1999OfficesReception Areas</v>
      </c>
      <c r="W467">
        <f>VLOOKUP(SpaceTypesTable[[#This Row],[Lookup]],VentilationStandardsTable[],6,FALSE)</f>
        <v>0</v>
      </c>
      <c r="X467">
        <f>VLOOKUP(SpaceTypesTable[[#This Row],[Lookup]],VentilationStandardsTable[],5,FALSE)</f>
        <v>15</v>
      </c>
      <c r="Y467">
        <f>VLOOKUP(SpaceTypesTable[[#This Row],[Lookup]],VentilationStandardsTable[],7,FALSE)</f>
        <v>0</v>
      </c>
      <c r="Z467">
        <v>10</v>
      </c>
      <c r="AA467" t="s">
        <v>477</v>
      </c>
      <c r="AB467" t="s">
        <v>475</v>
      </c>
      <c r="AC467">
        <v>5.9499999999999997E-2</v>
      </c>
      <c r="AD467" t="s">
        <v>478</v>
      </c>
      <c r="AJ467">
        <v>0.27</v>
      </c>
      <c r="AK467">
        <v>0</v>
      </c>
      <c r="AL467">
        <v>0.5</v>
      </c>
      <c r="AM467">
        <v>0</v>
      </c>
      <c r="AN467" t="s">
        <v>479</v>
      </c>
      <c r="AO467" t="s">
        <v>1444</v>
      </c>
      <c r="AP467" t="s">
        <v>1458</v>
      </c>
    </row>
    <row r="468" spans="1:55">
      <c r="A468" s="46" t="s">
        <v>1554</v>
      </c>
      <c r="B468" t="s">
        <v>259</v>
      </c>
      <c r="C468" t="s">
        <v>222</v>
      </c>
      <c r="D468" t="s">
        <v>246</v>
      </c>
      <c r="E468" t="s">
        <v>467</v>
      </c>
      <c r="L468">
        <v>2.4700000000000002</v>
      </c>
      <c r="O468">
        <v>0.4</v>
      </c>
      <c r="P468">
        <v>0.4</v>
      </c>
      <c r="Q468">
        <v>0.2</v>
      </c>
      <c r="R468" t="s">
        <v>474</v>
      </c>
      <c r="S468" t="s">
        <v>108</v>
      </c>
      <c r="T468" t="s">
        <v>37</v>
      </c>
      <c r="U468" t="s">
        <v>436</v>
      </c>
      <c r="V468" s="60" t="str">
        <f>SpaceTypesTable[[#This Row],[Ventilation Standard]]&amp;SpaceTypesTable[[#This Row],[Ventilation Primary Space Type]]&amp;SpaceTypesTable[[#This Row],[Ventilation Secondary Space Type]]</f>
        <v>ASHRAE 62.1-1999OfficesReception Areas</v>
      </c>
      <c r="W468">
        <f>VLOOKUP(SpaceTypesTable[[#This Row],[Lookup]],VentilationStandardsTable[],6,FALSE)</f>
        <v>0</v>
      </c>
      <c r="X468">
        <f>VLOOKUP(SpaceTypesTable[[#This Row],[Lookup]],VentilationStandardsTable[],5,FALSE)</f>
        <v>15</v>
      </c>
      <c r="Y468">
        <f>VLOOKUP(SpaceTypesTable[[#This Row],[Lookup]],VentilationStandardsTable[],7,FALSE)</f>
        <v>0</v>
      </c>
      <c r="Z468">
        <v>10</v>
      </c>
      <c r="AA468" t="s">
        <v>477</v>
      </c>
      <c r="AB468" t="s">
        <v>475</v>
      </c>
      <c r="AC468">
        <v>0.22320000000000001</v>
      </c>
      <c r="AD468" t="s">
        <v>478</v>
      </c>
      <c r="AJ468">
        <v>0.27</v>
      </c>
      <c r="AK468">
        <v>0</v>
      </c>
      <c r="AL468">
        <v>0.5</v>
      </c>
      <c r="AM468">
        <v>0</v>
      </c>
      <c r="AN468" t="s">
        <v>479</v>
      </c>
      <c r="AO468" t="s">
        <v>1444</v>
      </c>
      <c r="AP468" t="s">
        <v>1458</v>
      </c>
    </row>
    <row r="469" spans="1:55">
      <c r="A469" t="s">
        <v>1558</v>
      </c>
      <c r="B469" t="s">
        <v>259</v>
      </c>
      <c r="C469" t="s">
        <v>222</v>
      </c>
      <c r="D469" t="s">
        <v>246</v>
      </c>
      <c r="E469" t="s">
        <v>467</v>
      </c>
      <c r="F469" t="s">
        <v>218</v>
      </c>
      <c r="G469" t="s">
        <v>246</v>
      </c>
      <c r="H469" t="s">
        <v>223</v>
      </c>
      <c r="I469" t="str">
        <f>SpaceTypesTable[[#This Row],[Lighting Standard]]&amp;SpaceTypesTable[[#This Row],[Lighting Primary Space Type]]&amp;SpaceTypesTable[[#This Row],[Lighting Secondary Space Type]]</f>
        <v>ASHRAE 90.1-2007LobbyGeneral</v>
      </c>
      <c r="L469">
        <f>VLOOKUP(SpaceTypesTable[[#This Row],[LookupColumn]],InteriorLightingTable[],5,FALSE)</f>
        <v>1.3</v>
      </c>
      <c r="O469">
        <v>0.4</v>
      </c>
      <c r="P469">
        <v>0.4</v>
      </c>
      <c r="Q469">
        <v>0.2</v>
      </c>
      <c r="R469" t="s">
        <v>474</v>
      </c>
      <c r="S469" t="s">
        <v>109</v>
      </c>
      <c r="T469" t="s">
        <v>1289</v>
      </c>
      <c r="U469" t="s">
        <v>1303</v>
      </c>
      <c r="V469" s="60" t="str">
        <f>SpaceTypesTable[[#This Row],[Ventilation Standard]]&amp;SpaceTypesTable[[#This Row],[Ventilation Primary Space Type]]&amp;SpaceTypesTable[[#This Row],[Ventilation Secondary Space Type]]</f>
        <v>ASHRAE 62.1-2004Office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10</v>
      </c>
      <c r="AA469" t="s">
        <v>1399</v>
      </c>
      <c r="AB469" t="s">
        <v>1402</v>
      </c>
      <c r="AC469">
        <v>4.4600000000000001E-2</v>
      </c>
      <c r="AD469" t="s">
        <v>1419</v>
      </c>
      <c r="AJ469">
        <v>7.0000000000000048E-2</v>
      </c>
      <c r="AK469">
        <v>0</v>
      </c>
      <c r="AL469">
        <v>0.5</v>
      </c>
      <c r="AM469">
        <v>0</v>
      </c>
      <c r="AN469" t="s">
        <v>1477</v>
      </c>
      <c r="AO469" t="s">
        <v>1444</v>
      </c>
      <c r="AP469" t="s">
        <v>1458</v>
      </c>
    </row>
    <row r="470" spans="1:55">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C470">
        <v>0.22320000000000001</v>
      </c>
      <c r="AD470" t="s">
        <v>1422</v>
      </c>
      <c r="AF470" t="s">
        <v>440</v>
      </c>
      <c r="AG470" t="s">
        <v>440</v>
      </c>
      <c r="AH470" t="s">
        <v>440</v>
      </c>
      <c r="AJ470">
        <v>1.1000000000000001</v>
      </c>
      <c r="AK470">
        <v>0</v>
      </c>
      <c r="AL470">
        <v>0.5</v>
      </c>
      <c r="AM470">
        <v>0</v>
      </c>
      <c r="AN470" t="s">
        <v>1351</v>
      </c>
      <c r="AO470" t="s">
        <v>1447</v>
      </c>
      <c r="AP470" t="s">
        <v>1461</v>
      </c>
      <c r="AS470" t="str">
        <f>IF(SpaceTypesTable[[#This Row],[Service Water Heating Peak Flow Rate (gal/h)]]=0,"",SpaceTypesTable[[#This Row],[Service Water Heating Peak Flow Rate (gal/h)]]/SpaceTypesTable[[#This Row],[Service Water Heating Area (ft^2)]])</f>
        <v/>
      </c>
      <c r="BC470" t="str">
        <f t="shared" ref="BC470:BC487" si="43">IF(ISBLANK(BB470),"",BB470/(AY470/AX470))</f>
        <v/>
      </c>
    </row>
    <row r="471" spans="1:55">
      <c r="A471" t="s">
        <v>1556</v>
      </c>
      <c r="B471" t="s">
        <v>259</v>
      </c>
      <c r="C471" t="s">
        <v>262</v>
      </c>
      <c r="D471" t="s">
        <v>246</v>
      </c>
      <c r="E471" t="s">
        <v>467</v>
      </c>
      <c r="F471" t="s">
        <v>217</v>
      </c>
      <c r="G471" t="s">
        <v>246</v>
      </c>
      <c r="H471" t="s">
        <v>223</v>
      </c>
      <c r="I471" t="str">
        <f>SpaceTypesTable[[#This Row],[Lighting Standard]]&amp;SpaceTypesTable[[#This Row],[Lighting Primary Space Type]]&amp;SpaceTypesTable[[#This Row],[Lighting Secondary Space Type]]</f>
        <v>ASHRAE 90.1-2004LobbyGeneral</v>
      </c>
      <c r="L471">
        <f>VLOOKUP(SpaceTypesTable[[#This Row],[LookupColumn]],InteriorLightingTable[],5,FALSE)</f>
        <v>1.3</v>
      </c>
      <c r="O471">
        <v>0</v>
      </c>
      <c r="P471">
        <v>0.7</v>
      </c>
      <c r="Q471">
        <v>0.2</v>
      </c>
      <c r="R471"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t="s">
        <v>1397</v>
      </c>
      <c r="AB471" t="s">
        <v>1404</v>
      </c>
      <c r="AC471">
        <v>5.9499999999999997E-2</v>
      </c>
      <c r="AD471" t="s">
        <v>1422</v>
      </c>
      <c r="AF471" t="s">
        <v>440</v>
      </c>
      <c r="AG471" t="s">
        <v>440</v>
      </c>
      <c r="AH471" t="s">
        <v>440</v>
      </c>
      <c r="AJ471">
        <v>1.1000000000000001</v>
      </c>
      <c r="AK471">
        <v>0</v>
      </c>
      <c r="AL471">
        <v>0.5</v>
      </c>
      <c r="AM471">
        <v>0</v>
      </c>
      <c r="AN471" t="s">
        <v>1351</v>
      </c>
      <c r="AO471" t="s">
        <v>1447</v>
      </c>
      <c r="AP471" t="s">
        <v>1461</v>
      </c>
      <c r="AS471" t="str">
        <f>IF(SpaceTypesTable[[#This Row],[Service Water Heating Peak Flow Rate (gal/h)]]=0,"",SpaceTypesTable[[#This Row],[Service Water Heating Peak Flow Rate (gal/h)]]/SpaceTypesTable[[#This Row],[Service Water Heating Area (ft^2)]])</f>
        <v/>
      </c>
      <c r="BC471" t="str">
        <f t="shared" si="43"/>
        <v/>
      </c>
    </row>
    <row r="472" spans="1:55">
      <c r="A472" t="s">
        <v>1557</v>
      </c>
      <c r="B472" t="s">
        <v>260</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5.9499999999999997E-2</v>
      </c>
      <c r="AD472" t="s">
        <v>1422</v>
      </c>
      <c r="AF472" t="s">
        <v>440</v>
      </c>
      <c r="AG472" t="s">
        <v>440</v>
      </c>
      <c r="AH472" t="s">
        <v>440</v>
      </c>
      <c r="AJ472">
        <v>0.80000000000000016</v>
      </c>
      <c r="AK472">
        <v>0</v>
      </c>
      <c r="AL472">
        <v>0.5</v>
      </c>
      <c r="AM472">
        <v>0</v>
      </c>
      <c r="AN472" t="s">
        <v>1351</v>
      </c>
      <c r="AO472" t="s">
        <v>1447</v>
      </c>
      <c r="AP472" t="s">
        <v>1461</v>
      </c>
      <c r="AS472" t="str">
        <f>IF(SpaceTypesTable[[#This Row],[Service Water Heating Peak Flow Rate (gal/h)]]=0,"",SpaceTypesTable[[#This Row],[Service Water Heating Peak Flow Rate (gal/h)]]/SpaceTypesTable[[#This Row],[Service Water Heating Area (ft^2)]])</f>
        <v/>
      </c>
      <c r="BC472" t="str">
        <f t="shared" si="43"/>
        <v/>
      </c>
    </row>
    <row r="473" spans="1:55">
      <c r="A473" t="s">
        <v>1557</v>
      </c>
      <c r="B473" t="s">
        <v>261</v>
      </c>
      <c r="C473" t="s">
        <v>262</v>
      </c>
      <c r="D473" t="s">
        <v>246</v>
      </c>
      <c r="E473" t="s">
        <v>467</v>
      </c>
      <c r="F473" t="s">
        <v>438</v>
      </c>
      <c r="G473" t="s">
        <v>246</v>
      </c>
      <c r="H473" t="s">
        <v>223</v>
      </c>
      <c r="I473" t="str">
        <f>SpaceTypesTable[[#This Row],[Lighting Standard]]&amp;SpaceTypesTable[[#This Row],[Lighting Primary Space Type]]&amp;SpaceTypesTable[[#This Row],[Lighting Secondary Space Type]]</f>
        <v>ASHRAE 189.1-2009LobbyGeneral</v>
      </c>
      <c r="L473">
        <f>VLOOKUP(SpaceTypesTable[[#This Row],[LookupColumn]],InteriorLightingTable[],5,FALSE)</f>
        <v>1.1700000000000002</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C473">
        <v>4.4600000000000001E-2</v>
      </c>
      <c r="AD473" t="s">
        <v>1422</v>
      </c>
      <c r="AF473" t="s">
        <v>440</v>
      </c>
      <c r="AG473" t="s">
        <v>440</v>
      </c>
      <c r="AH473" t="s">
        <v>440</v>
      </c>
      <c r="AJ473">
        <v>0.80000000000000016</v>
      </c>
      <c r="AK473">
        <v>0</v>
      </c>
      <c r="AL473">
        <v>0.5</v>
      </c>
      <c r="AM473">
        <v>0</v>
      </c>
      <c r="AN473" t="s">
        <v>1351</v>
      </c>
      <c r="AO473" t="s">
        <v>1447</v>
      </c>
      <c r="AP473" t="s">
        <v>1461</v>
      </c>
      <c r="AS473" t="str">
        <f>IF(SpaceTypesTable[[#This Row],[Service Water Heating Peak Flow Rate (gal/h)]]=0,"",SpaceTypesTable[[#This Row],[Service Water Heating Peak Flow Rate (gal/h)]]/SpaceTypesTable[[#This Row],[Service Water Heating Area (ft^2)]])</f>
        <v/>
      </c>
      <c r="BC473" t="str">
        <f t="shared" si="43"/>
        <v/>
      </c>
    </row>
    <row r="474" spans="1:55">
      <c r="A474" t="s">
        <v>1554</v>
      </c>
      <c r="B474" t="s">
        <v>259</v>
      </c>
      <c r="C474" t="s">
        <v>262</v>
      </c>
      <c r="D474" t="s">
        <v>246</v>
      </c>
      <c r="E474" t="s">
        <v>467</v>
      </c>
      <c r="I474" t="str">
        <f>SpaceTypesTable[[#This Row],[Lighting Standard]]&amp;SpaceTypesTable[[#This Row],[Lighting Primary Space Type]]&amp;SpaceTypesTable[[#This Row],[Lighting Secondary Space Type]]</f>
        <v/>
      </c>
      <c r="L474">
        <v>1</v>
      </c>
      <c r="O474">
        <v>0</v>
      </c>
      <c r="P474">
        <v>0.7</v>
      </c>
      <c r="Q474">
        <v>0.2</v>
      </c>
      <c r="R474" t="s">
        <v>1362</v>
      </c>
      <c r="S474" t="s">
        <v>108</v>
      </c>
      <c r="T474" t="s">
        <v>412</v>
      </c>
      <c r="U474" t="s">
        <v>32</v>
      </c>
      <c r="V474" s="60" t="str">
        <f>SpaceTypesTable[[#This Row],[Ventilation Standard]]&amp;SpaceTypesTable[[#This Row],[Ventilation Primary Space Type]]&amp;SpaceTypesTable[[#This Row],[Ventilation Secondary Space Type]]</f>
        <v>ASHRAE 62.1-1999Hotels, Motels, Resorts, DormitoriesLobbies</v>
      </c>
      <c r="W474">
        <f>VLOOKUP(SpaceTypesTable[[#This Row],[Lookup]],VentilationStandardsTable[],6,FALSE)</f>
        <v>0</v>
      </c>
      <c r="X474">
        <f>VLOOKUP(SpaceTypesTable[[#This Row],[Lookup]],VentilationStandardsTable[],5,FALSE)</f>
        <v>15</v>
      </c>
      <c r="Y474">
        <f>VLOOKUP(SpaceTypesTable[[#This Row],[Lookup]],VentilationStandardsTable[],7,FALSE)</f>
        <v>0</v>
      </c>
      <c r="Z474">
        <v>27.87</v>
      </c>
      <c r="AA474" t="s">
        <v>1397</v>
      </c>
      <c r="AB474" t="s">
        <v>1404</v>
      </c>
      <c r="AC474">
        <v>0.22320000000000001</v>
      </c>
      <c r="AD474" t="s">
        <v>1422</v>
      </c>
      <c r="AF474" t="s">
        <v>440</v>
      </c>
      <c r="AG474" t="s">
        <v>440</v>
      </c>
      <c r="AH474" t="s">
        <v>440</v>
      </c>
      <c r="AJ474">
        <v>1.1000000000000001</v>
      </c>
      <c r="AK474">
        <v>0</v>
      </c>
      <c r="AL474">
        <v>0.5</v>
      </c>
      <c r="AM474">
        <v>0</v>
      </c>
      <c r="AN474" t="s">
        <v>1351</v>
      </c>
      <c r="AO474" t="s">
        <v>1447</v>
      </c>
      <c r="AP474" t="s">
        <v>1461</v>
      </c>
      <c r="AS474" t="str">
        <f>IF(SpaceTypesTable[[#This Row],[Service Water Heating Peak Flow Rate (gal/h)]]=0,"",SpaceTypesTable[[#This Row],[Service Water Heating Peak Flow Rate (gal/h)]]/SpaceTypesTable[[#This Row],[Service Water Heating Area (ft^2)]])</f>
        <v/>
      </c>
      <c r="BC474" t="str">
        <f t="shared" si="43"/>
        <v/>
      </c>
    </row>
    <row r="475" spans="1:55">
      <c r="A475" t="s">
        <v>1558</v>
      </c>
      <c r="B475" t="s">
        <v>259</v>
      </c>
      <c r="C475" t="s">
        <v>262</v>
      </c>
      <c r="D475" t="s">
        <v>246</v>
      </c>
      <c r="E475" t="s">
        <v>467</v>
      </c>
      <c r="F475" t="s">
        <v>218</v>
      </c>
      <c r="G475" t="s">
        <v>246</v>
      </c>
      <c r="H475" t="s">
        <v>223</v>
      </c>
      <c r="I475" t="str">
        <f>SpaceTypesTable[[#This Row],[Lighting Standard]]&amp;SpaceTypesTable[[#This Row],[Lighting Primary Space Type]]&amp;SpaceTypesTable[[#This Row],[Lighting Secondary Space Type]]</f>
        <v>ASHRAE 90.1-2007LobbyGeneral</v>
      </c>
      <c r="L475">
        <f>VLOOKUP(SpaceTypesTable[[#This Row],[LookupColumn]],InteriorLightingTable[],5,FALSE)</f>
        <v>1.3</v>
      </c>
      <c r="O475">
        <v>0</v>
      </c>
      <c r="P475">
        <v>0.7</v>
      </c>
      <c r="Q475">
        <v>0.2</v>
      </c>
      <c r="R475" t="s">
        <v>1362</v>
      </c>
      <c r="S475" t="s">
        <v>109</v>
      </c>
      <c r="T475" t="s">
        <v>1289</v>
      </c>
      <c r="U475" t="s">
        <v>1303</v>
      </c>
      <c r="V475" s="60" t="str">
        <f>SpaceTypesTable[[#This Row],[Ventilation Standard]]&amp;SpaceTypesTable[[#This Row],[Ventilation Primary Space Type]]&amp;SpaceTypesTable[[#This Row],[Ventilation Secondary Space Type]]</f>
        <v>ASHRAE 62.1-2004Office BuildingsMain entry lobbies</v>
      </c>
      <c r="W475">
        <f>VLOOKUP(SpaceTypesTable[[#This Row],[Lookup]],VentilationStandardsTable[],6,FALSE)</f>
        <v>0.06</v>
      </c>
      <c r="X475">
        <f>VLOOKUP(SpaceTypesTable[[#This Row],[Lookup]],VentilationStandardsTable[],5,FALSE)</f>
        <v>5</v>
      </c>
      <c r="Y475">
        <f>VLOOKUP(SpaceTypesTable[[#This Row],[Lookup]],VentilationStandardsTable[],7,FALSE)</f>
        <v>0</v>
      </c>
      <c r="Z475">
        <v>27.87</v>
      </c>
      <c r="AA475" t="s">
        <v>1397</v>
      </c>
      <c r="AB475" t="s">
        <v>1404</v>
      </c>
      <c r="AC475">
        <v>4.4600000000000001E-2</v>
      </c>
      <c r="AD475" t="s">
        <v>1422</v>
      </c>
      <c r="AF475" t="s">
        <v>440</v>
      </c>
      <c r="AG475" t="s">
        <v>440</v>
      </c>
      <c r="AH475" t="s">
        <v>440</v>
      </c>
      <c r="AJ475">
        <v>0.80000000000000016</v>
      </c>
      <c r="AK475">
        <v>0</v>
      </c>
      <c r="AL475">
        <v>0.5</v>
      </c>
      <c r="AM475">
        <v>0</v>
      </c>
      <c r="AN475" t="s">
        <v>1351</v>
      </c>
      <c r="AO475" t="s">
        <v>1447</v>
      </c>
      <c r="AP475" t="s">
        <v>1461</v>
      </c>
      <c r="AS475" t="str">
        <f>IF(SpaceTypesTable[[#This Row],[Service Water Heating Peak Flow Rate (gal/h)]]=0,"",SpaceTypesTable[[#This Row],[Service Water Heating Peak Flow Rate (gal/h)]]/SpaceTypesTable[[#This Row],[Service Water Heating Area (ft^2)]])</f>
        <v/>
      </c>
      <c r="BC475" t="str">
        <f t="shared" si="43"/>
        <v/>
      </c>
    </row>
    <row r="476" spans="1:55">
      <c r="A476" t="s">
        <v>1558</v>
      </c>
      <c r="B476" t="s">
        <v>259</v>
      </c>
      <c r="C476" t="s">
        <v>265</v>
      </c>
      <c r="D476" t="s">
        <v>246</v>
      </c>
      <c r="E476" t="s">
        <v>467</v>
      </c>
      <c r="F476" t="s">
        <v>218</v>
      </c>
      <c r="G476" t="s">
        <v>246</v>
      </c>
      <c r="H476" t="s">
        <v>223</v>
      </c>
      <c r="I476" t="str">
        <f>SpaceTypesTable[[#This Row],[Lighting Standard]]&amp;SpaceTypesTable[[#This Row],[Lighting Primary Space Type]]&amp;SpaceTypesTable[[#This Row],[Lighting Secondary Space Type]]</f>
        <v>ASHRAE 90.1-2007LobbyGeneral</v>
      </c>
      <c r="L476">
        <f>VLOOKUP(SpaceTypesTable[[#This Row],[LookupColumn]],InteriorLightingTable[],5,FALSE)</f>
        <v>1.3</v>
      </c>
      <c r="O476">
        <v>0</v>
      </c>
      <c r="P476">
        <v>0.37</v>
      </c>
      <c r="Q476">
        <v>0.2</v>
      </c>
      <c r="R476" t="s">
        <v>1363</v>
      </c>
      <c r="S476" t="s">
        <v>109</v>
      </c>
      <c r="T476" t="s">
        <v>223</v>
      </c>
      <c r="U476" t="s">
        <v>96</v>
      </c>
      <c r="V476" s="60" t="str">
        <f>SpaceTypesTable[[#This Row],[Ventilation Standard]]&amp;SpaceTypesTable[[#This Row],[Ventilation Primary Space Type]]&amp;SpaceTypesTable[[#This Row],[Ventilation Secondary Space Type]]</f>
        <v>ASHRAE 62.1-2004GeneralCorridors</v>
      </c>
      <c r="W476">
        <f>VLOOKUP(SpaceTypesTable[[#This Row],[Lookup]],VentilationStandardsTable[],6,FALSE)</f>
        <v>0.06</v>
      </c>
      <c r="X476">
        <f>VLOOKUP(SpaceTypesTable[[#This Row],[Lookup]],VentilationStandardsTable[],5,FALSE)</f>
        <v>0</v>
      </c>
      <c r="Y476">
        <f>VLOOKUP(SpaceTypesTable[[#This Row],[Lookup]],VentilationStandardsTable[],7,FALSE)</f>
        <v>0</v>
      </c>
      <c r="Z476">
        <v>0</v>
      </c>
      <c r="AA476" t="s">
        <v>1394</v>
      </c>
      <c r="AB476" t="s">
        <v>1514</v>
      </c>
      <c r="AC476">
        <v>4.4600000000000001E-2</v>
      </c>
      <c r="AD476" t="s">
        <v>1423</v>
      </c>
      <c r="AF476" t="s">
        <v>440</v>
      </c>
      <c r="AG476" t="s">
        <v>440</v>
      </c>
      <c r="AH476" t="s">
        <v>440</v>
      </c>
      <c r="AJ476">
        <v>0.27</v>
      </c>
      <c r="AK476">
        <v>0</v>
      </c>
      <c r="AL476">
        <v>0.5</v>
      </c>
      <c r="AM476">
        <v>0</v>
      </c>
      <c r="AN476" t="s">
        <v>1480</v>
      </c>
      <c r="AO476" t="s">
        <v>1448</v>
      </c>
      <c r="AP476" t="s">
        <v>1462</v>
      </c>
      <c r="AS476" t="str">
        <f>IF(SpaceTypesTable[[#This Row],[Service Water Heating Peak Flow Rate (gal/h)]]=0,"",SpaceTypesTable[[#This Row],[Service Water Heating Peak Flow Rate (gal/h)]]/SpaceTypesTable[[#This Row],[Service Water Heating Area (ft^2)]])</f>
        <v/>
      </c>
      <c r="BC476" t="str">
        <f t="shared" si="43"/>
        <v/>
      </c>
    </row>
    <row r="477" spans="1:55">
      <c r="A477" t="s">
        <v>1555</v>
      </c>
      <c r="B477" t="s">
        <v>259</v>
      </c>
      <c r="C477" t="s">
        <v>265</v>
      </c>
      <c r="D477" t="s">
        <v>246</v>
      </c>
      <c r="E477" t="s">
        <v>467</v>
      </c>
      <c r="I477" t="str">
        <f>SpaceTypesTable[[#This Row],[Lighting Standard]]&amp;SpaceTypesTable[[#This Row],[Lighting Primary Space Type]]&amp;SpaceTypesTable[[#This Row],[Lighting Secondary Space Type]]</f>
        <v/>
      </c>
      <c r="L477">
        <v>1.1399999999999999</v>
      </c>
      <c r="O477">
        <v>0</v>
      </c>
      <c r="P477">
        <v>0.37</v>
      </c>
      <c r="Q477">
        <v>0.2</v>
      </c>
      <c r="R477" t="s">
        <v>1363</v>
      </c>
      <c r="S477" t="s">
        <v>108</v>
      </c>
      <c r="T477" t="s">
        <v>89</v>
      </c>
      <c r="U477" t="s">
        <v>96</v>
      </c>
      <c r="V477" s="60" t="str">
        <f>SpaceTypesTable[[#This Row],[Ventilation Standard]]&amp;SpaceTypesTable[[#This Row],[Ventilation Primary Space Type]]&amp;SpaceTypesTable[[#This Row],[Ventilation Secondary Space Type]]</f>
        <v>ASHRAE 62.1-1999EducationCorridors</v>
      </c>
      <c r="W477">
        <f>VLOOKUP(SpaceTypesTable[[#This Row],[Lookup]],VentilationStandardsTable[],6,FALSE)</f>
        <v>0.1</v>
      </c>
      <c r="X477">
        <f>VLOOKUP(SpaceTypesTable[[#This Row],[Lookup]],VentilationStandardsTable[],5,FALSE)</f>
        <v>0</v>
      </c>
      <c r="Y477">
        <f>VLOOKUP(SpaceTypesTable[[#This Row],[Lookup]],VentilationStandardsTable[],7,FALSE)</f>
        <v>0</v>
      </c>
      <c r="Z477">
        <v>0</v>
      </c>
      <c r="AA477" t="s">
        <v>1394</v>
      </c>
      <c r="AB477" t="s">
        <v>1514</v>
      </c>
      <c r="AC477">
        <v>0.22320000000000001</v>
      </c>
      <c r="AD477" t="s">
        <v>1423</v>
      </c>
      <c r="AF477" t="s">
        <v>440</v>
      </c>
      <c r="AG477" t="s">
        <v>440</v>
      </c>
      <c r="AH477" t="s">
        <v>440</v>
      </c>
      <c r="AJ477">
        <v>0.37</v>
      </c>
      <c r="AK477">
        <v>0</v>
      </c>
      <c r="AL477">
        <v>0.5</v>
      </c>
      <c r="AM477">
        <v>0</v>
      </c>
      <c r="AN477" t="s">
        <v>1480</v>
      </c>
      <c r="AO477" t="s">
        <v>1448</v>
      </c>
      <c r="AP477" t="s">
        <v>1462</v>
      </c>
      <c r="AS477" t="str">
        <f>IF(SpaceTypesTable[[#This Row],[Service Water Heating Peak Flow Rate (gal/h)]]=0,"",SpaceTypesTable[[#This Row],[Service Water Heating Peak Flow Rate (gal/h)]]/SpaceTypesTable[[#This Row],[Service Water Heating Area (ft^2)]])</f>
        <v/>
      </c>
      <c r="BC477" t="str">
        <f t="shared" si="43"/>
        <v/>
      </c>
    </row>
    <row r="478" spans="1:55">
      <c r="A478" t="s">
        <v>1556</v>
      </c>
      <c r="B478" t="s">
        <v>259</v>
      </c>
      <c r="C478" t="s">
        <v>265</v>
      </c>
      <c r="D478" t="s">
        <v>246</v>
      </c>
      <c r="E478" t="s">
        <v>467</v>
      </c>
      <c r="F478" t="s">
        <v>217</v>
      </c>
      <c r="G478" t="s">
        <v>246</v>
      </c>
      <c r="H478" t="s">
        <v>223</v>
      </c>
      <c r="I478" t="str">
        <f>SpaceTypesTable[[#This Row],[Lighting Standard]]&amp;SpaceTypesTable[[#This Row],[Lighting Primary Space Type]]&amp;SpaceTypesTable[[#This Row],[Lighting Secondary Space Type]]</f>
        <v>ASHRAE 90.1-2004LobbyGeneral</v>
      </c>
      <c r="L478">
        <f>VLOOKUP(SpaceTypesTable[[#This Row],[LookupColumn]],InteriorLightingTable[],5,FALSE)</f>
        <v>1.3</v>
      </c>
      <c r="O478">
        <v>0</v>
      </c>
      <c r="P478">
        <v>0.37</v>
      </c>
      <c r="Q478">
        <v>0.2</v>
      </c>
      <c r="R478" t="s">
        <v>1363</v>
      </c>
      <c r="S478" t="s">
        <v>108</v>
      </c>
      <c r="T478" t="s">
        <v>89</v>
      </c>
      <c r="U478" t="s">
        <v>96</v>
      </c>
      <c r="V478" s="60" t="str">
        <f>SpaceTypesTable[[#This Row],[Ventilation Standard]]&amp;SpaceTypesTable[[#This Row],[Ventilation Primary Space Type]]&amp;SpaceTypesTable[[#This Row],[Ventilation Secondary Space Type]]</f>
        <v>ASHRAE 62.1-1999EducationCorridors</v>
      </c>
      <c r="W478">
        <f>VLOOKUP(SpaceTypesTable[[#This Row],[Lookup]],VentilationStandardsTable[],6,FALSE)</f>
        <v>0.1</v>
      </c>
      <c r="X478">
        <f>VLOOKUP(SpaceTypesTable[[#This Row],[Lookup]],VentilationStandardsTable[],5,FALSE)</f>
        <v>0</v>
      </c>
      <c r="Y478">
        <f>VLOOKUP(SpaceTypesTable[[#This Row],[Lookup]],VentilationStandardsTable[],7,FALSE)</f>
        <v>0</v>
      </c>
      <c r="Z478">
        <v>0</v>
      </c>
      <c r="AA478" t="s">
        <v>1394</v>
      </c>
      <c r="AB478" t="s">
        <v>1514</v>
      </c>
      <c r="AC478">
        <v>5.9499999999999997E-2</v>
      </c>
      <c r="AD478" t="s">
        <v>1423</v>
      </c>
      <c r="AF478" t="s">
        <v>440</v>
      </c>
      <c r="AG478" t="s">
        <v>440</v>
      </c>
      <c r="AH478" t="s">
        <v>440</v>
      </c>
      <c r="AJ478">
        <v>0.37</v>
      </c>
      <c r="AK478">
        <v>0</v>
      </c>
      <c r="AL478">
        <v>0.5</v>
      </c>
      <c r="AM478">
        <v>0</v>
      </c>
      <c r="AN478" t="s">
        <v>1480</v>
      </c>
      <c r="AO478" t="s">
        <v>1448</v>
      </c>
      <c r="AP478" t="s">
        <v>1462</v>
      </c>
      <c r="AS478" t="str">
        <f>IF(SpaceTypesTable[[#This Row],[Service Water Heating Peak Flow Rate (gal/h)]]=0,"",SpaceTypesTable[[#This Row],[Service Water Heating Peak Flow Rate (gal/h)]]/SpaceTypesTable[[#This Row],[Service Water Heating Area (ft^2)]])</f>
        <v/>
      </c>
      <c r="BC478" t="str">
        <f t="shared" si="43"/>
        <v/>
      </c>
    </row>
    <row r="479" spans="1:55">
      <c r="A479" t="s">
        <v>1557</v>
      </c>
      <c r="B479" t="s">
        <v>260</v>
      </c>
      <c r="C479" t="s">
        <v>265</v>
      </c>
      <c r="D479" t="s">
        <v>246</v>
      </c>
      <c r="E479" t="s">
        <v>467</v>
      </c>
      <c r="F479" t="s">
        <v>438</v>
      </c>
      <c r="G479" t="s">
        <v>246</v>
      </c>
      <c r="H479" t="s">
        <v>223</v>
      </c>
      <c r="I479" t="str">
        <f>SpaceTypesTable[[#This Row],[Lighting Standard]]&amp;SpaceTypesTable[[#This Row],[Lighting Primary Space Type]]&amp;SpaceTypesTable[[#This Row],[Lighting Secondary Space Type]]</f>
        <v>ASHRAE 189.1-2009LobbyGeneral</v>
      </c>
      <c r="L479">
        <f>VLOOKUP(SpaceTypesTable[[#This Row],[LookupColumn]],InteriorLightingTable[],5,FALSE)</f>
        <v>1.1700000000000002</v>
      </c>
      <c r="O479">
        <v>0</v>
      </c>
      <c r="P479">
        <v>0.37</v>
      </c>
      <c r="Q479">
        <v>0.2</v>
      </c>
      <c r="R479" t="s">
        <v>1363</v>
      </c>
      <c r="S479" t="s">
        <v>108</v>
      </c>
      <c r="T479" t="s">
        <v>89</v>
      </c>
      <c r="U479" t="s">
        <v>96</v>
      </c>
      <c r="V479" s="60" t="str">
        <f>SpaceTypesTable[[#This Row],[Ventilation Standard]]&amp;SpaceTypesTable[[#This Row],[Ventilation Primary Space Type]]&amp;SpaceTypesTable[[#This Row],[Ventilation Secondary Space Type]]</f>
        <v>ASHRAE 62.1-1999EducationCorridors</v>
      </c>
      <c r="W479">
        <f>VLOOKUP(SpaceTypesTable[[#This Row],[Lookup]],VentilationStandardsTable[],6,FALSE)</f>
        <v>0.1</v>
      </c>
      <c r="X479">
        <f>VLOOKUP(SpaceTypesTable[[#This Row],[Lookup]],VentilationStandardsTable[],5,FALSE)</f>
        <v>0</v>
      </c>
      <c r="Y479">
        <f>VLOOKUP(SpaceTypesTable[[#This Row],[Lookup]],VentilationStandardsTable[],7,FALSE)</f>
        <v>0</v>
      </c>
      <c r="Z479">
        <v>0</v>
      </c>
      <c r="AA479" t="s">
        <v>1394</v>
      </c>
      <c r="AB479" t="s">
        <v>1514</v>
      </c>
      <c r="AC479">
        <v>5.9499999999999997E-2</v>
      </c>
      <c r="AD479" t="s">
        <v>1423</v>
      </c>
      <c r="AF479" t="s">
        <v>440</v>
      </c>
      <c r="AG479" t="s">
        <v>440</v>
      </c>
      <c r="AH479" t="s">
        <v>440</v>
      </c>
      <c r="AJ479">
        <v>0.27</v>
      </c>
      <c r="AK479">
        <v>0</v>
      </c>
      <c r="AL479">
        <v>0.5</v>
      </c>
      <c r="AM479">
        <v>0</v>
      </c>
      <c r="AN479" t="s">
        <v>1480</v>
      </c>
      <c r="AO479" t="s">
        <v>1448</v>
      </c>
      <c r="AP479" t="s">
        <v>1462</v>
      </c>
      <c r="AS479" t="str">
        <f>IF(SpaceTypesTable[[#This Row],[Service Water Heating Peak Flow Rate (gal/h)]]=0,"",SpaceTypesTable[[#This Row],[Service Water Heating Peak Flow Rate (gal/h)]]/SpaceTypesTable[[#This Row],[Service Water Heating Area (ft^2)]])</f>
        <v/>
      </c>
      <c r="BC479" t="str">
        <f t="shared" si="43"/>
        <v/>
      </c>
    </row>
    <row r="480" spans="1:55">
      <c r="A480" t="s">
        <v>1557</v>
      </c>
      <c r="B480" t="s">
        <v>261</v>
      </c>
      <c r="C480" t="s">
        <v>265</v>
      </c>
      <c r="D480" t="s">
        <v>246</v>
      </c>
      <c r="E480" t="s">
        <v>467</v>
      </c>
      <c r="F480" t="s">
        <v>438</v>
      </c>
      <c r="G480" t="s">
        <v>246</v>
      </c>
      <c r="H480" t="s">
        <v>223</v>
      </c>
      <c r="I480" t="str">
        <f>SpaceTypesTable[[#This Row],[Lighting Standard]]&amp;SpaceTypesTable[[#This Row],[Lighting Primary Space Type]]&amp;SpaceTypesTable[[#This Row],[Lighting Secondary Space Type]]</f>
        <v>ASHRAE 189.1-2009LobbyGeneral</v>
      </c>
      <c r="L480">
        <f>VLOOKUP(SpaceTypesTable[[#This Row],[LookupColumn]],InteriorLightingTable[],5,FALSE)</f>
        <v>1.1700000000000002</v>
      </c>
      <c r="O480">
        <v>0</v>
      </c>
      <c r="P480">
        <v>0.37</v>
      </c>
      <c r="Q480">
        <v>0.2</v>
      </c>
      <c r="R480" t="s">
        <v>1363</v>
      </c>
      <c r="S480" t="s">
        <v>108</v>
      </c>
      <c r="T480" t="s">
        <v>89</v>
      </c>
      <c r="U480" t="s">
        <v>96</v>
      </c>
      <c r="V480" s="60" t="str">
        <f>SpaceTypesTable[[#This Row],[Ventilation Standard]]&amp;SpaceTypesTable[[#This Row],[Ventilation Primary Space Type]]&amp;SpaceTypesTable[[#This Row],[Ventilation Secondary Space Type]]</f>
        <v>ASHRAE 62.1-1999EducationCorridors</v>
      </c>
      <c r="W480">
        <f>VLOOKUP(SpaceTypesTable[[#This Row],[Lookup]],VentilationStandardsTable[],6,FALSE)</f>
        <v>0.1</v>
      </c>
      <c r="X480">
        <f>VLOOKUP(SpaceTypesTable[[#This Row],[Lookup]],VentilationStandardsTable[],5,FALSE)</f>
        <v>0</v>
      </c>
      <c r="Y480">
        <f>VLOOKUP(SpaceTypesTable[[#This Row],[Lookup]],VentilationStandardsTable[],7,FALSE)</f>
        <v>0</v>
      </c>
      <c r="Z480">
        <v>0</v>
      </c>
      <c r="AA480" t="s">
        <v>1394</v>
      </c>
      <c r="AB480" t="s">
        <v>1514</v>
      </c>
      <c r="AC480">
        <v>4.4600000000000001E-2</v>
      </c>
      <c r="AD480" t="s">
        <v>1423</v>
      </c>
      <c r="AF480" t="s">
        <v>440</v>
      </c>
      <c r="AG480" t="s">
        <v>440</v>
      </c>
      <c r="AH480" t="s">
        <v>440</v>
      </c>
      <c r="AJ480">
        <v>0.27</v>
      </c>
      <c r="AK480">
        <v>0</v>
      </c>
      <c r="AL480">
        <v>0.5</v>
      </c>
      <c r="AM480">
        <v>0</v>
      </c>
      <c r="AN480" t="s">
        <v>1480</v>
      </c>
      <c r="AO480" t="s">
        <v>1448</v>
      </c>
      <c r="AP480" t="s">
        <v>1462</v>
      </c>
      <c r="AS480" t="str">
        <f>IF(SpaceTypesTable[[#This Row],[Service Water Heating Peak Flow Rate (gal/h)]]=0,"",SpaceTypesTable[[#This Row],[Service Water Heating Peak Flow Rate (gal/h)]]/SpaceTypesTable[[#This Row],[Service Water Heating Area (ft^2)]])</f>
        <v/>
      </c>
      <c r="BC480" t="str">
        <f t="shared" si="43"/>
        <v/>
      </c>
    </row>
    <row r="481" spans="1:55">
      <c r="A481" t="s">
        <v>1554</v>
      </c>
      <c r="B481" t="s">
        <v>259</v>
      </c>
      <c r="C481" t="s">
        <v>265</v>
      </c>
      <c r="D481" t="s">
        <v>246</v>
      </c>
      <c r="E481" t="s">
        <v>467</v>
      </c>
      <c r="I481" t="str">
        <f>SpaceTypesTable[[#This Row],[Lighting Standard]]&amp;SpaceTypesTable[[#This Row],[Lighting Primary Space Type]]&amp;SpaceTypesTable[[#This Row],[Lighting Secondary Space Type]]</f>
        <v/>
      </c>
      <c r="L481">
        <v>1.3200000000000003</v>
      </c>
      <c r="O481">
        <v>0</v>
      </c>
      <c r="P481">
        <v>0.37</v>
      </c>
      <c r="Q481">
        <v>0.2</v>
      </c>
      <c r="R481" t="s">
        <v>1363</v>
      </c>
      <c r="S481" t="s">
        <v>108</v>
      </c>
      <c r="T481" t="s">
        <v>89</v>
      </c>
      <c r="U481" t="s">
        <v>96</v>
      </c>
      <c r="V481" s="60" t="str">
        <f>SpaceTypesTable[[#This Row],[Ventilation Standard]]&amp;SpaceTypesTable[[#This Row],[Ventilation Primary Space Type]]&amp;SpaceTypesTable[[#This Row],[Ventilation Secondary Space Type]]</f>
        <v>ASHRAE 62.1-1999EducationCorridors</v>
      </c>
      <c r="W481">
        <f>VLOOKUP(SpaceTypesTable[[#This Row],[Lookup]],VentilationStandardsTable[],6,FALSE)</f>
        <v>0.1</v>
      </c>
      <c r="X481">
        <f>VLOOKUP(SpaceTypesTable[[#This Row],[Lookup]],VentilationStandardsTable[],5,FALSE)</f>
        <v>0</v>
      </c>
      <c r="Y481">
        <f>VLOOKUP(SpaceTypesTable[[#This Row],[Lookup]],VentilationStandardsTable[],7,FALSE)</f>
        <v>0</v>
      </c>
      <c r="Z481">
        <v>0</v>
      </c>
      <c r="AA481" t="s">
        <v>1394</v>
      </c>
      <c r="AB481" t="s">
        <v>1514</v>
      </c>
      <c r="AC481">
        <v>0.22320000000000001</v>
      </c>
      <c r="AD481" t="s">
        <v>1423</v>
      </c>
      <c r="AF481" t="s">
        <v>440</v>
      </c>
      <c r="AG481" t="s">
        <v>440</v>
      </c>
      <c r="AH481" t="s">
        <v>440</v>
      </c>
      <c r="AJ481">
        <v>0.37</v>
      </c>
      <c r="AK481">
        <v>0</v>
      </c>
      <c r="AL481">
        <v>0.5</v>
      </c>
      <c r="AM481">
        <v>0</v>
      </c>
      <c r="AN481" t="s">
        <v>1480</v>
      </c>
      <c r="AO481" t="s">
        <v>1448</v>
      </c>
      <c r="AP481" t="s">
        <v>1462</v>
      </c>
      <c r="AS481" t="str">
        <f>IF(SpaceTypesTable[[#This Row],[Service Water Heating Peak Flow Rate (gal/h)]]=0,"",SpaceTypesTable[[#This Row],[Service Water Heating Peak Flow Rate (gal/h)]]/SpaceTypesTable[[#This Row],[Service Water Heating Area (ft^2)]])</f>
        <v/>
      </c>
      <c r="BC481" t="str">
        <f t="shared" si="43"/>
        <v/>
      </c>
    </row>
    <row r="482" spans="1:55">
      <c r="A482" t="s">
        <v>1558</v>
      </c>
      <c r="B482" t="s">
        <v>259</v>
      </c>
      <c r="C482" t="s">
        <v>268</v>
      </c>
      <c r="D482" t="s">
        <v>246</v>
      </c>
      <c r="E482" t="s">
        <v>467</v>
      </c>
      <c r="F482" t="s">
        <v>218</v>
      </c>
      <c r="G482" t="s">
        <v>246</v>
      </c>
      <c r="H482" t="s">
        <v>223</v>
      </c>
      <c r="I482" t="str">
        <f>SpaceTypesTable[[#This Row],[Lighting Standard]]&amp;SpaceTypesTable[[#This Row],[Lighting Primary Space Type]]&amp;SpaceTypesTable[[#This Row],[Lighting Secondary Space Type]]</f>
        <v>ASHRAE 90.1-2007LobbyGeneral</v>
      </c>
      <c r="L482">
        <f>VLOOKUP(SpaceTypesTable[[#This Row],[LookupColumn]],InteriorLightingTable[],5,FALSE)</f>
        <v>1.3</v>
      </c>
      <c r="O482">
        <v>0</v>
      </c>
      <c r="P482">
        <v>0.37</v>
      </c>
      <c r="Q482">
        <v>0.2</v>
      </c>
      <c r="R482" t="s">
        <v>1366</v>
      </c>
      <c r="S482" t="s">
        <v>109</v>
      </c>
      <c r="T482" t="s">
        <v>223</v>
      </c>
      <c r="U482" t="s">
        <v>96</v>
      </c>
      <c r="V482" s="60" t="str">
        <f>SpaceTypesTable[[#This Row],[Ventilation Standard]]&amp;SpaceTypesTable[[#This Row],[Ventilation Primary Space Type]]&amp;SpaceTypesTable[[#This Row],[Ventilation Secondary Space Type]]</f>
        <v>ASHRAE 62.1-2004GeneralCorridors</v>
      </c>
      <c r="W482">
        <f>VLOOKUP(SpaceTypesTable[[#This Row],[Lookup]],VentilationStandardsTable[],6,FALSE)</f>
        <v>0.06</v>
      </c>
      <c r="X482">
        <f>VLOOKUP(SpaceTypesTable[[#This Row],[Lookup]],VentilationStandardsTable[],5,FALSE)</f>
        <v>0</v>
      </c>
      <c r="Y482">
        <f>VLOOKUP(SpaceTypesTable[[#This Row],[Lookup]],VentilationStandardsTable[],7,FALSE)</f>
        <v>0</v>
      </c>
      <c r="Z482">
        <v>0</v>
      </c>
      <c r="AA482" t="s">
        <v>1388</v>
      </c>
      <c r="AB482" t="s">
        <v>1517</v>
      </c>
      <c r="AC482">
        <v>4.4600000000000001E-2</v>
      </c>
      <c r="AD482" t="s">
        <v>1426</v>
      </c>
      <c r="AF482" t="s">
        <v>440</v>
      </c>
      <c r="AG482" t="s">
        <v>440</v>
      </c>
      <c r="AH482" t="s">
        <v>440</v>
      </c>
      <c r="AJ482">
        <v>0.27</v>
      </c>
      <c r="AK482">
        <v>0</v>
      </c>
      <c r="AL482">
        <v>0.5</v>
      </c>
      <c r="AM482">
        <v>0</v>
      </c>
      <c r="AN482" t="s">
        <v>1483</v>
      </c>
      <c r="AO482" t="s">
        <v>1451</v>
      </c>
      <c r="AP482" t="s">
        <v>1465</v>
      </c>
      <c r="AS482" t="str">
        <f>IF(SpaceTypesTable[[#This Row],[Service Water Heating Peak Flow Rate (gal/h)]]=0,"",SpaceTypesTable[[#This Row],[Service Water Heating Peak Flow Rate (gal/h)]]/SpaceTypesTable[[#This Row],[Service Water Heating Area (ft^2)]])</f>
        <v/>
      </c>
      <c r="BC482" t="str">
        <f t="shared" si="43"/>
        <v/>
      </c>
    </row>
    <row r="483" spans="1:55">
      <c r="A483" t="s">
        <v>1555</v>
      </c>
      <c r="B483" t="s">
        <v>259</v>
      </c>
      <c r="C483" t="s">
        <v>268</v>
      </c>
      <c r="D483" t="s">
        <v>246</v>
      </c>
      <c r="E483" t="s">
        <v>467</v>
      </c>
      <c r="I483" t="str">
        <f>SpaceTypesTable[[#This Row],[Lighting Standard]]&amp;SpaceTypesTable[[#This Row],[Lighting Primary Space Type]]&amp;SpaceTypesTable[[#This Row],[Lighting Secondary Space Type]]</f>
        <v/>
      </c>
      <c r="L483">
        <v>1.1200000000000001</v>
      </c>
      <c r="O483">
        <v>0</v>
      </c>
      <c r="P483">
        <v>0.37</v>
      </c>
      <c r="Q483">
        <v>0.2</v>
      </c>
      <c r="R483" t="s">
        <v>1366</v>
      </c>
      <c r="S483" t="s">
        <v>108</v>
      </c>
      <c r="T483" t="s">
        <v>89</v>
      </c>
      <c r="U483" t="s">
        <v>96</v>
      </c>
      <c r="V483" s="60" t="str">
        <f>SpaceTypesTable[[#This Row],[Ventilation Standard]]&amp;SpaceTypesTable[[#This Row],[Ventilation Primary Space Type]]&amp;SpaceTypesTable[[#This Row],[Ventilation Secondary Space Type]]</f>
        <v>ASHRAE 62.1-1999EducationCorridors</v>
      </c>
      <c r="W483">
        <f>VLOOKUP(SpaceTypesTable[[#This Row],[Lookup]],VentilationStandardsTable[],6,FALSE)</f>
        <v>0.1</v>
      </c>
      <c r="X483">
        <f>VLOOKUP(SpaceTypesTable[[#This Row],[Lookup]],VentilationStandardsTable[],5,FALSE)</f>
        <v>0</v>
      </c>
      <c r="Y483">
        <f>VLOOKUP(SpaceTypesTable[[#This Row],[Lookup]],VentilationStandardsTable[],7,FALSE)</f>
        <v>0</v>
      </c>
      <c r="Z483">
        <v>0</v>
      </c>
      <c r="AA483" t="s">
        <v>1388</v>
      </c>
      <c r="AB483" t="s">
        <v>1517</v>
      </c>
      <c r="AC483">
        <v>0.22320000000000001</v>
      </c>
      <c r="AD483" t="s">
        <v>1426</v>
      </c>
      <c r="AF483" t="s">
        <v>440</v>
      </c>
      <c r="AG483" t="s">
        <v>440</v>
      </c>
      <c r="AH483" t="s">
        <v>440</v>
      </c>
      <c r="AJ483">
        <v>0.37</v>
      </c>
      <c r="AK483">
        <v>0</v>
      </c>
      <c r="AL483">
        <v>0.5</v>
      </c>
      <c r="AM483">
        <v>0</v>
      </c>
      <c r="AN483" t="s">
        <v>1483</v>
      </c>
      <c r="AO483" t="s">
        <v>1451</v>
      </c>
      <c r="AP483" t="s">
        <v>1465</v>
      </c>
      <c r="AS483" t="str">
        <f>IF(SpaceTypesTable[[#This Row],[Service Water Heating Peak Flow Rate (gal/h)]]=0,"",SpaceTypesTable[[#This Row],[Service Water Heating Peak Flow Rate (gal/h)]]/SpaceTypesTable[[#This Row],[Service Water Heating Area (ft^2)]])</f>
        <v/>
      </c>
      <c r="BC483" t="str">
        <f t="shared" si="43"/>
        <v/>
      </c>
    </row>
    <row r="484" spans="1:55">
      <c r="A484" t="s">
        <v>1556</v>
      </c>
      <c r="B484" t="s">
        <v>259</v>
      </c>
      <c r="C484" t="s">
        <v>268</v>
      </c>
      <c r="D484" t="s">
        <v>246</v>
      </c>
      <c r="E484" t="s">
        <v>467</v>
      </c>
      <c r="F484" t="s">
        <v>217</v>
      </c>
      <c r="G484" t="s">
        <v>246</v>
      </c>
      <c r="H484" t="s">
        <v>223</v>
      </c>
      <c r="I484" t="str">
        <f>SpaceTypesTable[[#This Row],[Lighting Standard]]&amp;SpaceTypesTable[[#This Row],[Lighting Primary Space Type]]&amp;SpaceTypesTable[[#This Row],[Lighting Secondary Space Type]]</f>
        <v>ASHRAE 90.1-2004LobbyGeneral</v>
      </c>
      <c r="L484">
        <f>VLOOKUP(SpaceTypesTable[[#This Row],[LookupColumn]],InteriorLightingTable[],5,FALSE)</f>
        <v>1.3</v>
      </c>
      <c r="O484">
        <v>0</v>
      </c>
      <c r="P484">
        <v>0.37</v>
      </c>
      <c r="Q484">
        <v>0.2</v>
      </c>
      <c r="R484" t="s">
        <v>1366</v>
      </c>
      <c r="S484" t="s">
        <v>108</v>
      </c>
      <c r="T484" t="s">
        <v>89</v>
      </c>
      <c r="U484" t="s">
        <v>96</v>
      </c>
      <c r="V484" s="60" t="str">
        <f>SpaceTypesTable[[#This Row],[Ventilation Standard]]&amp;SpaceTypesTable[[#This Row],[Ventilation Primary Space Type]]&amp;SpaceTypesTable[[#This Row],[Ventilation Secondary Space Type]]</f>
        <v>ASHRAE 62.1-1999EducationCorridors</v>
      </c>
      <c r="W484">
        <f>VLOOKUP(SpaceTypesTable[[#This Row],[Lookup]],VentilationStandardsTable[],6,FALSE)</f>
        <v>0.1</v>
      </c>
      <c r="X484">
        <f>VLOOKUP(SpaceTypesTable[[#This Row],[Lookup]],VentilationStandardsTable[],5,FALSE)</f>
        <v>0</v>
      </c>
      <c r="Y484">
        <f>VLOOKUP(SpaceTypesTable[[#This Row],[Lookup]],VentilationStandardsTable[],7,FALSE)</f>
        <v>0</v>
      </c>
      <c r="Z484">
        <v>0</v>
      </c>
      <c r="AA484" t="s">
        <v>1388</v>
      </c>
      <c r="AB484" t="s">
        <v>1517</v>
      </c>
      <c r="AC484">
        <v>5.9499999999999997E-2</v>
      </c>
      <c r="AD484" t="s">
        <v>1426</v>
      </c>
      <c r="AF484" t="s">
        <v>440</v>
      </c>
      <c r="AG484" t="s">
        <v>440</v>
      </c>
      <c r="AH484" t="s">
        <v>440</v>
      </c>
      <c r="AJ484">
        <v>0.37</v>
      </c>
      <c r="AK484">
        <v>0</v>
      </c>
      <c r="AL484">
        <v>0.5</v>
      </c>
      <c r="AM484">
        <v>0</v>
      </c>
      <c r="AN484" t="s">
        <v>1483</v>
      </c>
      <c r="AO484" t="s">
        <v>1451</v>
      </c>
      <c r="AP484" t="s">
        <v>1465</v>
      </c>
      <c r="AS484" t="str">
        <f>IF(SpaceTypesTable[[#This Row],[Service Water Heating Peak Flow Rate (gal/h)]]=0,"",SpaceTypesTable[[#This Row],[Service Water Heating Peak Flow Rate (gal/h)]]/SpaceTypesTable[[#This Row],[Service Water Heating Area (ft^2)]])</f>
        <v/>
      </c>
      <c r="BC484" t="str">
        <f t="shared" si="43"/>
        <v/>
      </c>
    </row>
    <row r="485" spans="1:55">
      <c r="A485" t="s">
        <v>1557</v>
      </c>
      <c r="B485" t="s">
        <v>260</v>
      </c>
      <c r="C485" t="s">
        <v>268</v>
      </c>
      <c r="D485" t="s">
        <v>246</v>
      </c>
      <c r="E485" t="s">
        <v>467</v>
      </c>
      <c r="F485" t="s">
        <v>438</v>
      </c>
      <c r="G485" t="s">
        <v>246</v>
      </c>
      <c r="H485" t="s">
        <v>223</v>
      </c>
      <c r="I485" t="str">
        <f>SpaceTypesTable[[#This Row],[Lighting Standard]]&amp;SpaceTypesTable[[#This Row],[Lighting Primary Space Type]]&amp;SpaceTypesTable[[#This Row],[Lighting Secondary Space Type]]</f>
        <v>ASHRAE 189.1-2009LobbyGeneral</v>
      </c>
      <c r="L485">
        <f>VLOOKUP(SpaceTypesTable[[#This Row],[LookupColumn]],InteriorLightingTable[],5,FALSE)</f>
        <v>1.1700000000000002</v>
      </c>
      <c r="O485">
        <v>0</v>
      </c>
      <c r="P485">
        <v>0.37</v>
      </c>
      <c r="Q485">
        <v>0.2</v>
      </c>
      <c r="R485" t="s">
        <v>1366</v>
      </c>
      <c r="S485" t="s">
        <v>108</v>
      </c>
      <c r="T485" t="s">
        <v>89</v>
      </c>
      <c r="U485" t="s">
        <v>96</v>
      </c>
      <c r="V485" s="60" t="str">
        <f>SpaceTypesTable[[#This Row],[Ventilation Standard]]&amp;SpaceTypesTable[[#This Row],[Ventilation Primary Space Type]]&amp;SpaceTypesTable[[#This Row],[Ventilation Secondary Space Type]]</f>
        <v>ASHRAE 62.1-1999EducationCorridors</v>
      </c>
      <c r="W485">
        <f>VLOOKUP(SpaceTypesTable[[#This Row],[Lookup]],VentilationStandardsTable[],6,FALSE)</f>
        <v>0.1</v>
      </c>
      <c r="X485">
        <f>VLOOKUP(SpaceTypesTable[[#This Row],[Lookup]],VentilationStandardsTable[],5,FALSE)</f>
        <v>0</v>
      </c>
      <c r="Y485">
        <f>VLOOKUP(SpaceTypesTable[[#This Row],[Lookup]],VentilationStandardsTable[],7,FALSE)</f>
        <v>0</v>
      </c>
      <c r="Z485">
        <v>0</v>
      </c>
      <c r="AA485" t="s">
        <v>1388</v>
      </c>
      <c r="AB485" t="s">
        <v>1517</v>
      </c>
      <c r="AC485">
        <v>5.9499999999999997E-2</v>
      </c>
      <c r="AD485" t="s">
        <v>1426</v>
      </c>
      <c r="AF485" t="s">
        <v>440</v>
      </c>
      <c r="AG485" t="s">
        <v>440</v>
      </c>
      <c r="AH485" t="s">
        <v>440</v>
      </c>
      <c r="AJ485">
        <v>0.27</v>
      </c>
      <c r="AK485">
        <v>0</v>
      </c>
      <c r="AL485">
        <v>0.5</v>
      </c>
      <c r="AM485">
        <v>0</v>
      </c>
      <c r="AN485" t="s">
        <v>1483</v>
      </c>
      <c r="AO485" t="s">
        <v>1451</v>
      </c>
      <c r="AP485" t="s">
        <v>1465</v>
      </c>
      <c r="AS485" t="str">
        <f>IF(SpaceTypesTable[[#This Row],[Service Water Heating Peak Flow Rate (gal/h)]]=0,"",SpaceTypesTable[[#This Row],[Service Water Heating Peak Flow Rate (gal/h)]]/SpaceTypesTable[[#This Row],[Service Water Heating Area (ft^2)]])</f>
        <v/>
      </c>
      <c r="BC485" t="str">
        <f t="shared" si="43"/>
        <v/>
      </c>
    </row>
    <row r="486" spans="1:55">
      <c r="A486" t="s">
        <v>1557</v>
      </c>
      <c r="B486" t="s">
        <v>261</v>
      </c>
      <c r="C486" t="s">
        <v>268</v>
      </c>
      <c r="D486" t="s">
        <v>246</v>
      </c>
      <c r="E486" t="s">
        <v>467</v>
      </c>
      <c r="F486" t="s">
        <v>438</v>
      </c>
      <c r="G486" t="s">
        <v>246</v>
      </c>
      <c r="H486" t="s">
        <v>223</v>
      </c>
      <c r="I486" t="str">
        <f>SpaceTypesTable[[#This Row],[Lighting Standard]]&amp;SpaceTypesTable[[#This Row],[Lighting Primary Space Type]]&amp;SpaceTypesTable[[#This Row],[Lighting Secondary Space Type]]</f>
        <v>ASHRAE 189.1-2009LobbyGeneral</v>
      </c>
      <c r="L486">
        <f>VLOOKUP(SpaceTypesTable[[#This Row],[LookupColumn]],InteriorLightingTable[],5,FALSE)</f>
        <v>1.1700000000000002</v>
      </c>
      <c r="O486">
        <v>0</v>
      </c>
      <c r="P486">
        <v>0.37</v>
      </c>
      <c r="Q486">
        <v>0.2</v>
      </c>
      <c r="R486" t="s">
        <v>1366</v>
      </c>
      <c r="S486" t="s">
        <v>108</v>
      </c>
      <c r="T486" t="s">
        <v>89</v>
      </c>
      <c r="U486" t="s">
        <v>96</v>
      </c>
      <c r="V486" s="60" t="str">
        <f>SpaceTypesTable[[#This Row],[Ventilation Standard]]&amp;SpaceTypesTable[[#This Row],[Ventilation Primary Space Type]]&amp;SpaceTypesTable[[#This Row],[Ventilation Secondary Space Type]]</f>
        <v>ASHRAE 62.1-1999EducationCorridors</v>
      </c>
      <c r="W486">
        <f>VLOOKUP(SpaceTypesTable[[#This Row],[Lookup]],VentilationStandardsTable[],6,FALSE)</f>
        <v>0.1</v>
      </c>
      <c r="X486">
        <f>VLOOKUP(SpaceTypesTable[[#This Row],[Lookup]],VentilationStandardsTable[],5,FALSE)</f>
        <v>0</v>
      </c>
      <c r="Y486">
        <f>VLOOKUP(SpaceTypesTable[[#This Row],[Lookup]],VentilationStandardsTable[],7,FALSE)</f>
        <v>0</v>
      </c>
      <c r="Z486">
        <v>0</v>
      </c>
      <c r="AA486" t="s">
        <v>1388</v>
      </c>
      <c r="AB486" t="s">
        <v>1517</v>
      </c>
      <c r="AC486">
        <v>4.4600000000000001E-2</v>
      </c>
      <c r="AD486" t="s">
        <v>1426</v>
      </c>
      <c r="AF486" t="s">
        <v>440</v>
      </c>
      <c r="AG486" t="s">
        <v>440</v>
      </c>
      <c r="AH486" t="s">
        <v>440</v>
      </c>
      <c r="AJ486">
        <v>0.27</v>
      </c>
      <c r="AK486">
        <v>0</v>
      </c>
      <c r="AL486">
        <v>0.5</v>
      </c>
      <c r="AM486">
        <v>0</v>
      </c>
      <c r="AN486" t="s">
        <v>1483</v>
      </c>
      <c r="AO486" t="s">
        <v>1451</v>
      </c>
      <c r="AP486" t="s">
        <v>1465</v>
      </c>
      <c r="AS486" t="str">
        <f>IF(SpaceTypesTable[[#This Row],[Service Water Heating Peak Flow Rate (gal/h)]]=0,"",SpaceTypesTable[[#This Row],[Service Water Heating Peak Flow Rate (gal/h)]]/SpaceTypesTable[[#This Row],[Service Water Heating Area (ft^2)]])</f>
        <v/>
      </c>
      <c r="BC486" t="str">
        <f t="shared" si="43"/>
        <v/>
      </c>
    </row>
    <row r="487" spans="1:55">
      <c r="A487" t="s">
        <v>1554</v>
      </c>
      <c r="B487" t="s">
        <v>259</v>
      </c>
      <c r="C487" t="s">
        <v>268</v>
      </c>
      <c r="D487" t="s">
        <v>246</v>
      </c>
      <c r="E487" t="s">
        <v>467</v>
      </c>
      <c r="I487" t="str">
        <f>SpaceTypesTable[[#This Row],[Lighting Standard]]&amp;SpaceTypesTable[[#This Row],[Lighting Primary Space Type]]&amp;SpaceTypesTable[[#This Row],[Lighting Secondary Space Type]]</f>
        <v/>
      </c>
      <c r="L487">
        <v>1.3200000000000003</v>
      </c>
      <c r="O487">
        <v>0</v>
      </c>
      <c r="P487">
        <v>0.37</v>
      </c>
      <c r="Q487">
        <v>0.2</v>
      </c>
      <c r="R487" t="s">
        <v>1366</v>
      </c>
      <c r="S487" t="s">
        <v>108</v>
      </c>
      <c r="T487" t="s">
        <v>89</v>
      </c>
      <c r="U487" t="s">
        <v>96</v>
      </c>
      <c r="V487" s="60" t="str">
        <f>SpaceTypesTable[[#This Row],[Ventilation Standard]]&amp;SpaceTypesTable[[#This Row],[Ventilation Primary Space Type]]&amp;SpaceTypesTable[[#This Row],[Ventilation Secondary Space Type]]</f>
        <v>ASHRAE 62.1-1999EducationCorridors</v>
      </c>
      <c r="W487">
        <f>VLOOKUP(SpaceTypesTable[[#This Row],[Lookup]],VentilationStandardsTable[],6,FALSE)</f>
        <v>0.1</v>
      </c>
      <c r="X487">
        <f>VLOOKUP(SpaceTypesTable[[#This Row],[Lookup]],VentilationStandardsTable[],5,FALSE)</f>
        <v>0</v>
      </c>
      <c r="Y487">
        <f>VLOOKUP(SpaceTypesTable[[#This Row],[Lookup]],VentilationStandardsTable[],7,FALSE)</f>
        <v>0</v>
      </c>
      <c r="Z487">
        <v>0</v>
      </c>
      <c r="AA487" t="s">
        <v>1388</v>
      </c>
      <c r="AB487" t="s">
        <v>1517</v>
      </c>
      <c r="AC487">
        <v>0.22320000000000001</v>
      </c>
      <c r="AD487" t="s">
        <v>1426</v>
      </c>
      <c r="AF487" t="s">
        <v>440</v>
      </c>
      <c r="AG487" t="s">
        <v>440</v>
      </c>
      <c r="AH487" t="s">
        <v>440</v>
      </c>
      <c r="AJ487">
        <v>0.37</v>
      </c>
      <c r="AK487">
        <v>0</v>
      </c>
      <c r="AL487">
        <v>0.5</v>
      </c>
      <c r="AM487">
        <v>0</v>
      </c>
      <c r="AN487" t="s">
        <v>1483</v>
      </c>
      <c r="AO487" t="s">
        <v>1451</v>
      </c>
      <c r="AP487" t="s">
        <v>1465</v>
      </c>
      <c r="AS487" t="str">
        <f>IF(SpaceTypesTable[[#This Row],[Service Water Heating Peak Flow Rate (gal/h)]]=0,"",SpaceTypesTable[[#This Row],[Service Water Heating Peak Flow Rate (gal/h)]]/SpaceTypesTable[[#This Row],[Service Water Heating Area (ft^2)]])</f>
        <v/>
      </c>
      <c r="BC487" t="str">
        <f t="shared" si="43"/>
        <v/>
      </c>
    </row>
    <row r="488" spans="1:55">
      <c r="A488" t="s">
        <v>1619</v>
      </c>
      <c r="B488" t="s">
        <v>259</v>
      </c>
      <c r="C488" t="s">
        <v>239</v>
      </c>
      <c r="D488" t="s">
        <v>246</v>
      </c>
      <c r="E488" t="s">
        <v>459</v>
      </c>
      <c r="F488" t="s">
        <v>1601</v>
      </c>
      <c r="G488" t="s">
        <v>246</v>
      </c>
      <c r="H488" t="s">
        <v>223</v>
      </c>
      <c r="I488" t="str">
        <f>SpaceTypesTable[[#This Row],[Lighting Standard]]&amp;SpaceTypesTable[[#This Row],[Lighting Primary Space Type]]&amp;SpaceTypesTable[[#This Row],[Lighting Secondary Space Type]]</f>
        <v>ASHRAE 90.1-2010LobbyGeneral</v>
      </c>
      <c r="L488">
        <f>VLOOKUP(SpaceTypesTable[[#This Row],[LookupColumn]],InteriorLightingTable[],5,FALSE)</f>
        <v>0.9</v>
      </c>
      <c r="O488">
        <v>0</v>
      </c>
      <c r="P488">
        <v>0.7</v>
      </c>
      <c r="Q488">
        <v>0.2</v>
      </c>
      <c r="R488" t="s">
        <v>1354</v>
      </c>
      <c r="S488" t="s">
        <v>110</v>
      </c>
      <c r="T488" t="s">
        <v>1289</v>
      </c>
      <c r="U488" t="s">
        <v>1303</v>
      </c>
      <c r="V488" s="60" t="str">
        <f>SpaceTypesTable[[#This Row],[Ventilation Standard]]&amp;SpaceTypesTable[[#This Row],[Ventilation Primary Space Type]]&amp;SpaceTypesTable[[#This Row],[Ventilation Secondary Space Type]]</f>
        <v>ASHRAE 62.1-2007Office BuildingsMain entry lobbies</v>
      </c>
      <c r="W488">
        <f>VLOOKUP(SpaceTypesTable[[#This Row],[Lookup]],VentilationStandardsTable[],6,FALSE)</f>
        <v>0.06</v>
      </c>
      <c r="X488">
        <f>VLOOKUP(SpaceTypesTable[[#This Row],[Lookup]],VentilationStandardsTable[],5,FALSE)</f>
        <v>5</v>
      </c>
      <c r="Y488">
        <f>VLOOKUP(SpaceTypesTable[[#This Row],[Lookup]],VentilationStandardsTable[],7,FALSE)</f>
        <v>0</v>
      </c>
      <c r="Z488">
        <v>7.14</v>
      </c>
      <c r="AA488" t="s">
        <v>1410</v>
      </c>
      <c r="AB488" t="s">
        <v>1411</v>
      </c>
      <c r="AC488">
        <v>4.4600000000000001E-2</v>
      </c>
      <c r="AD488" t="s">
        <v>1416</v>
      </c>
      <c r="AF488" t="s">
        <v>440</v>
      </c>
      <c r="AG488" t="s">
        <v>440</v>
      </c>
      <c r="AH488" t="s">
        <v>440</v>
      </c>
      <c r="AJ488">
        <v>7.0000000000000048E-2</v>
      </c>
      <c r="AK488">
        <v>0</v>
      </c>
      <c r="AL488">
        <v>0.5</v>
      </c>
      <c r="AM488">
        <v>0</v>
      </c>
      <c r="AN488" t="s">
        <v>1441</v>
      </c>
      <c r="AO488" t="s">
        <v>1474</v>
      </c>
      <c r="AP488" t="s">
        <v>1475</v>
      </c>
      <c r="AS488" t="s">
        <v>440</v>
      </c>
      <c r="BC488" t="s">
        <v>440</v>
      </c>
    </row>
    <row r="489" spans="1:55">
      <c r="A489" t="s">
        <v>1619</v>
      </c>
      <c r="B489" t="s">
        <v>259</v>
      </c>
      <c r="C489" t="s">
        <v>267</v>
      </c>
      <c r="D489" t="s">
        <v>246</v>
      </c>
      <c r="E489" t="s">
        <v>467</v>
      </c>
      <c r="F489" t="s">
        <v>1601</v>
      </c>
      <c r="G489" t="s">
        <v>246</v>
      </c>
      <c r="H489" t="s">
        <v>338</v>
      </c>
      <c r="I489" t="str">
        <f>SpaceTypesTable[[#This Row],[Lighting Standard]]&amp;SpaceTypesTable[[#This Row],[Lighting Primary Space Type]]&amp;SpaceTypesTable[[#This Row],[Lighting Secondary Space Type]]</f>
        <v>ASHRAE 90.1-2010LobbyFor Hotel</v>
      </c>
      <c r="L489">
        <f>VLOOKUP(SpaceTypesTable[[#This Row],[LookupColumn]],InteriorLightingTable[],5,FALSE)</f>
        <v>1.06</v>
      </c>
      <c r="O489">
        <v>0</v>
      </c>
      <c r="P489">
        <v>0.7</v>
      </c>
      <c r="Q489">
        <v>0.2</v>
      </c>
      <c r="R489" t="s">
        <v>1355</v>
      </c>
      <c r="S489" t="s">
        <v>110</v>
      </c>
      <c r="T489" t="s">
        <v>412</v>
      </c>
      <c r="U489" t="s">
        <v>1300</v>
      </c>
      <c r="V489" s="60" t="str">
        <f>SpaceTypesTable[[#This Row],[Ventilation Standard]]&amp;SpaceTypesTable[[#This Row],[Ventilation Primary Space Type]]&amp;SpaceTypesTable[[#This Row],[Ventilation Secondary Space Type]]</f>
        <v>ASHRAE 62.1-2007Hotels, Motels, Resorts, DormitoriesLobbies/prefunction</v>
      </c>
      <c r="W489">
        <f>VLOOKUP(SpaceTypesTable[[#This Row],[Lookup]],VentilationStandardsTable[],6,FALSE)</f>
        <v>0.06</v>
      </c>
      <c r="X489">
        <f>VLOOKUP(SpaceTypesTable[[#This Row],[Lookup]],VentilationStandardsTable[],5,FALSE)</f>
        <v>7.5</v>
      </c>
      <c r="Y489">
        <f>VLOOKUP(SpaceTypesTable[[#This Row],[Lookup]],VentilationStandardsTable[],7,FALSE)</f>
        <v>0</v>
      </c>
      <c r="Z489">
        <v>30</v>
      </c>
      <c r="AA489" t="s">
        <v>1407</v>
      </c>
      <c r="AB489" t="s">
        <v>1408</v>
      </c>
      <c r="AC489">
        <v>4.4600000000000001E-2</v>
      </c>
      <c r="AD489" t="s">
        <v>1417</v>
      </c>
      <c r="AF489" t="s">
        <v>440</v>
      </c>
      <c r="AG489" t="s">
        <v>440</v>
      </c>
      <c r="AH489" t="s">
        <v>440</v>
      </c>
      <c r="AJ489">
        <v>0.38</v>
      </c>
      <c r="AK489">
        <v>0</v>
      </c>
      <c r="AL489">
        <v>0.5</v>
      </c>
      <c r="AM489">
        <v>0</v>
      </c>
      <c r="AN489" t="s">
        <v>1476</v>
      </c>
      <c r="AO489" t="s">
        <v>1443</v>
      </c>
      <c r="AP489" t="s">
        <v>1457</v>
      </c>
      <c r="AS489" t="s">
        <v>440</v>
      </c>
      <c r="BC489" t="s">
        <v>440</v>
      </c>
    </row>
    <row r="490" spans="1:55">
      <c r="A490" t="s">
        <v>1619</v>
      </c>
      <c r="B490" t="s">
        <v>259</v>
      </c>
      <c r="C490" t="s">
        <v>222</v>
      </c>
      <c r="D490" t="s">
        <v>246</v>
      </c>
      <c r="E490" t="s">
        <v>467</v>
      </c>
      <c r="F490" t="s">
        <v>1601</v>
      </c>
      <c r="G490" t="s">
        <v>246</v>
      </c>
      <c r="H490" t="s">
        <v>223</v>
      </c>
      <c r="I490" t="str">
        <f>SpaceTypesTable[[#This Row],[Lighting Standard]]&amp;SpaceTypesTable[[#This Row],[Lighting Primary Space Type]]&amp;SpaceTypesTable[[#This Row],[Lighting Secondary Space Type]]</f>
        <v>ASHRAE 90.1-2010LobbyGeneral</v>
      </c>
      <c r="L490">
        <f>VLOOKUP(SpaceTypesTable[[#This Row],[LookupColumn]],InteriorLightingTable[],5,FALSE)</f>
        <v>0.9</v>
      </c>
      <c r="O490">
        <v>0.4</v>
      </c>
      <c r="P490">
        <v>0.4</v>
      </c>
      <c r="Q490">
        <v>0.2</v>
      </c>
      <c r="R490" t="s">
        <v>474</v>
      </c>
      <c r="S490" t="s">
        <v>110</v>
      </c>
      <c r="T490" t="s">
        <v>1289</v>
      </c>
      <c r="U490" t="s">
        <v>1303</v>
      </c>
      <c r="V490" s="60" t="str">
        <f>SpaceTypesTable[[#This Row],[Ventilation Standard]]&amp;SpaceTypesTable[[#This Row],[Ventilation Primary Space Type]]&amp;SpaceTypesTable[[#This Row],[Ventilation Secondary Space Type]]</f>
        <v>ASHRAE 62.1-2007Office BuildingsMain entry lobbies</v>
      </c>
      <c r="W490">
        <f>VLOOKUP(SpaceTypesTable[[#This Row],[Lookup]],VentilationStandardsTable[],6,FALSE)</f>
        <v>0.06</v>
      </c>
      <c r="X490">
        <f>VLOOKUP(SpaceTypesTable[[#This Row],[Lookup]],VentilationStandardsTable[],5,FALSE)</f>
        <v>5</v>
      </c>
      <c r="Y490">
        <f>VLOOKUP(SpaceTypesTable[[#This Row],[Lookup]],VentilationStandardsTable[],7,FALSE)</f>
        <v>0</v>
      </c>
      <c r="Z490">
        <v>10</v>
      </c>
      <c r="AA490" t="s">
        <v>1399</v>
      </c>
      <c r="AB490" t="s">
        <v>1402</v>
      </c>
      <c r="AC490">
        <v>4.4600000000000001E-2</v>
      </c>
      <c r="AD490" t="s">
        <v>1419</v>
      </c>
      <c r="AJ490">
        <v>7.0000000000000048E-2</v>
      </c>
      <c r="AK490">
        <v>0</v>
      </c>
      <c r="AL490">
        <v>0.5</v>
      </c>
      <c r="AM490">
        <v>0</v>
      </c>
      <c r="AN490" t="s">
        <v>1477</v>
      </c>
      <c r="AO490" t="s">
        <v>1444</v>
      </c>
      <c r="AP490" t="s">
        <v>1458</v>
      </c>
    </row>
    <row r="491" spans="1:55">
      <c r="A491" t="s">
        <v>1619</v>
      </c>
      <c r="B491" t="s">
        <v>259</v>
      </c>
      <c r="C491" t="s">
        <v>262</v>
      </c>
      <c r="D491" t="s">
        <v>246</v>
      </c>
      <c r="E491" t="s">
        <v>467</v>
      </c>
      <c r="F491" t="s">
        <v>1601</v>
      </c>
      <c r="G491" t="s">
        <v>246</v>
      </c>
      <c r="H491" t="s">
        <v>223</v>
      </c>
      <c r="I491" t="str">
        <f>SpaceTypesTable[[#This Row],[Lighting Standard]]&amp;SpaceTypesTable[[#This Row],[Lighting Primary Space Type]]&amp;SpaceTypesTable[[#This Row],[Lighting Secondary Space Type]]</f>
        <v>ASHRAE 90.1-2010LobbyGeneral</v>
      </c>
      <c r="L491">
        <f>VLOOKUP(SpaceTypesTable[[#This Row],[LookupColumn]],InteriorLightingTable[],5,FALSE)</f>
        <v>0.9</v>
      </c>
      <c r="O491">
        <v>0</v>
      </c>
      <c r="P491">
        <v>0.7</v>
      </c>
      <c r="Q491">
        <v>0.2</v>
      </c>
      <c r="R491" t="s">
        <v>1362</v>
      </c>
      <c r="S491" t="s">
        <v>110</v>
      </c>
      <c r="T491" t="s">
        <v>1289</v>
      </c>
      <c r="U491" t="s">
        <v>1303</v>
      </c>
      <c r="V491" s="60" t="str">
        <f>SpaceTypesTable[[#This Row],[Ventilation Standard]]&amp;SpaceTypesTable[[#This Row],[Ventilation Primary Space Type]]&amp;SpaceTypesTable[[#This Row],[Ventilation Secondary Space Type]]</f>
        <v>ASHRAE 62.1-2007Office BuildingsMain entry lobbies</v>
      </c>
      <c r="W491">
        <f>VLOOKUP(SpaceTypesTable[[#This Row],[Lookup]],VentilationStandardsTable[],6,FALSE)</f>
        <v>0.06</v>
      </c>
      <c r="X491">
        <f>VLOOKUP(SpaceTypesTable[[#This Row],[Lookup]],VentilationStandardsTable[],5,FALSE)</f>
        <v>5</v>
      </c>
      <c r="Y491">
        <f>VLOOKUP(SpaceTypesTable[[#This Row],[Lookup]],VentilationStandardsTable[],7,FALSE)</f>
        <v>0</v>
      </c>
      <c r="Z491">
        <v>27.87</v>
      </c>
      <c r="AA491" t="s">
        <v>1397</v>
      </c>
      <c r="AB491" t="s">
        <v>1404</v>
      </c>
      <c r="AC491">
        <v>4.4600000000000001E-2</v>
      </c>
      <c r="AD491" t="s">
        <v>1422</v>
      </c>
      <c r="AF491" t="s">
        <v>440</v>
      </c>
      <c r="AG491" t="s">
        <v>440</v>
      </c>
      <c r="AH491" t="s">
        <v>440</v>
      </c>
      <c r="AJ491">
        <v>0.80000000000000016</v>
      </c>
      <c r="AK491">
        <v>0</v>
      </c>
      <c r="AL491">
        <v>0.5</v>
      </c>
      <c r="AM491">
        <v>0</v>
      </c>
      <c r="AN491" t="s">
        <v>1351</v>
      </c>
      <c r="AO491" t="s">
        <v>1447</v>
      </c>
      <c r="AP491" t="s">
        <v>1461</v>
      </c>
      <c r="AS491" t="s">
        <v>440</v>
      </c>
      <c r="BC491" t="s">
        <v>440</v>
      </c>
    </row>
    <row r="492" spans="1:55">
      <c r="A492" t="s">
        <v>1619</v>
      </c>
      <c r="B492" t="s">
        <v>259</v>
      </c>
      <c r="C492" t="s">
        <v>265</v>
      </c>
      <c r="D492" t="s">
        <v>246</v>
      </c>
      <c r="E492" t="s">
        <v>467</v>
      </c>
      <c r="F492" t="s">
        <v>1601</v>
      </c>
      <c r="G492" t="s">
        <v>246</v>
      </c>
      <c r="H492" t="s">
        <v>223</v>
      </c>
      <c r="I492" t="str">
        <f>SpaceTypesTable[[#This Row],[Lighting Standard]]&amp;SpaceTypesTable[[#This Row],[Lighting Primary Space Type]]&amp;SpaceTypesTable[[#This Row],[Lighting Secondary Space Type]]</f>
        <v>ASHRAE 90.1-2010LobbyGeneral</v>
      </c>
      <c r="L492">
        <f>VLOOKUP(SpaceTypesTable[[#This Row],[LookupColumn]],InteriorLightingTable[],5,FALSE)</f>
        <v>0.9</v>
      </c>
      <c r="O492">
        <v>0</v>
      </c>
      <c r="P492">
        <v>0.37</v>
      </c>
      <c r="Q492">
        <v>0.2</v>
      </c>
      <c r="R492" t="s">
        <v>1363</v>
      </c>
      <c r="S492" t="s">
        <v>110</v>
      </c>
      <c r="T492" t="s">
        <v>223</v>
      </c>
      <c r="U492" t="s">
        <v>96</v>
      </c>
      <c r="V492" s="60" t="str">
        <f>SpaceTypesTable[[#This Row],[Ventilation Standard]]&amp;SpaceTypesTable[[#This Row],[Ventilation Primary Space Type]]&amp;SpaceTypesTable[[#This Row],[Ventilation Secondary Space Type]]</f>
        <v>ASHRAE 62.1-2007GeneralCorridors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t="s">
        <v>1394</v>
      </c>
      <c r="AB492" t="s">
        <v>1514</v>
      </c>
      <c r="AC492">
        <v>4.4600000000000001E-2</v>
      </c>
      <c r="AD492" t="s">
        <v>1423</v>
      </c>
      <c r="AF492" t="s">
        <v>440</v>
      </c>
      <c r="AG492" t="s">
        <v>440</v>
      </c>
      <c r="AH492" t="s">
        <v>440</v>
      </c>
      <c r="AJ492">
        <v>0.27</v>
      </c>
      <c r="AK492">
        <v>0</v>
      </c>
      <c r="AL492">
        <v>0.5</v>
      </c>
      <c r="AM492">
        <v>0</v>
      </c>
      <c r="AN492" t="s">
        <v>1480</v>
      </c>
      <c r="AO492" t="s">
        <v>1448</v>
      </c>
      <c r="AP492" t="s">
        <v>1462</v>
      </c>
      <c r="AS492" t="s">
        <v>440</v>
      </c>
      <c r="BC492" t="s">
        <v>440</v>
      </c>
    </row>
    <row r="493" spans="1:55">
      <c r="A493" t="s">
        <v>1619</v>
      </c>
      <c r="B493" t="s">
        <v>259</v>
      </c>
      <c r="C493" t="s">
        <v>268</v>
      </c>
      <c r="D493" t="s">
        <v>246</v>
      </c>
      <c r="E493" t="s">
        <v>467</v>
      </c>
      <c r="F493" t="s">
        <v>1601</v>
      </c>
      <c r="G493" t="s">
        <v>246</v>
      </c>
      <c r="H493" t="s">
        <v>223</v>
      </c>
      <c r="I493" t="str">
        <f>SpaceTypesTable[[#This Row],[Lighting Standard]]&amp;SpaceTypesTable[[#This Row],[Lighting Primary Space Type]]&amp;SpaceTypesTable[[#This Row],[Lighting Secondary Space Type]]</f>
        <v>ASHRAE 90.1-2010LobbyGeneral</v>
      </c>
      <c r="L493">
        <f>VLOOKUP(SpaceTypesTable[[#This Row],[LookupColumn]],InteriorLightingTable[],5,FALSE)</f>
        <v>0.9</v>
      </c>
      <c r="O493">
        <v>0</v>
      </c>
      <c r="P493">
        <v>0.37</v>
      </c>
      <c r="Q493">
        <v>0.2</v>
      </c>
      <c r="R493" t="s">
        <v>1366</v>
      </c>
      <c r="S493" t="s">
        <v>110</v>
      </c>
      <c r="T493" t="s">
        <v>223</v>
      </c>
      <c r="U493" t="s">
        <v>96</v>
      </c>
      <c r="V493" s="60" t="str">
        <f>SpaceTypesTable[[#This Row],[Ventilation Standard]]&amp;SpaceTypesTable[[#This Row],[Ventilation Primary Space Type]]&amp;SpaceTypesTable[[#This Row],[Ventilation Secondary Space Type]]</f>
        <v>ASHRAE 62.1-2007GeneralCorridors</v>
      </c>
      <c r="W493">
        <f>VLOOKUP(SpaceTypesTable[[#This Row],[Lookup]],VentilationStandardsTable[],6,FALSE)</f>
        <v>0.06</v>
      </c>
      <c r="X493">
        <f>VLOOKUP(SpaceTypesTable[[#This Row],[Lookup]],VentilationStandardsTable[],5,FALSE)</f>
        <v>0</v>
      </c>
      <c r="Y493">
        <f>VLOOKUP(SpaceTypesTable[[#This Row],[Lookup]],VentilationStandardsTable[],7,FALSE)</f>
        <v>0</v>
      </c>
      <c r="Z493">
        <v>0</v>
      </c>
      <c r="AA493" t="s">
        <v>1388</v>
      </c>
      <c r="AB493" t="s">
        <v>1517</v>
      </c>
      <c r="AC493">
        <v>4.4600000000000001E-2</v>
      </c>
      <c r="AD493" t="s">
        <v>1426</v>
      </c>
      <c r="AF493" t="s">
        <v>440</v>
      </c>
      <c r="AG493" t="s">
        <v>440</v>
      </c>
      <c r="AH493" t="s">
        <v>440</v>
      </c>
      <c r="AJ493">
        <v>0.27</v>
      </c>
      <c r="AK493">
        <v>0</v>
      </c>
      <c r="AL493">
        <v>0.5</v>
      </c>
      <c r="AM493">
        <v>0</v>
      </c>
      <c r="AN493" t="s">
        <v>1483</v>
      </c>
      <c r="AO493" t="s">
        <v>1451</v>
      </c>
      <c r="AP493" t="s">
        <v>1465</v>
      </c>
      <c r="AS493" t="s">
        <v>440</v>
      </c>
      <c r="BC493" t="s">
        <v>440</v>
      </c>
    </row>
    <row r="494" spans="1:55">
      <c r="A494" t="s">
        <v>1555</v>
      </c>
      <c r="B494" t="s">
        <v>259</v>
      </c>
      <c r="C494" t="s">
        <v>262</v>
      </c>
      <c r="D494" t="s">
        <v>281</v>
      </c>
      <c r="E494" t="s">
        <v>470</v>
      </c>
      <c r="I494" t="str">
        <f>SpaceTypesTable[[#This Row],[Lighting Standard]]&amp;SpaceTypesTable[[#This Row],[Lighting Primary Space Type]]&amp;SpaceTypesTable[[#This Row],[Lighting Secondary Space Type]]</f>
        <v/>
      </c>
      <c r="L494">
        <v>0.9</v>
      </c>
      <c r="O494">
        <v>0</v>
      </c>
      <c r="P494">
        <v>0.7</v>
      </c>
      <c r="Q494">
        <v>0.2</v>
      </c>
      <c r="R494" t="s">
        <v>1362</v>
      </c>
      <c r="S494" t="s">
        <v>411</v>
      </c>
      <c r="T494" t="s">
        <v>240</v>
      </c>
      <c r="U494" t="s">
        <v>386</v>
      </c>
      <c r="V494" s="60" t="str">
        <f>SpaceTypesTable[[#This Row],[Ventilation Standard]]&amp;SpaceTypesTable[[#This Row],[Ventilation Primary Space Type]]&amp;SpaceTypesTable[[#This Row],[Ventilation Secondary Space Type]]</f>
        <v>GGHC v2.2Health CareLockers</v>
      </c>
      <c r="W494">
        <f>VLOOKUP(SpaceTypesTable[[#This Row],[Lookup]],VentilationStandardsTable[],6,FALSE)</f>
        <v>0.15</v>
      </c>
      <c r="X494">
        <f>VLOOKUP(SpaceTypesTable[[#This Row],[Lookup]],VentilationStandardsTable[],5,FALSE)</f>
        <v>0</v>
      </c>
      <c r="Y494">
        <f>VLOOKUP(SpaceTypesTable[[#This Row],[Lookup]],VentilationStandardsTable[],7,FALSE)</f>
        <v>0</v>
      </c>
      <c r="Z494">
        <v>13.94</v>
      </c>
      <c r="AA494" t="s">
        <v>1397</v>
      </c>
      <c r="AB494" t="s">
        <v>1404</v>
      </c>
      <c r="AC494">
        <v>0.22320000000000001</v>
      </c>
      <c r="AD494" t="s">
        <v>1422</v>
      </c>
      <c r="AF494" t="s">
        <v>440</v>
      </c>
      <c r="AG494" t="s">
        <v>440</v>
      </c>
      <c r="AH494" t="s">
        <v>440</v>
      </c>
      <c r="AJ494">
        <v>3.0000000000000004</v>
      </c>
      <c r="AK494">
        <v>0</v>
      </c>
      <c r="AL494">
        <v>0.5</v>
      </c>
      <c r="AM494">
        <v>0</v>
      </c>
      <c r="AN494" t="s">
        <v>1351</v>
      </c>
      <c r="AO494" t="s">
        <v>1447</v>
      </c>
      <c r="AP494" t="s">
        <v>1461</v>
      </c>
      <c r="AS494" t="str">
        <f>IF(SpaceTypesTable[[#This Row],[Service Water Heating Peak Flow Rate (gal/h)]]=0,"",SpaceTypesTable[[#This Row],[Service Water Heating Peak Flow Rate (gal/h)]]/SpaceTypesTable[[#This Row],[Service Water Heating Area (ft^2)]])</f>
        <v/>
      </c>
      <c r="BC494" t="str">
        <f t="shared" ref="BC494:BC499" si="44">IF(ISBLANK(BB494),"",BB494/(AY494/AX494))</f>
        <v/>
      </c>
    </row>
    <row r="495" spans="1:55">
      <c r="A495" t="s">
        <v>1556</v>
      </c>
      <c r="B495" t="s">
        <v>259</v>
      </c>
      <c r="C495" t="s">
        <v>262</v>
      </c>
      <c r="D495" t="s">
        <v>281</v>
      </c>
      <c r="E495" t="s">
        <v>470</v>
      </c>
      <c r="F495" t="s">
        <v>217</v>
      </c>
      <c r="G495" t="s">
        <v>351</v>
      </c>
      <c r="H495" t="s">
        <v>223</v>
      </c>
      <c r="I495" t="str">
        <f>SpaceTypesTable[[#This Row],[Lighting Standard]]&amp;SpaceTypesTable[[#This Row],[Lighting Primary Space Type]]&amp;SpaceTypesTable[[#This Row],[Lighting Secondary Space Type]]</f>
        <v>ASHRAE 90.1-2004Dressing/Locker/Fitting RoomGeneral</v>
      </c>
      <c r="L495">
        <f>VLOOKUP(SpaceTypesTable[[#This Row],[LookupColumn]],InteriorLightingTable[],5,FALSE)</f>
        <v>0.6</v>
      </c>
      <c r="O495">
        <v>0</v>
      </c>
      <c r="P495">
        <v>0.7</v>
      </c>
      <c r="Q495">
        <v>0.2</v>
      </c>
      <c r="R495" t="s">
        <v>1362</v>
      </c>
      <c r="S495" t="s">
        <v>411</v>
      </c>
      <c r="T495" t="s">
        <v>240</v>
      </c>
      <c r="U495" t="s">
        <v>386</v>
      </c>
      <c r="V495" s="60" t="str">
        <f>SpaceTypesTable[[#This Row],[Ventilation Standard]]&amp;SpaceTypesTable[[#This Row],[Ventilation Primary Space Type]]&amp;SpaceTypesTable[[#This Row],[Ventilation Secondary Space Type]]</f>
        <v>GGHC v2.2Health CareLockers</v>
      </c>
      <c r="W495">
        <f>VLOOKUP(SpaceTypesTable[[#This Row],[Lookup]],VentilationStandardsTable[],6,FALSE)</f>
        <v>0.15</v>
      </c>
      <c r="X495">
        <f>VLOOKUP(SpaceTypesTable[[#This Row],[Lookup]],VentilationStandardsTable[],5,FALSE)</f>
        <v>0</v>
      </c>
      <c r="Y495">
        <f>VLOOKUP(SpaceTypesTable[[#This Row],[Lookup]],VentilationStandardsTable[],7,FALSE)</f>
        <v>0</v>
      </c>
      <c r="Z495">
        <v>13.94</v>
      </c>
      <c r="AA495" t="s">
        <v>1397</v>
      </c>
      <c r="AB495" t="s">
        <v>1404</v>
      </c>
      <c r="AC495">
        <v>5.9499999999999997E-2</v>
      </c>
      <c r="AD495" t="s">
        <v>1422</v>
      </c>
      <c r="AF495" t="s">
        <v>440</v>
      </c>
      <c r="AG495" t="s">
        <v>440</v>
      </c>
      <c r="AH495" t="s">
        <v>440</v>
      </c>
      <c r="AJ495">
        <v>3.0000000000000004</v>
      </c>
      <c r="AK495">
        <v>0</v>
      </c>
      <c r="AL495">
        <v>0.5</v>
      </c>
      <c r="AM495">
        <v>0</v>
      </c>
      <c r="AN495" t="s">
        <v>1351</v>
      </c>
      <c r="AO495" t="s">
        <v>1447</v>
      </c>
      <c r="AP495" t="s">
        <v>1461</v>
      </c>
      <c r="AS495" t="str">
        <f>IF(SpaceTypesTable[[#This Row],[Service Water Heating Peak Flow Rate (gal/h)]]=0,"",SpaceTypesTable[[#This Row],[Service Water Heating Peak Flow Rate (gal/h)]]/SpaceTypesTable[[#This Row],[Service Water Heating Area (ft^2)]])</f>
        <v/>
      </c>
      <c r="BC495" t="str">
        <f t="shared" si="44"/>
        <v/>
      </c>
    </row>
    <row r="496" spans="1:55">
      <c r="A496" t="s">
        <v>1557</v>
      </c>
      <c r="B496" t="s">
        <v>260</v>
      </c>
      <c r="C496" t="s">
        <v>262</v>
      </c>
      <c r="D496" t="s">
        <v>281</v>
      </c>
      <c r="E496" t="s">
        <v>470</v>
      </c>
      <c r="F496" t="s">
        <v>438</v>
      </c>
      <c r="G496" t="s">
        <v>351</v>
      </c>
      <c r="H496" t="s">
        <v>223</v>
      </c>
      <c r="I496" t="str">
        <f>SpaceTypesTable[[#This Row],[Lighting Standard]]&amp;SpaceTypesTable[[#This Row],[Lighting Primary Space Type]]&amp;SpaceTypesTable[[#This Row],[Lighting Secondary Space Type]]</f>
        <v>ASHRAE 189.1-2009Dressing/Locker/Fitting RoomGeneral</v>
      </c>
      <c r="L496">
        <f>VLOOKUP(SpaceTypesTable[[#This Row],[LookupColumn]],InteriorLightingTable[],5,FALSE)</f>
        <v>0.54</v>
      </c>
      <c r="O496">
        <v>0</v>
      </c>
      <c r="P496">
        <v>0.7</v>
      </c>
      <c r="Q496">
        <v>0.2</v>
      </c>
      <c r="R496" t="s">
        <v>1362</v>
      </c>
      <c r="S496" t="s">
        <v>411</v>
      </c>
      <c r="T496" t="s">
        <v>240</v>
      </c>
      <c r="U496" t="s">
        <v>386</v>
      </c>
      <c r="V496" s="60" t="str">
        <f>SpaceTypesTable[[#This Row],[Ventilation Standard]]&amp;SpaceTypesTable[[#This Row],[Ventilation Primary Space Type]]&amp;SpaceTypesTable[[#This Row],[Ventilation Secondary Space Type]]</f>
        <v>GGHC v2.2Health CareLockers</v>
      </c>
      <c r="W496">
        <f>VLOOKUP(SpaceTypesTable[[#This Row],[Lookup]],VentilationStandardsTable[],6,FALSE)</f>
        <v>0.15</v>
      </c>
      <c r="X496">
        <f>VLOOKUP(SpaceTypesTable[[#This Row],[Lookup]],VentilationStandardsTable[],5,FALSE)</f>
        <v>0</v>
      </c>
      <c r="Y496">
        <f>VLOOKUP(SpaceTypesTable[[#This Row],[Lookup]],VentilationStandardsTable[],7,FALSE)</f>
        <v>0</v>
      </c>
      <c r="Z496">
        <v>13.94</v>
      </c>
      <c r="AA496" t="s">
        <v>1397</v>
      </c>
      <c r="AB496" t="s">
        <v>1404</v>
      </c>
      <c r="AC496">
        <v>5.9499999999999997E-2</v>
      </c>
      <c r="AD496" t="s">
        <v>1422</v>
      </c>
      <c r="AF496" t="s">
        <v>440</v>
      </c>
      <c r="AG496" t="s">
        <v>440</v>
      </c>
      <c r="AH496" t="s">
        <v>440</v>
      </c>
      <c r="AJ496">
        <v>2.19</v>
      </c>
      <c r="AK496">
        <v>0</v>
      </c>
      <c r="AL496">
        <v>0.5</v>
      </c>
      <c r="AM496">
        <v>0</v>
      </c>
      <c r="AN496" t="s">
        <v>1351</v>
      </c>
      <c r="AO496" t="s">
        <v>1447</v>
      </c>
      <c r="AP496" t="s">
        <v>1461</v>
      </c>
      <c r="AS496" t="str">
        <f>IF(SpaceTypesTable[[#This Row],[Service Water Heating Peak Flow Rate (gal/h)]]=0,"",SpaceTypesTable[[#This Row],[Service Water Heating Peak Flow Rate (gal/h)]]/SpaceTypesTable[[#This Row],[Service Water Heating Area (ft^2)]])</f>
        <v/>
      </c>
      <c r="BC496" t="str">
        <f t="shared" si="44"/>
        <v/>
      </c>
    </row>
    <row r="497" spans="1:55">
      <c r="A497" t="s">
        <v>1557</v>
      </c>
      <c r="B497" t="s">
        <v>261</v>
      </c>
      <c r="C497" t="s">
        <v>262</v>
      </c>
      <c r="D497" t="s">
        <v>281</v>
      </c>
      <c r="E497" t="s">
        <v>470</v>
      </c>
      <c r="F497" t="s">
        <v>438</v>
      </c>
      <c r="G497" t="s">
        <v>351</v>
      </c>
      <c r="H497" t="s">
        <v>223</v>
      </c>
      <c r="I497" t="str">
        <f>SpaceTypesTable[[#This Row],[Lighting Standard]]&amp;SpaceTypesTable[[#This Row],[Lighting Primary Space Type]]&amp;SpaceTypesTable[[#This Row],[Lighting Secondary Space Type]]</f>
        <v>ASHRAE 189.1-2009Dressing/Locker/Fitting RoomGeneral</v>
      </c>
      <c r="L497">
        <f>VLOOKUP(SpaceTypesTable[[#This Row],[LookupColumn]],InteriorLightingTable[],5,FALSE)</f>
        <v>0.54</v>
      </c>
      <c r="O497">
        <v>0</v>
      </c>
      <c r="P497">
        <v>0.7</v>
      </c>
      <c r="Q497">
        <v>0.2</v>
      </c>
      <c r="R497" t="s">
        <v>1362</v>
      </c>
      <c r="S497" t="s">
        <v>411</v>
      </c>
      <c r="T497" t="s">
        <v>240</v>
      </c>
      <c r="U497" t="s">
        <v>386</v>
      </c>
      <c r="V497" s="60" t="str">
        <f>SpaceTypesTable[[#This Row],[Ventilation Standard]]&amp;SpaceTypesTable[[#This Row],[Ventilation Primary Space Type]]&amp;SpaceTypesTable[[#This Row],[Ventilation Secondary Space Type]]</f>
        <v>GGHC v2.2Health CareLockers</v>
      </c>
      <c r="W497">
        <f>VLOOKUP(SpaceTypesTable[[#This Row],[Lookup]],VentilationStandardsTable[],6,FALSE)</f>
        <v>0.15</v>
      </c>
      <c r="X497">
        <f>VLOOKUP(SpaceTypesTable[[#This Row],[Lookup]],VentilationStandardsTable[],5,FALSE)</f>
        <v>0</v>
      </c>
      <c r="Y497">
        <f>VLOOKUP(SpaceTypesTable[[#This Row],[Lookup]],VentilationStandardsTable[],7,FALSE)</f>
        <v>0</v>
      </c>
      <c r="Z497">
        <v>13.94</v>
      </c>
      <c r="AA497" t="s">
        <v>1397</v>
      </c>
      <c r="AB497" t="s">
        <v>1404</v>
      </c>
      <c r="AC497">
        <v>4.4600000000000001E-2</v>
      </c>
      <c r="AD497" t="s">
        <v>1422</v>
      </c>
      <c r="AF497" t="s">
        <v>440</v>
      </c>
      <c r="AG497" t="s">
        <v>440</v>
      </c>
      <c r="AH497" t="s">
        <v>440</v>
      </c>
      <c r="AJ497">
        <v>2.19</v>
      </c>
      <c r="AK497">
        <v>0</v>
      </c>
      <c r="AL497">
        <v>0.5</v>
      </c>
      <c r="AM497">
        <v>0</v>
      </c>
      <c r="AN497" t="s">
        <v>1351</v>
      </c>
      <c r="AO497" t="s">
        <v>1447</v>
      </c>
      <c r="AP497" t="s">
        <v>1461</v>
      </c>
      <c r="AS497" t="str">
        <f>IF(SpaceTypesTable[[#This Row],[Service Water Heating Peak Flow Rate (gal/h)]]=0,"",SpaceTypesTable[[#This Row],[Service Water Heating Peak Flow Rate (gal/h)]]/SpaceTypesTable[[#This Row],[Service Water Heating Area (ft^2)]])</f>
        <v/>
      </c>
      <c r="BC497" t="str">
        <f t="shared" si="44"/>
        <v/>
      </c>
    </row>
    <row r="498" spans="1:55">
      <c r="A498" t="s">
        <v>1554</v>
      </c>
      <c r="B498" t="s">
        <v>259</v>
      </c>
      <c r="C498" t="s">
        <v>262</v>
      </c>
      <c r="D498" t="s">
        <v>281</v>
      </c>
      <c r="E498" t="s">
        <v>470</v>
      </c>
      <c r="I498" t="str">
        <f>SpaceTypesTable[[#This Row],[Lighting Standard]]&amp;SpaceTypesTable[[#This Row],[Lighting Primary Space Type]]&amp;SpaceTypesTable[[#This Row],[Lighting Secondary Space Type]]</f>
        <v/>
      </c>
      <c r="L498">
        <v>0.9</v>
      </c>
      <c r="O498">
        <v>0</v>
      </c>
      <c r="P498">
        <v>0.7</v>
      </c>
      <c r="Q498">
        <v>0.2</v>
      </c>
      <c r="R498" t="s">
        <v>1362</v>
      </c>
      <c r="S498" t="s">
        <v>411</v>
      </c>
      <c r="T498" t="s">
        <v>240</v>
      </c>
      <c r="U498" t="s">
        <v>386</v>
      </c>
      <c r="V498" s="60" t="str">
        <f>SpaceTypesTable[[#This Row],[Ventilation Standard]]&amp;SpaceTypesTable[[#This Row],[Ventilation Primary Space Type]]&amp;SpaceTypesTable[[#This Row],[Ventilation Secondary Space Type]]</f>
        <v>GGHC v2.2Health CareLockers</v>
      </c>
      <c r="W498">
        <f>VLOOKUP(SpaceTypesTable[[#This Row],[Lookup]],VentilationStandardsTable[],6,FALSE)</f>
        <v>0.15</v>
      </c>
      <c r="X498">
        <f>VLOOKUP(SpaceTypesTable[[#This Row],[Lookup]],VentilationStandardsTable[],5,FALSE)</f>
        <v>0</v>
      </c>
      <c r="Y498">
        <f>VLOOKUP(SpaceTypesTable[[#This Row],[Lookup]],VentilationStandardsTable[],7,FALSE)</f>
        <v>0</v>
      </c>
      <c r="Z498">
        <v>13.94</v>
      </c>
      <c r="AA498" t="s">
        <v>1397</v>
      </c>
      <c r="AB498" t="s">
        <v>1404</v>
      </c>
      <c r="AC498">
        <v>0.22320000000000001</v>
      </c>
      <c r="AD498" t="s">
        <v>1422</v>
      </c>
      <c r="AF498" t="s">
        <v>440</v>
      </c>
      <c r="AG498" t="s">
        <v>440</v>
      </c>
      <c r="AH498" t="s">
        <v>440</v>
      </c>
      <c r="AJ498">
        <v>3.0000000000000004</v>
      </c>
      <c r="AK498">
        <v>0</v>
      </c>
      <c r="AL498">
        <v>0.5</v>
      </c>
      <c r="AM498">
        <v>0</v>
      </c>
      <c r="AN498" t="s">
        <v>1351</v>
      </c>
      <c r="AO498" t="s">
        <v>1447</v>
      </c>
      <c r="AP498" t="s">
        <v>1461</v>
      </c>
      <c r="AS498" t="str">
        <f>IF(SpaceTypesTable[[#This Row],[Service Water Heating Peak Flow Rate (gal/h)]]=0,"",SpaceTypesTable[[#This Row],[Service Water Heating Peak Flow Rate (gal/h)]]/SpaceTypesTable[[#This Row],[Service Water Heating Area (ft^2)]])</f>
        <v/>
      </c>
      <c r="BC498" t="str">
        <f t="shared" si="44"/>
        <v/>
      </c>
    </row>
    <row r="499" spans="1:55">
      <c r="A499" t="s">
        <v>1558</v>
      </c>
      <c r="B499" t="s">
        <v>259</v>
      </c>
      <c r="C499" t="s">
        <v>262</v>
      </c>
      <c r="D499" t="s">
        <v>281</v>
      </c>
      <c r="E499" t="s">
        <v>470</v>
      </c>
      <c r="F499" t="s">
        <v>218</v>
      </c>
      <c r="G499" t="s">
        <v>351</v>
      </c>
      <c r="H499" t="s">
        <v>223</v>
      </c>
      <c r="I499" t="str">
        <f>SpaceTypesTable[[#This Row],[Lighting Standard]]&amp;SpaceTypesTable[[#This Row],[Lighting Primary Space Type]]&amp;SpaceTypesTable[[#This Row],[Lighting Secondary Space Type]]</f>
        <v>ASHRAE 90.1-2007Dressing/Locker/Fitting RoomGeneral</v>
      </c>
      <c r="L499">
        <f>VLOOKUP(SpaceTypesTable[[#This Row],[LookupColumn]],InteriorLightingTable[],5,FALSE)</f>
        <v>0.6</v>
      </c>
      <c r="O499">
        <v>0</v>
      </c>
      <c r="P499">
        <v>0.7</v>
      </c>
      <c r="Q499">
        <v>0.2</v>
      </c>
      <c r="R499" t="s">
        <v>1362</v>
      </c>
      <c r="S499" t="s">
        <v>411</v>
      </c>
      <c r="T499" t="s">
        <v>240</v>
      </c>
      <c r="U499" t="s">
        <v>386</v>
      </c>
      <c r="V499" s="60" t="str">
        <f>SpaceTypesTable[[#This Row],[Ventilation Standard]]&amp;SpaceTypesTable[[#This Row],[Ventilation Primary Space Type]]&amp;SpaceTypesTable[[#This Row],[Ventilation Secondary Space Type]]</f>
        <v>GGHC v2.2Health CareLockers</v>
      </c>
      <c r="W499">
        <f>VLOOKUP(SpaceTypesTable[[#This Row],[Lookup]],VentilationStandardsTable[],6,FALSE)</f>
        <v>0.15</v>
      </c>
      <c r="X499">
        <f>VLOOKUP(SpaceTypesTable[[#This Row],[Lookup]],VentilationStandardsTable[],5,FALSE)</f>
        <v>0</v>
      </c>
      <c r="Y499">
        <f>VLOOKUP(SpaceTypesTable[[#This Row],[Lookup]],VentilationStandardsTable[],7,FALSE)</f>
        <v>0</v>
      </c>
      <c r="Z499">
        <v>13.94</v>
      </c>
      <c r="AA499" t="s">
        <v>1397</v>
      </c>
      <c r="AB499" t="s">
        <v>1404</v>
      </c>
      <c r="AC499">
        <v>4.4600000000000001E-2</v>
      </c>
      <c r="AD499" t="s">
        <v>1422</v>
      </c>
      <c r="AF499" t="s">
        <v>440</v>
      </c>
      <c r="AG499" t="s">
        <v>440</v>
      </c>
      <c r="AH499" t="s">
        <v>440</v>
      </c>
      <c r="AJ499">
        <v>2.19</v>
      </c>
      <c r="AK499">
        <v>0</v>
      </c>
      <c r="AL499">
        <v>0.5</v>
      </c>
      <c r="AM499">
        <v>0</v>
      </c>
      <c r="AN499" t="s">
        <v>1351</v>
      </c>
      <c r="AO499" t="s">
        <v>1447</v>
      </c>
      <c r="AP499" t="s">
        <v>1461</v>
      </c>
      <c r="AS499" t="str">
        <f>IF(SpaceTypesTable[[#This Row],[Service Water Heating Peak Flow Rate (gal/h)]]=0,"",SpaceTypesTable[[#This Row],[Service Water Heating Peak Flow Rate (gal/h)]]/SpaceTypesTable[[#This Row],[Service Water Heating Area (ft^2)]])</f>
        <v/>
      </c>
      <c r="BC499" t="str">
        <f t="shared" si="44"/>
        <v/>
      </c>
    </row>
    <row r="500" spans="1:55">
      <c r="A500" t="s">
        <v>1619</v>
      </c>
      <c r="B500" t="s">
        <v>259</v>
      </c>
      <c r="C500" t="s">
        <v>262</v>
      </c>
      <c r="D500" t="s">
        <v>281</v>
      </c>
      <c r="E500" t="s">
        <v>470</v>
      </c>
      <c r="F500" t="s">
        <v>1601</v>
      </c>
      <c r="G500" t="s">
        <v>1830</v>
      </c>
      <c r="H500" t="s">
        <v>223</v>
      </c>
      <c r="I500" t="str">
        <f>SpaceTypesTable[[#This Row],[Lighting Standard]]&amp;SpaceTypesTable[[#This Row],[Lighting Primary Space Type]]&amp;SpaceTypesTable[[#This Row],[Lighting Secondary Space Type]]</f>
        <v>ASHRAE 90.1-2010Locker RoomGeneral</v>
      </c>
      <c r="L500">
        <f>VLOOKUP(SpaceTypesTable[[#This Row],[LookupColumn]],InteriorLightingTable[],5,FALSE)</f>
        <v>0.75</v>
      </c>
      <c r="O500">
        <v>0</v>
      </c>
      <c r="P500">
        <v>0.7</v>
      </c>
      <c r="Q500">
        <v>0.2</v>
      </c>
      <c r="R500" t="s">
        <v>1362</v>
      </c>
      <c r="S500" t="s">
        <v>411</v>
      </c>
      <c r="T500" t="s">
        <v>240</v>
      </c>
      <c r="U500" t="s">
        <v>386</v>
      </c>
      <c r="V500" s="60" t="str">
        <f>SpaceTypesTable[[#This Row],[Ventilation Standard]]&amp;SpaceTypesTable[[#This Row],[Ventilation Primary Space Type]]&amp;SpaceTypesTable[[#This Row],[Ventilation Secondary Space Type]]</f>
        <v>GGHC v2.2Health CareLockers</v>
      </c>
      <c r="W500">
        <f>VLOOKUP(SpaceTypesTable[[#This Row],[Lookup]],VentilationStandardsTable[],6,FALSE)</f>
        <v>0.15</v>
      </c>
      <c r="X500">
        <f>VLOOKUP(SpaceTypesTable[[#This Row],[Lookup]],VentilationStandardsTable[],5,FALSE)</f>
        <v>0</v>
      </c>
      <c r="Y500">
        <f>VLOOKUP(SpaceTypesTable[[#This Row],[Lookup]],VentilationStandardsTable[],7,FALSE)</f>
        <v>0</v>
      </c>
      <c r="Z500">
        <v>13.94</v>
      </c>
      <c r="AA500" t="s">
        <v>1397</v>
      </c>
      <c r="AB500" t="s">
        <v>1404</v>
      </c>
      <c r="AC500">
        <v>4.4600000000000001E-2</v>
      </c>
      <c r="AD500" t="s">
        <v>1422</v>
      </c>
      <c r="AF500" t="s">
        <v>440</v>
      </c>
      <c r="AG500" t="s">
        <v>440</v>
      </c>
      <c r="AH500" t="s">
        <v>440</v>
      </c>
      <c r="AJ500">
        <v>2.19</v>
      </c>
      <c r="AK500">
        <v>0</v>
      </c>
      <c r="AL500">
        <v>0.5</v>
      </c>
      <c r="AM500">
        <v>0</v>
      </c>
      <c r="AN500" t="s">
        <v>1351</v>
      </c>
      <c r="AO500" t="s">
        <v>1447</v>
      </c>
      <c r="AP500" t="s">
        <v>1461</v>
      </c>
      <c r="AS500" t="s">
        <v>440</v>
      </c>
      <c r="BC500" t="s">
        <v>440</v>
      </c>
    </row>
    <row r="501" spans="1:55">
      <c r="A501" t="s">
        <v>1555</v>
      </c>
      <c r="B501" t="s">
        <v>259</v>
      </c>
      <c r="C501" t="s">
        <v>262</v>
      </c>
      <c r="D501" t="s">
        <v>324</v>
      </c>
      <c r="E501" t="s">
        <v>467</v>
      </c>
      <c r="I501" t="str">
        <f>SpaceTypesTable[[#This Row],[Lighting Standard]]&amp;SpaceTypesTable[[#This Row],[Lighting Primary Space Type]]&amp;SpaceTypesTable[[#This Row],[Lighting Secondary Space Type]]</f>
        <v/>
      </c>
      <c r="L501">
        <v>0.9</v>
      </c>
      <c r="O501">
        <v>0</v>
      </c>
      <c r="P501">
        <v>0.7</v>
      </c>
      <c r="Q501">
        <v>0.2</v>
      </c>
      <c r="R501" t="s">
        <v>1362</v>
      </c>
      <c r="S501" t="s">
        <v>108</v>
      </c>
      <c r="T501" t="s">
        <v>412</v>
      </c>
      <c r="U501" t="s">
        <v>32</v>
      </c>
      <c r="V501" s="60" t="str">
        <f>SpaceTypesTable[[#This Row],[Ventilation Standard]]&amp;SpaceTypesTable[[#This Row],[Ventilation Primary Space Type]]&amp;SpaceTypesTable[[#This Row],[Ventilation Secondary Space Type]]</f>
        <v>ASHRAE 62.1-1999Hotels, Motels, Resorts, DormitoriesLobbies</v>
      </c>
      <c r="W501">
        <f>VLOOKUP(SpaceTypesTable[[#This Row],[Lookup]],VentilationStandardsTable[],6,FALSE)</f>
        <v>0</v>
      </c>
      <c r="X501">
        <f>VLOOKUP(SpaceTypesTable[[#This Row],[Lookup]],VentilationStandardsTable[],5,FALSE)</f>
        <v>15</v>
      </c>
      <c r="Y501">
        <f>VLOOKUP(SpaceTypesTable[[#This Row],[Lookup]],VentilationStandardsTable[],7,FALSE)</f>
        <v>0</v>
      </c>
      <c r="Z501">
        <v>13.94</v>
      </c>
      <c r="AA501" t="s">
        <v>1397</v>
      </c>
      <c r="AB501" t="s">
        <v>1404</v>
      </c>
      <c r="AC501">
        <v>0.22320000000000001</v>
      </c>
      <c r="AD501" t="s">
        <v>1422</v>
      </c>
      <c r="AF501" t="s">
        <v>440</v>
      </c>
      <c r="AG501" t="s">
        <v>440</v>
      </c>
      <c r="AH501" t="s">
        <v>440</v>
      </c>
      <c r="AJ501">
        <v>3.0000000000000004</v>
      </c>
      <c r="AK501">
        <v>0</v>
      </c>
      <c r="AL501">
        <v>0.5</v>
      </c>
      <c r="AM501">
        <v>0</v>
      </c>
      <c r="AN501" t="s">
        <v>1351</v>
      </c>
      <c r="AO501" t="s">
        <v>1447</v>
      </c>
      <c r="AP501" t="s">
        <v>1461</v>
      </c>
      <c r="AS501" t="str">
        <f>IF(SpaceTypesTable[[#This Row],[Service Water Heating Peak Flow Rate (gal/h)]]=0,"",SpaceTypesTable[[#This Row],[Service Water Heating Peak Flow Rate (gal/h)]]/SpaceTypesTable[[#This Row],[Service Water Heating Area (ft^2)]])</f>
        <v/>
      </c>
      <c r="BC501" t="str">
        <f t="shared" ref="BC501:BC506" si="45">IF(ISBLANK(BB501),"",BB501/(AY501/AX501))</f>
        <v/>
      </c>
    </row>
    <row r="502" spans="1:55">
      <c r="A502" t="s">
        <v>1556</v>
      </c>
      <c r="B502" t="s">
        <v>259</v>
      </c>
      <c r="C502" t="s">
        <v>262</v>
      </c>
      <c r="D502" t="s">
        <v>324</v>
      </c>
      <c r="E502" t="s">
        <v>467</v>
      </c>
      <c r="F502" t="s">
        <v>217</v>
      </c>
      <c r="G502" t="s">
        <v>347</v>
      </c>
      <c r="H502" t="s">
        <v>336</v>
      </c>
      <c r="I502" t="str">
        <f>SpaceTypesTable[[#This Row],[Lighting Standard]]&amp;SpaceTypesTable[[#This Row],[Lighting Primary Space Type]]&amp;SpaceTypesTable[[#This Row],[Lighting Secondary Space Type]]</f>
        <v>ASHRAE 90.1-2004Lounge/RecreationFor Hospital</v>
      </c>
      <c r="L502">
        <f>VLOOKUP(SpaceTypesTable[[#This Row],[LookupColumn]],InteriorLightingTable[],5,FALSE)</f>
        <v>0.8</v>
      </c>
      <c r="O502">
        <v>0</v>
      </c>
      <c r="P502">
        <v>0.7</v>
      </c>
      <c r="Q502">
        <v>0.2</v>
      </c>
      <c r="R502" t="s">
        <v>1362</v>
      </c>
      <c r="S502" t="s">
        <v>108</v>
      </c>
      <c r="T502" t="s">
        <v>412</v>
      </c>
      <c r="U502" t="s">
        <v>32</v>
      </c>
      <c r="V502" s="60" t="str">
        <f>SpaceTypesTable[[#This Row],[Ventilation Standard]]&amp;SpaceTypesTable[[#This Row],[Ventilation Primary Space Type]]&amp;SpaceTypesTable[[#This Row],[Ventilation Secondary Space Type]]</f>
        <v>ASHRAE 62.1-1999Hotels, Motels, Resorts, DormitoriesLobbies</v>
      </c>
      <c r="W502">
        <f>VLOOKUP(SpaceTypesTable[[#This Row],[Lookup]],VentilationStandardsTable[],6,FALSE)</f>
        <v>0</v>
      </c>
      <c r="X502">
        <f>VLOOKUP(SpaceTypesTable[[#This Row],[Lookup]],VentilationStandardsTable[],5,FALSE)</f>
        <v>15</v>
      </c>
      <c r="Y502">
        <f>VLOOKUP(SpaceTypesTable[[#This Row],[Lookup]],VentilationStandardsTable[],7,FALSE)</f>
        <v>0</v>
      </c>
      <c r="Z502">
        <v>13.94</v>
      </c>
      <c r="AA502" t="s">
        <v>1397</v>
      </c>
      <c r="AB502" t="s">
        <v>1404</v>
      </c>
      <c r="AC502">
        <v>5.9499999999999997E-2</v>
      </c>
      <c r="AD502" t="s">
        <v>1422</v>
      </c>
      <c r="AF502" t="s">
        <v>440</v>
      </c>
      <c r="AG502" t="s">
        <v>440</v>
      </c>
      <c r="AH502" t="s">
        <v>440</v>
      </c>
      <c r="AJ502">
        <v>3.0000000000000004</v>
      </c>
      <c r="AK502">
        <v>0</v>
      </c>
      <c r="AL502">
        <v>0.5</v>
      </c>
      <c r="AM502">
        <v>0</v>
      </c>
      <c r="AN502" t="s">
        <v>1351</v>
      </c>
      <c r="AO502" t="s">
        <v>1447</v>
      </c>
      <c r="AP502" t="s">
        <v>1461</v>
      </c>
      <c r="AS502" t="str">
        <f>IF(SpaceTypesTable[[#This Row],[Service Water Heating Peak Flow Rate (gal/h)]]=0,"",SpaceTypesTable[[#This Row],[Service Water Heating Peak Flow Rate (gal/h)]]/SpaceTypesTable[[#This Row],[Service Water Heating Area (ft^2)]])</f>
        <v/>
      </c>
      <c r="BC502" t="str">
        <f t="shared" si="45"/>
        <v/>
      </c>
    </row>
    <row r="503" spans="1:55">
      <c r="A503" t="s">
        <v>1557</v>
      </c>
      <c r="B503" t="s">
        <v>260</v>
      </c>
      <c r="C503" t="s">
        <v>262</v>
      </c>
      <c r="D503" t="s">
        <v>324</v>
      </c>
      <c r="E503" t="s">
        <v>467</v>
      </c>
      <c r="F503" t="s">
        <v>438</v>
      </c>
      <c r="G503" t="s">
        <v>347</v>
      </c>
      <c r="H503" t="s">
        <v>336</v>
      </c>
      <c r="I503" t="str">
        <f>SpaceTypesTable[[#This Row],[Lighting Standard]]&amp;SpaceTypesTable[[#This Row],[Lighting Primary Space Type]]&amp;SpaceTypesTable[[#This Row],[Lighting Secondary Space Type]]</f>
        <v>ASHRAE 189.1-2009Lounge/RecreationFor Hospital</v>
      </c>
      <c r="L503">
        <f>VLOOKUP(SpaceTypesTable[[#This Row],[LookupColumn]],InteriorLightingTable[],5,FALSE)</f>
        <v>0.72000000000000008</v>
      </c>
      <c r="O503">
        <v>0</v>
      </c>
      <c r="P503">
        <v>0.7</v>
      </c>
      <c r="Q503">
        <v>0.2</v>
      </c>
      <c r="R503" t="s">
        <v>1362</v>
      </c>
      <c r="S503" t="s">
        <v>108</v>
      </c>
      <c r="T503" t="s">
        <v>412</v>
      </c>
      <c r="U503" t="s">
        <v>32</v>
      </c>
      <c r="V503" s="60" t="str">
        <f>SpaceTypesTable[[#This Row],[Ventilation Standard]]&amp;SpaceTypesTable[[#This Row],[Ventilation Primary Space Type]]&amp;SpaceTypesTable[[#This Row],[Ventilation Secondary Space Type]]</f>
        <v>ASHRAE 62.1-1999Hotels, Motels, Resorts, DormitoriesLobbies</v>
      </c>
      <c r="W503">
        <f>VLOOKUP(SpaceTypesTable[[#This Row],[Lookup]],VentilationStandardsTable[],6,FALSE)</f>
        <v>0</v>
      </c>
      <c r="X503">
        <f>VLOOKUP(SpaceTypesTable[[#This Row],[Lookup]],VentilationStandardsTable[],5,FALSE)</f>
        <v>15</v>
      </c>
      <c r="Y503">
        <f>VLOOKUP(SpaceTypesTable[[#This Row],[Lookup]],VentilationStandardsTable[],7,FALSE)</f>
        <v>0</v>
      </c>
      <c r="Z503">
        <v>13.94</v>
      </c>
      <c r="AA503" t="s">
        <v>1397</v>
      </c>
      <c r="AB503" t="s">
        <v>1404</v>
      </c>
      <c r="AC503">
        <v>5.9499999999999997E-2</v>
      </c>
      <c r="AD503" t="s">
        <v>1422</v>
      </c>
      <c r="AF503" t="s">
        <v>440</v>
      </c>
      <c r="AG503" t="s">
        <v>440</v>
      </c>
      <c r="AH503" t="s">
        <v>440</v>
      </c>
      <c r="AJ503">
        <v>2.19</v>
      </c>
      <c r="AK503">
        <v>0</v>
      </c>
      <c r="AL503">
        <v>0.5</v>
      </c>
      <c r="AM503">
        <v>0</v>
      </c>
      <c r="AN503" t="s">
        <v>1351</v>
      </c>
      <c r="AO503" t="s">
        <v>1447</v>
      </c>
      <c r="AP503" t="s">
        <v>1461</v>
      </c>
      <c r="AS503" t="str">
        <f>IF(SpaceTypesTable[[#This Row],[Service Water Heating Peak Flow Rate (gal/h)]]=0,"",SpaceTypesTable[[#This Row],[Service Water Heating Peak Flow Rate (gal/h)]]/SpaceTypesTable[[#This Row],[Service Water Heating Area (ft^2)]])</f>
        <v/>
      </c>
      <c r="BC503" t="str">
        <f t="shared" si="45"/>
        <v/>
      </c>
    </row>
    <row r="504" spans="1:55">
      <c r="A504" t="s">
        <v>1557</v>
      </c>
      <c r="B504" t="s">
        <v>261</v>
      </c>
      <c r="C504" t="s">
        <v>262</v>
      </c>
      <c r="D504" t="s">
        <v>324</v>
      </c>
      <c r="E504" t="s">
        <v>467</v>
      </c>
      <c r="F504" t="s">
        <v>438</v>
      </c>
      <c r="G504" t="s">
        <v>347</v>
      </c>
      <c r="H504" t="s">
        <v>336</v>
      </c>
      <c r="I504" t="str">
        <f>SpaceTypesTable[[#This Row],[Lighting Standard]]&amp;SpaceTypesTable[[#This Row],[Lighting Primary Space Type]]&amp;SpaceTypesTable[[#This Row],[Lighting Secondary Space Type]]</f>
        <v>ASHRAE 189.1-2009Lounge/RecreationFor Hospital</v>
      </c>
      <c r="L504">
        <f>VLOOKUP(SpaceTypesTable[[#This Row],[LookupColumn]],InteriorLightingTable[],5,FALSE)</f>
        <v>0.72000000000000008</v>
      </c>
      <c r="O504">
        <v>0</v>
      </c>
      <c r="P504">
        <v>0.7</v>
      </c>
      <c r="Q504">
        <v>0.2</v>
      </c>
      <c r="R504" t="s">
        <v>1362</v>
      </c>
      <c r="S504" t="s">
        <v>108</v>
      </c>
      <c r="T504" t="s">
        <v>412</v>
      </c>
      <c r="U504" t="s">
        <v>32</v>
      </c>
      <c r="V504" s="60" t="str">
        <f>SpaceTypesTable[[#This Row],[Ventilation Standard]]&amp;SpaceTypesTable[[#This Row],[Ventilation Primary Space Type]]&amp;SpaceTypesTable[[#This Row],[Ventilation Secondary Space Type]]</f>
        <v>ASHRAE 62.1-1999Hotels, Motels, Resorts, DormitoriesLobbies</v>
      </c>
      <c r="W504">
        <f>VLOOKUP(SpaceTypesTable[[#This Row],[Lookup]],VentilationStandardsTable[],6,FALSE)</f>
        <v>0</v>
      </c>
      <c r="X504">
        <f>VLOOKUP(SpaceTypesTable[[#This Row],[Lookup]],VentilationStandardsTable[],5,FALSE)</f>
        <v>15</v>
      </c>
      <c r="Y504">
        <f>VLOOKUP(SpaceTypesTable[[#This Row],[Lookup]],VentilationStandardsTable[],7,FALSE)</f>
        <v>0</v>
      </c>
      <c r="Z504">
        <v>13.94</v>
      </c>
      <c r="AA504" t="s">
        <v>1397</v>
      </c>
      <c r="AB504" t="s">
        <v>1404</v>
      </c>
      <c r="AC504">
        <v>4.4600000000000001E-2</v>
      </c>
      <c r="AD504" t="s">
        <v>1422</v>
      </c>
      <c r="AF504" t="s">
        <v>440</v>
      </c>
      <c r="AG504" t="s">
        <v>440</v>
      </c>
      <c r="AH504" t="s">
        <v>440</v>
      </c>
      <c r="AJ504">
        <v>2.19</v>
      </c>
      <c r="AK504">
        <v>0</v>
      </c>
      <c r="AL504">
        <v>0.5</v>
      </c>
      <c r="AM504">
        <v>0</v>
      </c>
      <c r="AN504" t="s">
        <v>1351</v>
      </c>
      <c r="AO504" t="s">
        <v>1447</v>
      </c>
      <c r="AP504" t="s">
        <v>1461</v>
      </c>
      <c r="AS504" t="str">
        <f>IF(SpaceTypesTable[[#This Row],[Service Water Heating Peak Flow Rate (gal/h)]]=0,"",SpaceTypesTable[[#This Row],[Service Water Heating Peak Flow Rate (gal/h)]]/SpaceTypesTable[[#This Row],[Service Water Heating Area (ft^2)]])</f>
        <v/>
      </c>
      <c r="BC504" t="str">
        <f t="shared" si="45"/>
        <v/>
      </c>
    </row>
    <row r="505" spans="1:55">
      <c r="A505" t="s">
        <v>1554</v>
      </c>
      <c r="B505" t="s">
        <v>259</v>
      </c>
      <c r="C505" t="s">
        <v>262</v>
      </c>
      <c r="D505" t="s">
        <v>324</v>
      </c>
      <c r="E505" t="s">
        <v>467</v>
      </c>
      <c r="I505" t="str">
        <f>SpaceTypesTable[[#This Row],[Lighting Standard]]&amp;SpaceTypesTable[[#This Row],[Lighting Primary Space Type]]&amp;SpaceTypesTable[[#This Row],[Lighting Secondary Space Type]]</f>
        <v/>
      </c>
      <c r="L505">
        <v>0.9</v>
      </c>
      <c r="O505">
        <v>0</v>
      </c>
      <c r="P505">
        <v>0.7</v>
      </c>
      <c r="Q505">
        <v>0.2</v>
      </c>
      <c r="R505" t="s">
        <v>1362</v>
      </c>
      <c r="S505" t="s">
        <v>108</v>
      </c>
      <c r="T505" t="s">
        <v>412</v>
      </c>
      <c r="U505" t="s">
        <v>32</v>
      </c>
      <c r="V505" s="60" t="str">
        <f>SpaceTypesTable[[#This Row],[Ventilation Standard]]&amp;SpaceTypesTable[[#This Row],[Ventilation Primary Space Type]]&amp;SpaceTypesTable[[#This Row],[Ventilation Secondary Space Type]]</f>
        <v>ASHRAE 62.1-1999Hotels, Motels, Resorts, DormitoriesLobbies</v>
      </c>
      <c r="W505">
        <f>VLOOKUP(SpaceTypesTable[[#This Row],[Lookup]],VentilationStandardsTable[],6,FALSE)</f>
        <v>0</v>
      </c>
      <c r="X505">
        <f>VLOOKUP(SpaceTypesTable[[#This Row],[Lookup]],VentilationStandardsTable[],5,FALSE)</f>
        <v>15</v>
      </c>
      <c r="Y505">
        <f>VLOOKUP(SpaceTypesTable[[#This Row],[Lookup]],VentilationStandardsTable[],7,FALSE)</f>
        <v>0</v>
      </c>
      <c r="Z505">
        <v>13.94</v>
      </c>
      <c r="AA505" t="s">
        <v>1397</v>
      </c>
      <c r="AB505" t="s">
        <v>1404</v>
      </c>
      <c r="AC505">
        <v>0.22320000000000001</v>
      </c>
      <c r="AD505" t="s">
        <v>1422</v>
      </c>
      <c r="AF505" t="s">
        <v>440</v>
      </c>
      <c r="AG505" t="s">
        <v>440</v>
      </c>
      <c r="AH505" t="s">
        <v>440</v>
      </c>
      <c r="AJ505">
        <v>3.0000000000000004</v>
      </c>
      <c r="AK505">
        <v>0</v>
      </c>
      <c r="AL505">
        <v>0.5</v>
      </c>
      <c r="AM505">
        <v>0</v>
      </c>
      <c r="AN505" t="s">
        <v>1351</v>
      </c>
      <c r="AO505" t="s">
        <v>1447</v>
      </c>
      <c r="AP505" t="s">
        <v>1461</v>
      </c>
      <c r="AS505" t="str">
        <f>IF(SpaceTypesTable[[#This Row],[Service Water Heating Peak Flow Rate (gal/h)]]=0,"",SpaceTypesTable[[#This Row],[Service Water Heating Peak Flow Rate (gal/h)]]/SpaceTypesTable[[#This Row],[Service Water Heating Area (ft^2)]])</f>
        <v/>
      </c>
      <c r="BC505" t="str">
        <f t="shared" si="45"/>
        <v/>
      </c>
    </row>
    <row r="506" spans="1:55">
      <c r="A506" t="s">
        <v>1558</v>
      </c>
      <c r="B506" t="s">
        <v>259</v>
      </c>
      <c r="C506" t="s">
        <v>262</v>
      </c>
      <c r="D506" t="s">
        <v>324</v>
      </c>
      <c r="E506" t="s">
        <v>467</v>
      </c>
      <c r="F506" t="s">
        <v>218</v>
      </c>
      <c r="G506" t="s">
        <v>347</v>
      </c>
      <c r="H506" t="s">
        <v>336</v>
      </c>
      <c r="I506" t="str">
        <f>SpaceTypesTable[[#This Row],[Lighting Standard]]&amp;SpaceTypesTable[[#This Row],[Lighting Primary Space Type]]&amp;SpaceTypesTable[[#This Row],[Lighting Secondary Space Type]]</f>
        <v>ASHRAE 90.1-2007Lounge/RecreationFor Hospital</v>
      </c>
      <c r="L506">
        <f>VLOOKUP(SpaceTypesTable[[#This Row],[LookupColumn]],InteriorLightingTable[],5,FALSE)</f>
        <v>0.8</v>
      </c>
      <c r="O506">
        <v>0</v>
      </c>
      <c r="P506">
        <v>0.7</v>
      </c>
      <c r="Q506">
        <v>0.2</v>
      </c>
      <c r="R506" t="s">
        <v>1362</v>
      </c>
      <c r="S506" t="s">
        <v>109</v>
      </c>
      <c r="T506" t="s">
        <v>412</v>
      </c>
      <c r="U506" t="s">
        <v>1300</v>
      </c>
      <c r="V506" s="60" t="str">
        <f>SpaceTypesTable[[#This Row],[Ventilation Standard]]&amp;SpaceTypesTable[[#This Row],[Ventilation Primary Space Type]]&amp;SpaceTypesTable[[#This Row],[Ventilation Secondary Space Type]]</f>
        <v>ASHRAE 62.1-2004Hotels, Motels, Resorts, DormitoriesLobbies/prefunction</v>
      </c>
      <c r="W506">
        <f>VLOOKUP(SpaceTypesTable[[#This Row],[Lookup]],VentilationStandardsTable[],6,FALSE)</f>
        <v>0.06</v>
      </c>
      <c r="X506">
        <f>VLOOKUP(SpaceTypesTable[[#This Row],[Lookup]],VentilationStandardsTable[],5,FALSE)</f>
        <v>7.5</v>
      </c>
      <c r="Y506">
        <f>VLOOKUP(SpaceTypesTable[[#This Row],[Lookup]],VentilationStandardsTable[],7,FALSE)</f>
        <v>0</v>
      </c>
      <c r="Z506">
        <v>13.94</v>
      </c>
      <c r="AA506" t="s">
        <v>1397</v>
      </c>
      <c r="AB506" t="s">
        <v>1404</v>
      </c>
      <c r="AC506">
        <v>4.4600000000000001E-2</v>
      </c>
      <c r="AD506" t="s">
        <v>1422</v>
      </c>
      <c r="AF506" t="s">
        <v>440</v>
      </c>
      <c r="AG506" t="s">
        <v>440</v>
      </c>
      <c r="AH506" t="s">
        <v>440</v>
      </c>
      <c r="AJ506">
        <v>2.19</v>
      </c>
      <c r="AK506">
        <v>0</v>
      </c>
      <c r="AL506">
        <v>0.5</v>
      </c>
      <c r="AM506">
        <v>0</v>
      </c>
      <c r="AN506" t="s">
        <v>1351</v>
      </c>
      <c r="AO506" t="s">
        <v>1447</v>
      </c>
      <c r="AP506" t="s">
        <v>1461</v>
      </c>
      <c r="AS506" t="str">
        <f>IF(SpaceTypesTable[[#This Row],[Service Water Heating Peak Flow Rate (gal/h)]]=0,"",SpaceTypesTable[[#This Row],[Service Water Heating Peak Flow Rate (gal/h)]]/SpaceTypesTable[[#This Row],[Service Water Heating Area (ft^2)]])</f>
        <v/>
      </c>
      <c r="BC506" t="str">
        <f t="shared" si="45"/>
        <v/>
      </c>
    </row>
    <row r="507" spans="1:55">
      <c r="A507" t="s">
        <v>1619</v>
      </c>
      <c r="B507" t="s">
        <v>259</v>
      </c>
      <c r="C507" t="s">
        <v>262</v>
      </c>
      <c r="D507" t="s">
        <v>324</v>
      </c>
      <c r="E507" t="s">
        <v>467</v>
      </c>
      <c r="F507" t="s">
        <v>1601</v>
      </c>
      <c r="G507" t="s">
        <v>347</v>
      </c>
      <c r="H507" t="s">
        <v>336</v>
      </c>
      <c r="I507" t="str">
        <f>SpaceTypesTable[[#This Row],[Lighting Standard]]&amp;SpaceTypesTable[[#This Row],[Lighting Primary Space Type]]&amp;SpaceTypesTable[[#This Row],[Lighting Secondary Space Type]]</f>
        <v>ASHRAE 90.1-2010Lounge/RecreationFor Hospital</v>
      </c>
      <c r="L507">
        <f>VLOOKUP(SpaceTypesTable[[#This Row],[LookupColumn]],InteriorLightingTable[],5,FALSE)</f>
        <v>1.07</v>
      </c>
      <c r="O507">
        <v>0</v>
      </c>
      <c r="P507">
        <v>0.7</v>
      </c>
      <c r="Q507">
        <v>0.2</v>
      </c>
      <c r="R507" t="s">
        <v>1362</v>
      </c>
      <c r="S507" t="s">
        <v>110</v>
      </c>
      <c r="T507" t="s">
        <v>412</v>
      </c>
      <c r="U507" t="s">
        <v>1300</v>
      </c>
      <c r="V507" s="60" t="str">
        <f>SpaceTypesTable[[#This Row],[Ventilation Standard]]&amp;SpaceTypesTable[[#This Row],[Ventilation Primary Space Type]]&amp;SpaceTypesTable[[#This Row],[Ventilation Secondary Space Type]]</f>
        <v>ASHRAE 62.1-2007Hotels, Motels, Resorts, DormitoriesLobbies/prefunction</v>
      </c>
      <c r="W507">
        <f>VLOOKUP(SpaceTypesTable[[#This Row],[Lookup]],VentilationStandardsTable[],6,FALSE)</f>
        <v>0.06</v>
      </c>
      <c r="X507">
        <f>VLOOKUP(SpaceTypesTable[[#This Row],[Lookup]],VentilationStandardsTable[],5,FALSE)</f>
        <v>7.5</v>
      </c>
      <c r="Y507">
        <f>VLOOKUP(SpaceTypesTable[[#This Row],[Lookup]],VentilationStandardsTable[],7,FALSE)</f>
        <v>0</v>
      </c>
      <c r="Z507">
        <v>13.94</v>
      </c>
      <c r="AA507" t="s">
        <v>1397</v>
      </c>
      <c r="AB507" t="s">
        <v>1404</v>
      </c>
      <c r="AC507">
        <v>4.4600000000000001E-2</v>
      </c>
      <c r="AD507" t="s">
        <v>1422</v>
      </c>
      <c r="AF507" t="s">
        <v>440</v>
      </c>
      <c r="AG507" t="s">
        <v>440</v>
      </c>
      <c r="AH507" t="s">
        <v>440</v>
      </c>
      <c r="AJ507">
        <v>2.19</v>
      </c>
      <c r="AK507">
        <v>0</v>
      </c>
      <c r="AL507">
        <v>0.5</v>
      </c>
      <c r="AM507">
        <v>0</v>
      </c>
      <c r="AN507" t="s">
        <v>1351</v>
      </c>
      <c r="AO507" t="s">
        <v>1447</v>
      </c>
      <c r="AP507" t="s">
        <v>1461</v>
      </c>
      <c r="AS507" t="s">
        <v>440</v>
      </c>
      <c r="BC507" t="s">
        <v>440</v>
      </c>
    </row>
    <row r="508" spans="1:55">
      <c r="A508" t="s">
        <v>1555</v>
      </c>
      <c r="B508" t="s">
        <v>259</v>
      </c>
      <c r="C508" t="s">
        <v>267</v>
      </c>
      <c r="D508" t="s">
        <v>278</v>
      </c>
      <c r="E508" t="s">
        <v>468</v>
      </c>
      <c r="I508" t="str">
        <f>SpaceTypesTable[[#This Row],[Lighting Standard]]&amp;SpaceTypesTable[[#This Row],[Lighting Primary Space Type]]&amp;SpaceTypesTable[[#This Row],[Lighting Secondary Space Type]]</f>
        <v/>
      </c>
      <c r="L508">
        <v>0.80000000000000016</v>
      </c>
      <c r="O508">
        <v>0</v>
      </c>
      <c r="P508">
        <v>0.7</v>
      </c>
      <c r="Q508">
        <v>0.2</v>
      </c>
      <c r="R508" t="s">
        <v>1355</v>
      </c>
      <c r="S508" t="s">
        <v>108</v>
      </c>
      <c r="T508" t="s">
        <v>41</v>
      </c>
      <c r="U508" t="s">
        <v>42</v>
      </c>
      <c r="V508" s="60" t="str">
        <f>SpaceTypesTable[[#This Row],[Ventilation Standard]]&amp;SpaceTypesTable[[#This Row],[Ventilation Primary Space Type]]&amp;SpaceTypesTable[[#This Row],[Ventilation Secondary Space Type]]</f>
        <v>ASHRAE 62.1-1999Public SpacesCorridors and utilities</v>
      </c>
      <c r="W508">
        <f>VLOOKUP(SpaceTypesTable[[#This Row],[Lookup]],VentilationStandardsTable[],6,FALSE)</f>
        <v>0.05</v>
      </c>
      <c r="X508">
        <f>VLOOKUP(SpaceTypesTable[[#This Row],[Lookup]],VentilationStandardsTable[],5,FALSE)</f>
        <v>0</v>
      </c>
      <c r="Y508">
        <f>VLOOKUP(SpaceTypesTable[[#This Row],[Lookup]],VentilationStandardsTable[],7,FALSE)</f>
        <v>0</v>
      </c>
      <c r="Z508">
        <v>0</v>
      </c>
      <c r="AA508" t="s">
        <v>1407</v>
      </c>
      <c r="AB508" t="s">
        <v>1408</v>
      </c>
      <c r="AC508">
        <v>0.22320000000000001</v>
      </c>
      <c r="AD508" t="s">
        <v>1417</v>
      </c>
      <c r="AF508" t="s">
        <v>440</v>
      </c>
      <c r="AG508" t="s">
        <v>440</v>
      </c>
      <c r="AH508" t="s">
        <v>440</v>
      </c>
      <c r="AJ508">
        <v>0.5</v>
      </c>
      <c r="AK508">
        <v>0</v>
      </c>
      <c r="AL508">
        <v>0.5</v>
      </c>
      <c r="AM508">
        <v>0</v>
      </c>
      <c r="AN508" t="s">
        <v>1476</v>
      </c>
      <c r="AO508" t="s">
        <v>1443</v>
      </c>
      <c r="AP508" t="s">
        <v>1457</v>
      </c>
      <c r="AS508" t="str">
        <f>IF(SpaceTypesTable[[#This Row],[Service Water Heating Peak Flow Rate (gal/h)]]=0,"",SpaceTypesTable[[#This Row],[Service Water Heating Peak Flow Rate (gal/h)]]/SpaceTypesTable[[#This Row],[Service Water Heating Area (ft^2)]])</f>
        <v/>
      </c>
      <c r="BC508" t="str">
        <f t="shared" ref="BC508:BC531" si="46">IF(ISBLANK(BB508),"",BB508/(AY508/AX508))</f>
        <v/>
      </c>
    </row>
    <row r="509" spans="1:55">
      <c r="A509" t="s">
        <v>1556</v>
      </c>
      <c r="B509" t="s">
        <v>259</v>
      </c>
      <c r="C509" t="s">
        <v>267</v>
      </c>
      <c r="D509" t="s">
        <v>278</v>
      </c>
      <c r="E509" t="s">
        <v>468</v>
      </c>
      <c r="F509" t="s">
        <v>217</v>
      </c>
      <c r="G509" t="s">
        <v>211</v>
      </c>
      <c r="H509" t="s">
        <v>223</v>
      </c>
      <c r="I509" t="str">
        <f>SpaceTypesTable[[#This Row],[Lighting Standard]]&amp;SpaceTypesTable[[#This Row],[Lighting Primary Space Type]]&amp;SpaceTypesTable[[#This Row],[Lighting Secondary Space Type]]</f>
        <v>ASHRAE 90.1-2004Electrical/MechanicalGeneral</v>
      </c>
      <c r="L509">
        <f>VLOOKUP(SpaceTypesTable[[#This Row],[LookupColumn]],InteriorLightingTable[],5,FALSE)</f>
        <v>1.5</v>
      </c>
      <c r="O509">
        <v>0</v>
      </c>
      <c r="P509">
        <v>0.7</v>
      </c>
      <c r="Q509">
        <v>0.2</v>
      </c>
      <c r="R509" t="s">
        <v>1355</v>
      </c>
      <c r="S509" t="s">
        <v>108</v>
      </c>
      <c r="T509" t="s">
        <v>41</v>
      </c>
      <c r="U509" t="s">
        <v>42</v>
      </c>
      <c r="V509" s="60" t="str">
        <f>SpaceTypesTable[[#This Row],[Ventilation Standard]]&amp;SpaceTypesTable[[#This Row],[Ventilation Primary Space Type]]&amp;SpaceTypesTable[[#This Row],[Ventilation Secondary Space Type]]</f>
        <v>ASHRAE 62.1-1999Public SpacesCorridors and utilities</v>
      </c>
      <c r="W509">
        <f>VLOOKUP(SpaceTypesTable[[#This Row],[Lookup]],VentilationStandardsTable[],6,FALSE)</f>
        <v>0.05</v>
      </c>
      <c r="X509">
        <f>VLOOKUP(SpaceTypesTable[[#This Row],[Lookup]],VentilationStandardsTable[],5,FALSE)</f>
        <v>0</v>
      </c>
      <c r="Y509">
        <f>VLOOKUP(SpaceTypesTable[[#This Row],[Lookup]],VentilationStandardsTable[],7,FALSE)</f>
        <v>0</v>
      </c>
      <c r="Z509">
        <v>0</v>
      </c>
      <c r="AA509" t="s">
        <v>1407</v>
      </c>
      <c r="AB509" t="s">
        <v>1408</v>
      </c>
      <c r="AC509">
        <v>5.9499999999999997E-2</v>
      </c>
      <c r="AD509" t="s">
        <v>1417</v>
      </c>
      <c r="AF509" t="s">
        <v>440</v>
      </c>
      <c r="AG509" t="s">
        <v>440</v>
      </c>
      <c r="AH509" t="s">
        <v>440</v>
      </c>
      <c r="AJ509">
        <v>0.5</v>
      </c>
      <c r="AK509">
        <v>0</v>
      </c>
      <c r="AL509">
        <v>0.5</v>
      </c>
      <c r="AM509">
        <v>0</v>
      </c>
      <c r="AN509" t="s">
        <v>1476</v>
      </c>
      <c r="AO509" t="s">
        <v>1443</v>
      </c>
      <c r="AP509" t="s">
        <v>1457</v>
      </c>
      <c r="AS509" t="str">
        <f>IF(SpaceTypesTable[[#This Row],[Service Water Heating Peak Flow Rate (gal/h)]]=0,"",SpaceTypesTable[[#This Row],[Service Water Heating Peak Flow Rate (gal/h)]]/SpaceTypesTable[[#This Row],[Service Water Heating Area (ft^2)]])</f>
        <v/>
      </c>
      <c r="BC509" t="str">
        <f t="shared" si="46"/>
        <v/>
      </c>
    </row>
    <row r="510" spans="1:55">
      <c r="A510" t="s">
        <v>1557</v>
      </c>
      <c r="B510" t="s">
        <v>260</v>
      </c>
      <c r="C510" t="s">
        <v>267</v>
      </c>
      <c r="D510" t="s">
        <v>278</v>
      </c>
      <c r="E510" t="s">
        <v>468</v>
      </c>
      <c r="F510" t="s">
        <v>438</v>
      </c>
      <c r="G510" t="s">
        <v>211</v>
      </c>
      <c r="H510" t="s">
        <v>223</v>
      </c>
      <c r="I510" t="str">
        <f>SpaceTypesTable[[#This Row],[Lighting Standard]]&amp;SpaceTypesTable[[#This Row],[Lighting Primary Space Type]]&amp;SpaceTypesTable[[#This Row],[Lighting Secondary Space Type]]</f>
        <v>ASHRAE 189.1-2009Electrical/MechanicalGeneral</v>
      </c>
      <c r="L510">
        <f>VLOOKUP(SpaceTypesTable[[#This Row],[LookupColumn]],InteriorLightingTable[],5,FALSE)</f>
        <v>1.35</v>
      </c>
      <c r="O510">
        <v>0</v>
      </c>
      <c r="P510">
        <v>0.7</v>
      </c>
      <c r="Q510">
        <v>0.2</v>
      </c>
      <c r="R510" t="s">
        <v>1355</v>
      </c>
      <c r="S510" t="s">
        <v>108</v>
      </c>
      <c r="T510" t="s">
        <v>41</v>
      </c>
      <c r="U510" t="s">
        <v>42</v>
      </c>
      <c r="V510" s="60" t="str">
        <f>SpaceTypesTable[[#This Row],[Ventilation Standard]]&amp;SpaceTypesTable[[#This Row],[Ventilation Primary Space Type]]&amp;SpaceTypesTable[[#This Row],[Ventilation Secondary Space Type]]</f>
        <v>ASHRAE 62.1-1999Public SpacesCorridors and utilities</v>
      </c>
      <c r="W510">
        <f>VLOOKUP(SpaceTypesTable[[#This Row],[Lookup]],VentilationStandardsTable[],6,FALSE)</f>
        <v>0.05</v>
      </c>
      <c r="X510">
        <f>VLOOKUP(SpaceTypesTable[[#This Row],[Lookup]],VentilationStandardsTable[],5,FALSE)</f>
        <v>0</v>
      </c>
      <c r="Y510">
        <f>VLOOKUP(SpaceTypesTable[[#This Row],[Lookup]],VentilationStandardsTable[],7,FALSE)</f>
        <v>0</v>
      </c>
      <c r="Z510">
        <v>0</v>
      </c>
      <c r="AA510" t="s">
        <v>1407</v>
      </c>
      <c r="AB510" t="s">
        <v>1408</v>
      </c>
      <c r="AC510">
        <v>5.9499999999999997E-2</v>
      </c>
      <c r="AD510" t="s">
        <v>1417</v>
      </c>
      <c r="AF510" t="s">
        <v>440</v>
      </c>
      <c r="AG510" t="s">
        <v>440</v>
      </c>
      <c r="AH510" t="s">
        <v>440</v>
      </c>
      <c r="AJ510">
        <v>0.26</v>
      </c>
      <c r="AK510">
        <v>0</v>
      </c>
      <c r="AL510">
        <v>0.5</v>
      </c>
      <c r="AM510">
        <v>0</v>
      </c>
      <c r="AN510" t="s">
        <v>1476</v>
      </c>
      <c r="AO510" t="s">
        <v>1443</v>
      </c>
      <c r="AP510" t="s">
        <v>1457</v>
      </c>
      <c r="AS510" t="str">
        <f>IF(SpaceTypesTable[[#This Row],[Service Water Heating Peak Flow Rate (gal/h)]]=0,"",SpaceTypesTable[[#This Row],[Service Water Heating Peak Flow Rate (gal/h)]]/SpaceTypesTable[[#This Row],[Service Water Heating Area (ft^2)]])</f>
        <v/>
      </c>
      <c r="BC510" t="str">
        <f t="shared" si="46"/>
        <v/>
      </c>
    </row>
    <row r="511" spans="1:55">
      <c r="A511" t="s">
        <v>1557</v>
      </c>
      <c r="B511" t="s">
        <v>261</v>
      </c>
      <c r="C511" t="s">
        <v>267</v>
      </c>
      <c r="D511" t="s">
        <v>278</v>
      </c>
      <c r="E511" t="s">
        <v>468</v>
      </c>
      <c r="F511" t="s">
        <v>438</v>
      </c>
      <c r="G511" t="s">
        <v>211</v>
      </c>
      <c r="H511" t="s">
        <v>223</v>
      </c>
      <c r="I511" t="str">
        <f>SpaceTypesTable[[#This Row],[Lighting Standard]]&amp;SpaceTypesTable[[#This Row],[Lighting Primary Space Type]]&amp;SpaceTypesTable[[#This Row],[Lighting Secondary Space Type]]</f>
        <v>ASHRAE 189.1-2009Electrical/MechanicalGeneral</v>
      </c>
      <c r="L511">
        <f>VLOOKUP(SpaceTypesTable[[#This Row],[LookupColumn]],InteriorLightingTable[],5,FALSE)</f>
        <v>1.35</v>
      </c>
      <c r="O511">
        <v>0</v>
      </c>
      <c r="P511">
        <v>0.7</v>
      </c>
      <c r="Q511">
        <v>0.2</v>
      </c>
      <c r="R511" t="s">
        <v>1355</v>
      </c>
      <c r="S511" t="s">
        <v>108</v>
      </c>
      <c r="T511" t="s">
        <v>41</v>
      </c>
      <c r="U511" t="s">
        <v>42</v>
      </c>
      <c r="V511" s="60" t="str">
        <f>SpaceTypesTable[[#This Row],[Ventilation Standard]]&amp;SpaceTypesTable[[#This Row],[Ventilation Primary Space Type]]&amp;SpaceTypesTable[[#This Row],[Ventilation Secondary Space Type]]</f>
        <v>ASHRAE 62.1-1999Public SpacesCorridors and utilities</v>
      </c>
      <c r="W511">
        <f>VLOOKUP(SpaceTypesTable[[#This Row],[Lookup]],VentilationStandardsTable[],6,FALSE)</f>
        <v>0.05</v>
      </c>
      <c r="X511">
        <f>VLOOKUP(SpaceTypesTable[[#This Row],[Lookup]],VentilationStandardsTable[],5,FALSE)</f>
        <v>0</v>
      </c>
      <c r="Y511">
        <f>VLOOKUP(SpaceTypesTable[[#This Row],[Lookup]],VentilationStandardsTable[],7,FALSE)</f>
        <v>0</v>
      </c>
      <c r="Z511">
        <v>0</v>
      </c>
      <c r="AA511" t="s">
        <v>1407</v>
      </c>
      <c r="AB511" t="s">
        <v>1408</v>
      </c>
      <c r="AC511">
        <v>4.4600000000000001E-2</v>
      </c>
      <c r="AD511" t="s">
        <v>1417</v>
      </c>
      <c r="AF511" t="s">
        <v>440</v>
      </c>
      <c r="AG511" t="s">
        <v>440</v>
      </c>
      <c r="AH511" t="s">
        <v>440</v>
      </c>
      <c r="AJ511">
        <v>0.26</v>
      </c>
      <c r="AK511">
        <v>0</v>
      </c>
      <c r="AL511">
        <v>0.5</v>
      </c>
      <c r="AM511">
        <v>0</v>
      </c>
      <c r="AN511" t="s">
        <v>1476</v>
      </c>
      <c r="AO511" t="s">
        <v>1443</v>
      </c>
      <c r="AP511" t="s">
        <v>1457</v>
      </c>
      <c r="AS511" t="str">
        <f>IF(SpaceTypesTable[[#This Row],[Service Water Heating Peak Flow Rate (gal/h)]]=0,"",SpaceTypesTable[[#This Row],[Service Water Heating Peak Flow Rate (gal/h)]]/SpaceTypesTable[[#This Row],[Service Water Heating Area (ft^2)]])</f>
        <v/>
      </c>
      <c r="BC511" t="str">
        <f t="shared" si="46"/>
        <v/>
      </c>
    </row>
    <row r="512" spans="1:55">
      <c r="A512" t="s">
        <v>1554</v>
      </c>
      <c r="B512" t="s">
        <v>259</v>
      </c>
      <c r="C512" t="s">
        <v>267</v>
      </c>
      <c r="D512" t="s">
        <v>278</v>
      </c>
      <c r="E512" t="s">
        <v>468</v>
      </c>
      <c r="I512" t="str">
        <f>SpaceTypesTable[[#This Row],[Lighting Standard]]&amp;SpaceTypesTable[[#This Row],[Lighting Primary Space Type]]&amp;SpaceTypesTable[[#This Row],[Lighting Secondary Space Type]]</f>
        <v/>
      </c>
      <c r="L512">
        <v>0.6</v>
      </c>
      <c r="O512">
        <v>0</v>
      </c>
      <c r="P512">
        <v>0.7</v>
      </c>
      <c r="Q512">
        <v>0.2</v>
      </c>
      <c r="R512" t="s">
        <v>1355</v>
      </c>
      <c r="S512" t="s">
        <v>108</v>
      </c>
      <c r="T512" t="s">
        <v>41</v>
      </c>
      <c r="U512" t="s">
        <v>42</v>
      </c>
      <c r="V512" s="60" t="str">
        <f>SpaceTypesTable[[#This Row],[Ventilation Standard]]&amp;SpaceTypesTable[[#This Row],[Ventilation Primary Space Type]]&amp;SpaceTypesTable[[#This Row],[Ventilation Secondary Space Type]]</f>
        <v>ASHRAE 62.1-1999Public SpacesCorridors and utilities</v>
      </c>
      <c r="W512">
        <f>VLOOKUP(SpaceTypesTable[[#This Row],[Lookup]],VentilationStandardsTable[],6,FALSE)</f>
        <v>0.05</v>
      </c>
      <c r="X512">
        <f>VLOOKUP(SpaceTypesTable[[#This Row],[Lookup]],VentilationStandardsTable[],5,FALSE)</f>
        <v>0</v>
      </c>
      <c r="Y512">
        <f>VLOOKUP(SpaceTypesTable[[#This Row],[Lookup]],VentilationStandardsTable[],7,FALSE)</f>
        <v>0</v>
      </c>
      <c r="Z512">
        <v>0</v>
      </c>
      <c r="AA512" t="s">
        <v>1407</v>
      </c>
      <c r="AB512" t="s">
        <v>1408</v>
      </c>
      <c r="AC512">
        <v>0.22320000000000001</v>
      </c>
      <c r="AD512" t="s">
        <v>1417</v>
      </c>
      <c r="AF512" t="s">
        <v>440</v>
      </c>
      <c r="AG512" t="s">
        <v>440</v>
      </c>
      <c r="AH512" t="s">
        <v>440</v>
      </c>
      <c r="AJ512">
        <v>0.5</v>
      </c>
      <c r="AK512">
        <v>0</v>
      </c>
      <c r="AL512">
        <v>0.5</v>
      </c>
      <c r="AM512">
        <v>0</v>
      </c>
      <c r="AN512" t="s">
        <v>1476</v>
      </c>
      <c r="AO512" t="s">
        <v>1443</v>
      </c>
      <c r="AP512" t="s">
        <v>1457</v>
      </c>
      <c r="AS512" t="str">
        <f>IF(SpaceTypesTable[[#This Row],[Service Water Heating Peak Flow Rate (gal/h)]]=0,"",SpaceTypesTable[[#This Row],[Service Water Heating Peak Flow Rate (gal/h)]]/SpaceTypesTable[[#This Row],[Service Water Heating Area (ft^2)]])</f>
        <v/>
      </c>
      <c r="BC512" t="str">
        <f t="shared" si="46"/>
        <v/>
      </c>
    </row>
    <row r="513" spans="1:55">
      <c r="A513" t="s">
        <v>1558</v>
      </c>
      <c r="B513" t="s">
        <v>259</v>
      </c>
      <c r="C513" t="s">
        <v>267</v>
      </c>
      <c r="D513" t="s">
        <v>278</v>
      </c>
      <c r="E513" t="s">
        <v>468</v>
      </c>
      <c r="F513" t="s">
        <v>218</v>
      </c>
      <c r="G513" t="s">
        <v>211</v>
      </c>
      <c r="H513" t="s">
        <v>223</v>
      </c>
      <c r="I513" t="str">
        <f>SpaceTypesTable[[#This Row],[Lighting Standard]]&amp;SpaceTypesTable[[#This Row],[Lighting Primary Space Type]]&amp;SpaceTypesTable[[#This Row],[Lighting Secondary Space Type]]</f>
        <v>ASHRAE 90.1-2007Electrical/MechanicalGeneral</v>
      </c>
      <c r="L513">
        <f>VLOOKUP(SpaceTypesTable[[#This Row],[LookupColumn]],InteriorLightingTable[],5,FALSE)</f>
        <v>1.5</v>
      </c>
      <c r="O513">
        <v>0</v>
      </c>
      <c r="P513">
        <v>0.7</v>
      </c>
      <c r="Q513">
        <v>0.2</v>
      </c>
      <c r="R513" t="s">
        <v>1355</v>
      </c>
      <c r="S513" t="s">
        <v>109</v>
      </c>
      <c r="T513" t="s">
        <v>223</v>
      </c>
      <c r="U513" t="s">
        <v>51</v>
      </c>
      <c r="V513" s="60" t="str">
        <f>SpaceTypesTable[[#This Row],[Ventilation Standard]]&amp;SpaceTypesTable[[#This Row],[Ventilation Primary Space Type]]&amp;SpaceTypesTable[[#This Row],[Ventilation Secondary Space Type]]</f>
        <v>ASHRAE 62.1-2004GeneralStorage rooms</v>
      </c>
      <c r="W513">
        <f>VLOOKUP(SpaceTypesTable[[#This Row],[Lookup]],VentilationStandardsTable[],6,FALSE)</f>
        <v>0.12</v>
      </c>
      <c r="X513">
        <f>VLOOKUP(SpaceTypesTable[[#This Row],[Lookup]],VentilationStandardsTable[],5,FALSE)</f>
        <v>0</v>
      </c>
      <c r="Y513">
        <f>VLOOKUP(SpaceTypesTable[[#This Row],[Lookup]],VentilationStandardsTable[],7,FALSE)</f>
        <v>0</v>
      </c>
      <c r="Z513">
        <v>0</v>
      </c>
      <c r="AA513" t="s">
        <v>1407</v>
      </c>
      <c r="AB513" t="s">
        <v>1408</v>
      </c>
      <c r="AC513">
        <v>4.4600000000000001E-2</v>
      </c>
      <c r="AD513" t="s">
        <v>1417</v>
      </c>
      <c r="AF513" t="s">
        <v>440</v>
      </c>
      <c r="AG513" t="s">
        <v>440</v>
      </c>
      <c r="AH513" t="s">
        <v>440</v>
      </c>
      <c r="AJ513">
        <v>0.26</v>
      </c>
      <c r="AK513">
        <v>0</v>
      </c>
      <c r="AL513">
        <v>0.5</v>
      </c>
      <c r="AM513">
        <v>0</v>
      </c>
      <c r="AN513" t="s">
        <v>1476</v>
      </c>
      <c r="AO513" t="s">
        <v>1443</v>
      </c>
      <c r="AP513" t="s">
        <v>1457</v>
      </c>
      <c r="AS513" t="str">
        <f>IF(SpaceTypesTable[[#This Row],[Service Water Heating Peak Flow Rate (gal/h)]]=0,"",SpaceTypesTable[[#This Row],[Service Water Heating Peak Flow Rate (gal/h)]]/SpaceTypesTable[[#This Row],[Service Water Heating Area (ft^2)]])</f>
        <v/>
      </c>
      <c r="BC513" t="str">
        <f t="shared" si="46"/>
        <v/>
      </c>
    </row>
    <row r="514" spans="1:55">
      <c r="A514" t="s">
        <v>1555</v>
      </c>
      <c r="B514" t="s">
        <v>259</v>
      </c>
      <c r="C514" t="s">
        <v>265</v>
      </c>
      <c r="D514" t="s">
        <v>278</v>
      </c>
      <c r="E514" t="s">
        <v>468</v>
      </c>
      <c r="I514" t="str">
        <f>SpaceTypesTable[[#This Row],[Lighting Standard]]&amp;SpaceTypesTable[[#This Row],[Lighting Primary Space Type]]&amp;SpaceTypesTable[[#This Row],[Lighting Secondary Space Type]]</f>
        <v/>
      </c>
      <c r="L514">
        <v>0.77</v>
      </c>
      <c r="O514">
        <v>0</v>
      </c>
      <c r="P514">
        <v>0.37</v>
      </c>
      <c r="Q514">
        <v>0.2</v>
      </c>
      <c r="R514" t="s">
        <v>1363</v>
      </c>
      <c r="S514" t="s">
        <v>108</v>
      </c>
      <c r="T514" t="s">
        <v>41</v>
      </c>
      <c r="U514" t="s">
        <v>42</v>
      </c>
      <c r="V514" s="60" t="str">
        <f>SpaceTypesTable[[#This Row],[Ventilation Standard]]&amp;SpaceTypesTable[[#This Row],[Ventilation Primary Space Type]]&amp;SpaceTypesTable[[#This Row],[Ventilation Secondary Space Type]]</f>
        <v>ASHRAE 62.1-1999Public SpacesCorridors and utilities</v>
      </c>
      <c r="W514">
        <f>VLOOKUP(SpaceTypesTable[[#This Row],[Lookup]],VentilationStandardsTable[],6,FALSE)</f>
        <v>0.05</v>
      </c>
      <c r="X514">
        <f>VLOOKUP(SpaceTypesTable[[#This Row],[Lookup]],VentilationStandardsTable[],5,FALSE)</f>
        <v>0</v>
      </c>
      <c r="Y514">
        <f>VLOOKUP(SpaceTypesTable[[#This Row],[Lookup]],VentilationStandardsTable[],7,FALSE)</f>
        <v>0</v>
      </c>
      <c r="Z514">
        <v>0.93</v>
      </c>
      <c r="AA514" t="s">
        <v>1394</v>
      </c>
      <c r="AB514" t="s">
        <v>1514</v>
      </c>
      <c r="AC514">
        <v>0.22320000000000001</v>
      </c>
      <c r="AD514" t="s">
        <v>1423</v>
      </c>
      <c r="AF514" t="s">
        <v>440</v>
      </c>
      <c r="AG514" t="s">
        <v>440</v>
      </c>
      <c r="AH514" t="s">
        <v>440</v>
      </c>
      <c r="AJ514">
        <v>0.37</v>
      </c>
      <c r="AK514">
        <v>0</v>
      </c>
      <c r="AL514">
        <v>0.5</v>
      </c>
      <c r="AM514">
        <v>0</v>
      </c>
      <c r="AN514" t="s">
        <v>1480</v>
      </c>
      <c r="AO514" t="s">
        <v>1499</v>
      </c>
      <c r="AP514" t="s">
        <v>1524</v>
      </c>
      <c r="AS514" t="str">
        <f>IF(SpaceTypesTable[[#This Row],[Service Water Heating Peak Flow Rate (gal/h)]]=0,"",SpaceTypesTable[[#This Row],[Service Water Heating Peak Flow Rate (gal/h)]]/SpaceTypesTable[[#This Row],[Service Water Heating Area (ft^2)]])</f>
        <v/>
      </c>
      <c r="BC514" t="str">
        <f t="shared" si="46"/>
        <v/>
      </c>
    </row>
    <row r="515" spans="1:55">
      <c r="A515" t="s">
        <v>1556</v>
      </c>
      <c r="B515" t="s">
        <v>259</v>
      </c>
      <c r="C515" t="s">
        <v>265</v>
      </c>
      <c r="D515" t="s">
        <v>278</v>
      </c>
      <c r="E515" t="s">
        <v>468</v>
      </c>
      <c r="F515" t="s">
        <v>217</v>
      </c>
      <c r="G515" t="s">
        <v>211</v>
      </c>
      <c r="H515" t="s">
        <v>223</v>
      </c>
      <c r="I515" t="str">
        <f>SpaceTypesTable[[#This Row],[Lighting Standard]]&amp;SpaceTypesTable[[#This Row],[Lighting Primary Space Type]]&amp;SpaceTypesTable[[#This Row],[Lighting Secondary Space Type]]</f>
        <v>ASHRAE 90.1-2004Electrical/MechanicalGeneral</v>
      </c>
      <c r="L515">
        <f>VLOOKUP(SpaceTypesTable[[#This Row],[LookupColumn]],InteriorLightingTable[],5,FALSE)</f>
        <v>1.5</v>
      </c>
      <c r="O515">
        <v>0</v>
      </c>
      <c r="P515">
        <v>0.37</v>
      </c>
      <c r="Q515">
        <v>0.2</v>
      </c>
      <c r="R515" t="s">
        <v>1363</v>
      </c>
      <c r="S515" t="s">
        <v>108</v>
      </c>
      <c r="T515" t="s">
        <v>41</v>
      </c>
      <c r="U515" t="s">
        <v>42</v>
      </c>
      <c r="V515" s="60" t="str">
        <f>SpaceTypesTable[[#This Row],[Ventilation Standard]]&amp;SpaceTypesTable[[#This Row],[Ventilation Primary Space Type]]&amp;SpaceTypesTable[[#This Row],[Ventilation Secondary Space Type]]</f>
        <v>ASHRAE 62.1-1999Public SpacesCorridors and utilities</v>
      </c>
      <c r="W515">
        <f>VLOOKUP(SpaceTypesTable[[#This Row],[Lookup]],VentilationStandardsTable[],6,FALSE)</f>
        <v>0.05</v>
      </c>
      <c r="X515">
        <f>VLOOKUP(SpaceTypesTable[[#This Row],[Lookup]],VentilationStandardsTable[],5,FALSE)</f>
        <v>0</v>
      </c>
      <c r="Y515">
        <f>VLOOKUP(SpaceTypesTable[[#This Row],[Lookup]],VentilationStandardsTable[],7,FALSE)</f>
        <v>0</v>
      </c>
      <c r="Z515">
        <v>0.93</v>
      </c>
      <c r="AA515" t="s">
        <v>1394</v>
      </c>
      <c r="AB515" t="s">
        <v>1514</v>
      </c>
      <c r="AC515">
        <v>5.9499999999999997E-2</v>
      </c>
      <c r="AD515" t="s">
        <v>1423</v>
      </c>
      <c r="AF515" t="s">
        <v>440</v>
      </c>
      <c r="AG515" t="s">
        <v>440</v>
      </c>
      <c r="AH515" t="s">
        <v>440</v>
      </c>
      <c r="AJ515">
        <v>0.37</v>
      </c>
      <c r="AK515">
        <v>0</v>
      </c>
      <c r="AL515">
        <v>0.5</v>
      </c>
      <c r="AM515">
        <v>0</v>
      </c>
      <c r="AN515" t="s">
        <v>1480</v>
      </c>
      <c r="AO515" t="s">
        <v>1499</v>
      </c>
      <c r="AP515" t="s">
        <v>1524</v>
      </c>
      <c r="AS515" t="str">
        <f>IF(SpaceTypesTable[[#This Row],[Service Water Heating Peak Flow Rate (gal/h)]]=0,"",SpaceTypesTable[[#This Row],[Service Water Heating Peak Flow Rate (gal/h)]]/SpaceTypesTable[[#This Row],[Service Water Heating Area (ft^2)]])</f>
        <v/>
      </c>
      <c r="BC515" t="str">
        <f t="shared" si="46"/>
        <v/>
      </c>
    </row>
    <row r="516" spans="1:55">
      <c r="A516" t="s">
        <v>1557</v>
      </c>
      <c r="B516" t="s">
        <v>260</v>
      </c>
      <c r="C516" t="s">
        <v>265</v>
      </c>
      <c r="D516" t="s">
        <v>278</v>
      </c>
      <c r="E516" t="s">
        <v>468</v>
      </c>
      <c r="F516" t="s">
        <v>438</v>
      </c>
      <c r="G516" t="s">
        <v>211</v>
      </c>
      <c r="H516" t="s">
        <v>223</v>
      </c>
      <c r="I516" t="str">
        <f>SpaceTypesTable[[#This Row],[Lighting Standard]]&amp;SpaceTypesTable[[#This Row],[Lighting Primary Space Type]]&amp;SpaceTypesTable[[#This Row],[Lighting Secondary Space Type]]</f>
        <v>ASHRAE 189.1-2009Electrical/MechanicalGeneral</v>
      </c>
      <c r="L516">
        <f>VLOOKUP(SpaceTypesTable[[#This Row],[LookupColumn]],InteriorLightingTable[],5,FALSE)</f>
        <v>1.35</v>
      </c>
      <c r="O516">
        <v>0</v>
      </c>
      <c r="P516">
        <v>0.37</v>
      </c>
      <c r="Q516">
        <v>0.2</v>
      </c>
      <c r="R516" t="s">
        <v>1363</v>
      </c>
      <c r="S516" t="s">
        <v>108</v>
      </c>
      <c r="T516" t="s">
        <v>41</v>
      </c>
      <c r="U516" t="s">
        <v>42</v>
      </c>
      <c r="V516" s="60" t="str">
        <f>SpaceTypesTable[[#This Row],[Ventilation Standard]]&amp;SpaceTypesTable[[#This Row],[Ventilation Primary Space Type]]&amp;SpaceTypesTable[[#This Row],[Ventilation Secondary Space Type]]</f>
        <v>ASHRAE 62.1-1999Public SpacesCorridors and utilities</v>
      </c>
      <c r="W516">
        <f>VLOOKUP(SpaceTypesTable[[#This Row],[Lookup]],VentilationStandardsTable[],6,FALSE)</f>
        <v>0.05</v>
      </c>
      <c r="X516">
        <f>VLOOKUP(SpaceTypesTable[[#This Row],[Lookup]],VentilationStandardsTable[],5,FALSE)</f>
        <v>0</v>
      </c>
      <c r="Y516">
        <f>VLOOKUP(SpaceTypesTable[[#This Row],[Lookup]],VentilationStandardsTable[],7,FALSE)</f>
        <v>0</v>
      </c>
      <c r="Z516">
        <v>0.93</v>
      </c>
      <c r="AA516" t="s">
        <v>1394</v>
      </c>
      <c r="AB516" t="s">
        <v>1514</v>
      </c>
      <c r="AC516">
        <v>5.9499999999999997E-2</v>
      </c>
      <c r="AD516" t="s">
        <v>1423</v>
      </c>
      <c r="AF516" t="s">
        <v>440</v>
      </c>
      <c r="AG516" t="s">
        <v>440</v>
      </c>
      <c r="AH516" t="s">
        <v>440</v>
      </c>
      <c r="AJ516">
        <v>0.27</v>
      </c>
      <c r="AK516">
        <v>0</v>
      </c>
      <c r="AL516">
        <v>0.5</v>
      </c>
      <c r="AM516">
        <v>0</v>
      </c>
      <c r="AN516" t="s">
        <v>1480</v>
      </c>
      <c r="AO516" t="s">
        <v>1499</v>
      </c>
      <c r="AP516" t="s">
        <v>1524</v>
      </c>
      <c r="AS516" t="str">
        <f>IF(SpaceTypesTable[[#This Row],[Service Water Heating Peak Flow Rate (gal/h)]]=0,"",SpaceTypesTable[[#This Row],[Service Water Heating Peak Flow Rate (gal/h)]]/SpaceTypesTable[[#This Row],[Service Water Heating Area (ft^2)]])</f>
        <v/>
      </c>
      <c r="BC516" t="str">
        <f t="shared" si="46"/>
        <v/>
      </c>
    </row>
    <row r="517" spans="1:55">
      <c r="A517" t="s">
        <v>1557</v>
      </c>
      <c r="B517" t="s">
        <v>261</v>
      </c>
      <c r="C517" t="s">
        <v>265</v>
      </c>
      <c r="D517" t="s">
        <v>278</v>
      </c>
      <c r="E517" t="s">
        <v>468</v>
      </c>
      <c r="F517" t="s">
        <v>438</v>
      </c>
      <c r="G517" t="s">
        <v>211</v>
      </c>
      <c r="H517" t="s">
        <v>223</v>
      </c>
      <c r="I517" t="str">
        <f>SpaceTypesTable[[#This Row],[Lighting Standard]]&amp;SpaceTypesTable[[#This Row],[Lighting Primary Space Type]]&amp;SpaceTypesTable[[#This Row],[Lighting Secondary Space Type]]</f>
        <v>ASHRAE 189.1-2009Electrical/MechanicalGeneral</v>
      </c>
      <c r="L517">
        <f>VLOOKUP(SpaceTypesTable[[#This Row],[LookupColumn]],InteriorLightingTable[],5,FALSE)</f>
        <v>1.35</v>
      </c>
      <c r="O517">
        <v>0</v>
      </c>
      <c r="P517">
        <v>0.37</v>
      </c>
      <c r="Q517">
        <v>0.2</v>
      </c>
      <c r="R517" t="s">
        <v>1363</v>
      </c>
      <c r="S517" t="s">
        <v>108</v>
      </c>
      <c r="T517" t="s">
        <v>41</v>
      </c>
      <c r="U517" t="s">
        <v>42</v>
      </c>
      <c r="V517" s="60" t="str">
        <f>SpaceTypesTable[[#This Row],[Ventilation Standard]]&amp;SpaceTypesTable[[#This Row],[Ventilation Primary Space Type]]&amp;SpaceTypesTable[[#This Row],[Ventilation Secondary Space Type]]</f>
        <v>ASHRAE 62.1-1999Public SpacesCorridors and utilities</v>
      </c>
      <c r="W517">
        <f>VLOOKUP(SpaceTypesTable[[#This Row],[Lookup]],VentilationStandardsTable[],6,FALSE)</f>
        <v>0.05</v>
      </c>
      <c r="X517">
        <f>VLOOKUP(SpaceTypesTable[[#This Row],[Lookup]],VentilationStandardsTable[],5,FALSE)</f>
        <v>0</v>
      </c>
      <c r="Y517">
        <f>VLOOKUP(SpaceTypesTable[[#This Row],[Lookup]],VentilationStandardsTable[],7,FALSE)</f>
        <v>0</v>
      </c>
      <c r="Z517">
        <v>0.93</v>
      </c>
      <c r="AA517" t="s">
        <v>1394</v>
      </c>
      <c r="AB517" t="s">
        <v>1514</v>
      </c>
      <c r="AC517">
        <v>4.4600000000000001E-2</v>
      </c>
      <c r="AD517" t="s">
        <v>1423</v>
      </c>
      <c r="AF517" t="s">
        <v>440</v>
      </c>
      <c r="AG517" t="s">
        <v>440</v>
      </c>
      <c r="AH517" t="s">
        <v>440</v>
      </c>
      <c r="AJ517">
        <v>0.27</v>
      </c>
      <c r="AK517">
        <v>0</v>
      </c>
      <c r="AL517">
        <v>0.5</v>
      </c>
      <c r="AM517">
        <v>0</v>
      </c>
      <c r="AN517" t="s">
        <v>1480</v>
      </c>
      <c r="AO517" t="s">
        <v>1499</v>
      </c>
      <c r="AP517" t="s">
        <v>1524</v>
      </c>
      <c r="AS517" t="str">
        <f>IF(SpaceTypesTable[[#This Row],[Service Water Heating Peak Flow Rate (gal/h)]]=0,"",SpaceTypesTable[[#This Row],[Service Water Heating Peak Flow Rate (gal/h)]]/SpaceTypesTable[[#This Row],[Service Water Heating Area (ft^2)]])</f>
        <v/>
      </c>
      <c r="BC517" t="str">
        <f t="shared" si="46"/>
        <v/>
      </c>
    </row>
    <row r="518" spans="1:55">
      <c r="A518" t="s">
        <v>1554</v>
      </c>
      <c r="B518" t="s">
        <v>259</v>
      </c>
      <c r="C518" t="s">
        <v>265</v>
      </c>
      <c r="D518" t="s">
        <v>278</v>
      </c>
      <c r="E518" t="s">
        <v>468</v>
      </c>
      <c r="I518" t="str">
        <f>SpaceTypesTable[[#This Row],[Lighting Standard]]&amp;SpaceTypesTable[[#This Row],[Lighting Primary Space Type]]&amp;SpaceTypesTable[[#This Row],[Lighting Secondary Space Type]]</f>
        <v/>
      </c>
      <c r="L518">
        <v>0.6</v>
      </c>
      <c r="O518">
        <v>0</v>
      </c>
      <c r="P518">
        <v>0.37</v>
      </c>
      <c r="Q518">
        <v>0.2</v>
      </c>
      <c r="R518" t="s">
        <v>1363</v>
      </c>
      <c r="S518" t="s">
        <v>108</v>
      </c>
      <c r="T518" t="s">
        <v>41</v>
      </c>
      <c r="U518" t="s">
        <v>42</v>
      </c>
      <c r="V518" s="60" t="str">
        <f>SpaceTypesTable[[#This Row],[Ventilation Standard]]&amp;SpaceTypesTable[[#This Row],[Ventilation Primary Space Type]]&amp;SpaceTypesTable[[#This Row],[Ventilation Secondary Space Type]]</f>
        <v>ASHRAE 62.1-1999Public SpacesCorridors and utilities</v>
      </c>
      <c r="W518">
        <f>VLOOKUP(SpaceTypesTable[[#This Row],[Lookup]],VentilationStandardsTable[],6,FALSE)</f>
        <v>0.05</v>
      </c>
      <c r="X518">
        <f>VLOOKUP(SpaceTypesTable[[#This Row],[Lookup]],VentilationStandardsTable[],5,FALSE)</f>
        <v>0</v>
      </c>
      <c r="Y518">
        <f>VLOOKUP(SpaceTypesTable[[#This Row],[Lookup]],VentilationStandardsTable[],7,FALSE)</f>
        <v>0</v>
      </c>
      <c r="Z518">
        <v>0.93</v>
      </c>
      <c r="AA518" t="s">
        <v>1394</v>
      </c>
      <c r="AB518" t="s">
        <v>1514</v>
      </c>
      <c r="AC518">
        <v>0.22320000000000001</v>
      </c>
      <c r="AD518" t="s">
        <v>1423</v>
      </c>
      <c r="AF518" t="s">
        <v>440</v>
      </c>
      <c r="AG518" t="s">
        <v>440</v>
      </c>
      <c r="AH518" t="s">
        <v>440</v>
      </c>
      <c r="AJ518">
        <v>0.37</v>
      </c>
      <c r="AK518">
        <v>0</v>
      </c>
      <c r="AL518">
        <v>0.5</v>
      </c>
      <c r="AM518">
        <v>0</v>
      </c>
      <c r="AN518" t="s">
        <v>1480</v>
      </c>
      <c r="AO518" t="s">
        <v>1499</v>
      </c>
      <c r="AP518" t="s">
        <v>1524</v>
      </c>
      <c r="AS518" t="str">
        <f>IF(SpaceTypesTable[[#This Row],[Service Water Heating Peak Flow Rate (gal/h)]]=0,"",SpaceTypesTable[[#This Row],[Service Water Heating Peak Flow Rate (gal/h)]]/SpaceTypesTable[[#This Row],[Service Water Heating Area (ft^2)]])</f>
        <v/>
      </c>
      <c r="BC518" t="str">
        <f t="shared" si="46"/>
        <v/>
      </c>
    </row>
    <row r="519" spans="1:55">
      <c r="A519" t="s">
        <v>1558</v>
      </c>
      <c r="B519" t="s">
        <v>259</v>
      </c>
      <c r="C519" t="s">
        <v>265</v>
      </c>
      <c r="D519" t="s">
        <v>278</v>
      </c>
      <c r="E519" t="s">
        <v>468</v>
      </c>
      <c r="F519" t="s">
        <v>218</v>
      </c>
      <c r="G519" t="s">
        <v>211</v>
      </c>
      <c r="H519" t="s">
        <v>223</v>
      </c>
      <c r="I519" t="str">
        <f>SpaceTypesTable[[#This Row],[Lighting Standard]]&amp;SpaceTypesTable[[#This Row],[Lighting Primary Space Type]]&amp;SpaceTypesTable[[#This Row],[Lighting Secondary Space Type]]</f>
        <v>ASHRAE 90.1-2007Electrical/MechanicalGeneral</v>
      </c>
      <c r="L519">
        <f>VLOOKUP(SpaceTypesTable[[#This Row],[LookupColumn]],InteriorLightingTable[],5,FALSE)</f>
        <v>1.5</v>
      </c>
      <c r="O519">
        <v>0</v>
      </c>
      <c r="P519">
        <v>0.37</v>
      </c>
      <c r="Q519">
        <v>0.2</v>
      </c>
      <c r="R519" t="s">
        <v>1363</v>
      </c>
      <c r="S519" t="s">
        <v>109</v>
      </c>
      <c r="T519" t="s">
        <v>223</v>
      </c>
      <c r="U519" t="s">
        <v>51</v>
      </c>
      <c r="V519" s="60" t="str">
        <f>SpaceTypesTable[[#This Row],[Ventilation Standard]]&amp;SpaceTypesTable[[#This Row],[Ventilation Primary Space Type]]&amp;SpaceTypesTable[[#This Row],[Ventilation Secondary Space Type]]</f>
        <v>ASHRAE 62.1-2004GeneralStorage rooms</v>
      </c>
      <c r="W519">
        <f>VLOOKUP(SpaceTypesTable[[#This Row],[Lookup]],VentilationStandardsTable[],6,FALSE)</f>
        <v>0.12</v>
      </c>
      <c r="X519">
        <f>VLOOKUP(SpaceTypesTable[[#This Row],[Lookup]],VentilationStandardsTable[],5,FALSE)</f>
        <v>0</v>
      </c>
      <c r="Y519">
        <f>VLOOKUP(SpaceTypesTable[[#This Row],[Lookup]],VentilationStandardsTable[],7,FALSE)</f>
        <v>0</v>
      </c>
      <c r="Z519">
        <v>0.93</v>
      </c>
      <c r="AA519" t="s">
        <v>1394</v>
      </c>
      <c r="AB519" t="s">
        <v>1514</v>
      </c>
      <c r="AC519">
        <v>4.4600000000000001E-2</v>
      </c>
      <c r="AD519" t="s">
        <v>1423</v>
      </c>
      <c r="AF519" t="s">
        <v>440</v>
      </c>
      <c r="AG519" t="s">
        <v>440</v>
      </c>
      <c r="AH519" t="s">
        <v>440</v>
      </c>
      <c r="AJ519">
        <v>0.27</v>
      </c>
      <c r="AK519">
        <v>0</v>
      </c>
      <c r="AL519">
        <v>0.5</v>
      </c>
      <c r="AM519">
        <v>0</v>
      </c>
      <c r="AN519" t="s">
        <v>1480</v>
      </c>
      <c r="AO519" t="s">
        <v>1499</v>
      </c>
      <c r="AP519" t="s">
        <v>1524</v>
      </c>
      <c r="AS519" t="str">
        <f>IF(SpaceTypesTable[[#This Row],[Service Water Heating Peak Flow Rate (gal/h)]]=0,"",SpaceTypesTable[[#This Row],[Service Water Heating Peak Flow Rate (gal/h)]]/SpaceTypesTable[[#This Row],[Service Water Heating Area (ft^2)]])</f>
        <v/>
      </c>
      <c r="BC519" t="str">
        <f t="shared" si="46"/>
        <v/>
      </c>
    </row>
    <row r="520" spans="1:55">
      <c r="A520" t="s">
        <v>1558</v>
      </c>
      <c r="B520" t="s">
        <v>259</v>
      </c>
      <c r="C520" t="s">
        <v>268</v>
      </c>
      <c r="D520" t="s">
        <v>278</v>
      </c>
      <c r="E520" t="s">
        <v>468</v>
      </c>
      <c r="F520" t="s">
        <v>218</v>
      </c>
      <c r="G520" t="s">
        <v>211</v>
      </c>
      <c r="H520" t="s">
        <v>223</v>
      </c>
      <c r="I520" t="str">
        <f>SpaceTypesTable[[#This Row],[Lighting Standard]]&amp;SpaceTypesTable[[#This Row],[Lighting Primary Space Type]]&amp;SpaceTypesTable[[#This Row],[Lighting Secondary Space Type]]</f>
        <v>ASHRAE 90.1-2007Electrical/MechanicalGeneral</v>
      </c>
      <c r="L520">
        <f>VLOOKUP(SpaceTypesTable[[#This Row],[LookupColumn]],InteriorLightingTable[],5,FALSE)</f>
        <v>1.5</v>
      </c>
      <c r="O520">
        <v>0</v>
      </c>
      <c r="P520">
        <v>0.37</v>
      </c>
      <c r="Q520">
        <v>0.2</v>
      </c>
      <c r="R520" t="s">
        <v>1366</v>
      </c>
      <c r="S520" t="s">
        <v>109</v>
      </c>
      <c r="T520" t="s">
        <v>223</v>
      </c>
      <c r="U520" t="s">
        <v>51</v>
      </c>
      <c r="V520" s="60" t="str">
        <f>SpaceTypesTable[[#This Row],[Ventilation Standard]]&amp;SpaceTypesTable[[#This Row],[Ventilation Primary Space Type]]&amp;SpaceTypesTable[[#This Row],[Ventilation Secondary Space Type]]</f>
        <v>ASHRAE 62.1-2004GeneralStorage rooms</v>
      </c>
      <c r="W520">
        <f>VLOOKUP(SpaceTypesTable[[#This Row],[Lookup]],VentilationStandardsTable[],6,FALSE)</f>
        <v>0.12</v>
      </c>
      <c r="X520">
        <f>VLOOKUP(SpaceTypesTable[[#This Row],[Lookup]],VentilationStandardsTable[],5,FALSE)</f>
        <v>0</v>
      </c>
      <c r="Y520">
        <f>VLOOKUP(SpaceTypesTable[[#This Row],[Lookup]],VentilationStandardsTable[],7,FALSE)</f>
        <v>0</v>
      </c>
      <c r="Z520">
        <v>0.93</v>
      </c>
      <c r="AA520" t="s">
        <v>1388</v>
      </c>
      <c r="AB520" t="s">
        <v>1517</v>
      </c>
      <c r="AC520">
        <v>4.4600000000000001E-2</v>
      </c>
      <c r="AD520" t="s">
        <v>1426</v>
      </c>
      <c r="AF520" t="s">
        <v>440</v>
      </c>
      <c r="AG520" t="s">
        <v>440</v>
      </c>
      <c r="AH520" t="s">
        <v>440</v>
      </c>
      <c r="AJ520">
        <v>0.27</v>
      </c>
      <c r="AK520">
        <v>0</v>
      </c>
      <c r="AL520">
        <v>0.5</v>
      </c>
      <c r="AM520">
        <v>0</v>
      </c>
      <c r="AN520" t="s">
        <v>1483</v>
      </c>
      <c r="AO520" t="s">
        <v>1489</v>
      </c>
      <c r="AP520" t="s">
        <v>1472</v>
      </c>
      <c r="AS520" t="str">
        <f>IF(SpaceTypesTable[[#This Row],[Service Water Heating Peak Flow Rate (gal/h)]]=0,"",SpaceTypesTable[[#This Row],[Service Water Heating Peak Flow Rate (gal/h)]]/SpaceTypesTable[[#This Row],[Service Water Heating Area (ft^2)]])</f>
        <v/>
      </c>
      <c r="BC520" t="str">
        <f t="shared" si="46"/>
        <v/>
      </c>
    </row>
    <row r="521" spans="1:55">
      <c r="A521" t="s">
        <v>1555</v>
      </c>
      <c r="B521" t="s">
        <v>259</v>
      </c>
      <c r="C521" t="s">
        <v>268</v>
      </c>
      <c r="D521" t="s">
        <v>278</v>
      </c>
      <c r="E521" t="s">
        <v>468</v>
      </c>
      <c r="I521" t="str">
        <f>SpaceTypesTable[[#This Row],[Lighting Standard]]&amp;SpaceTypesTable[[#This Row],[Lighting Primary Space Type]]&amp;SpaceTypesTable[[#This Row],[Lighting Secondary Space Type]]</f>
        <v/>
      </c>
      <c r="L521">
        <v>0.75</v>
      </c>
      <c r="O521">
        <v>0</v>
      </c>
      <c r="P521">
        <v>0.37</v>
      </c>
      <c r="Q521">
        <v>0.2</v>
      </c>
      <c r="R521" t="s">
        <v>1366</v>
      </c>
      <c r="S521" t="s">
        <v>108</v>
      </c>
      <c r="T521" t="s">
        <v>41</v>
      </c>
      <c r="U521" t="s">
        <v>42</v>
      </c>
      <c r="V521" s="60" t="str">
        <f>SpaceTypesTable[[#This Row],[Ventilation Standard]]&amp;SpaceTypesTable[[#This Row],[Ventilation Primary Space Type]]&amp;SpaceTypesTable[[#This Row],[Ventilation Secondary Space Type]]</f>
        <v>ASHRAE 62.1-1999Public SpacesCorridors and utilities</v>
      </c>
      <c r="W521">
        <f>VLOOKUP(SpaceTypesTable[[#This Row],[Lookup]],VentilationStandardsTable[],6,FALSE)</f>
        <v>0.05</v>
      </c>
      <c r="X521">
        <f>VLOOKUP(SpaceTypesTable[[#This Row],[Lookup]],VentilationStandardsTable[],5,FALSE)</f>
        <v>0</v>
      </c>
      <c r="Y521">
        <f>VLOOKUP(SpaceTypesTable[[#This Row],[Lookup]],VentilationStandardsTable[],7,FALSE)</f>
        <v>0</v>
      </c>
      <c r="Z521">
        <v>0.93</v>
      </c>
      <c r="AA521" t="s">
        <v>1388</v>
      </c>
      <c r="AB521" t="s">
        <v>1517</v>
      </c>
      <c r="AC521">
        <v>0.22320000000000001</v>
      </c>
      <c r="AD521" t="s">
        <v>1426</v>
      </c>
      <c r="AF521" t="s">
        <v>440</v>
      </c>
      <c r="AG521" t="s">
        <v>440</v>
      </c>
      <c r="AH521" t="s">
        <v>440</v>
      </c>
      <c r="AJ521">
        <v>0.37</v>
      </c>
      <c r="AK521">
        <v>0</v>
      </c>
      <c r="AL521">
        <v>0.5</v>
      </c>
      <c r="AM521">
        <v>0</v>
      </c>
      <c r="AN521" t="s">
        <v>1483</v>
      </c>
      <c r="AO521" t="s">
        <v>1489</v>
      </c>
      <c r="AP521" t="s">
        <v>1472</v>
      </c>
      <c r="AS521" t="str">
        <f>IF(SpaceTypesTable[[#This Row],[Service Water Heating Peak Flow Rate (gal/h)]]=0,"",SpaceTypesTable[[#This Row],[Service Water Heating Peak Flow Rate (gal/h)]]/SpaceTypesTable[[#This Row],[Service Water Heating Area (ft^2)]])</f>
        <v/>
      </c>
      <c r="BC521" t="str">
        <f t="shared" si="46"/>
        <v/>
      </c>
    </row>
    <row r="522" spans="1:55">
      <c r="A522" t="s">
        <v>1556</v>
      </c>
      <c r="B522" t="s">
        <v>259</v>
      </c>
      <c r="C522" t="s">
        <v>268</v>
      </c>
      <c r="D522" t="s">
        <v>278</v>
      </c>
      <c r="E522" t="s">
        <v>468</v>
      </c>
      <c r="F522" t="s">
        <v>217</v>
      </c>
      <c r="G522" t="s">
        <v>211</v>
      </c>
      <c r="H522" t="s">
        <v>223</v>
      </c>
      <c r="I522" t="str">
        <f>SpaceTypesTable[[#This Row],[Lighting Standard]]&amp;SpaceTypesTable[[#This Row],[Lighting Primary Space Type]]&amp;SpaceTypesTable[[#This Row],[Lighting Secondary Space Type]]</f>
        <v>ASHRAE 90.1-2004Electrical/MechanicalGeneral</v>
      </c>
      <c r="L522">
        <f>VLOOKUP(SpaceTypesTable[[#This Row],[LookupColumn]],InteriorLightingTable[],5,FALSE)</f>
        <v>1.5</v>
      </c>
      <c r="O522">
        <v>0</v>
      </c>
      <c r="P522">
        <v>0.37</v>
      </c>
      <c r="Q522">
        <v>0.2</v>
      </c>
      <c r="R522" t="s">
        <v>1366</v>
      </c>
      <c r="S522" t="s">
        <v>108</v>
      </c>
      <c r="T522" t="s">
        <v>41</v>
      </c>
      <c r="U522" t="s">
        <v>42</v>
      </c>
      <c r="V522" s="60" t="str">
        <f>SpaceTypesTable[[#This Row],[Ventilation Standard]]&amp;SpaceTypesTable[[#This Row],[Ventilation Primary Space Type]]&amp;SpaceTypesTable[[#This Row],[Ventilation Secondary Space Type]]</f>
        <v>ASHRAE 62.1-1999Public SpacesCorridors and utilities</v>
      </c>
      <c r="W522">
        <f>VLOOKUP(SpaceTypesTable[[#This Row],[Lookup]],VentilationStandardsTable[],6,FALSE)</f>
        <v>0.05</v>
      </c>
      <c r="X522">
        <f>VLOOKUP(SpaceTypesTable[[#This Row],[Lookup]],VentilationStandardsTable[],5,FALSE)</f>
        <v>0</v>
      </c>
      <c r="Y522">
        <f>VLOOKUP(SpaceTypesTable[[#This Row],[Lookup]],VentilationStandardsTable[],7,FALSE)</f>
        <v>0</v>
      </c>
      <c r="Z522">
        <v>0.93</v>
      </c>
      <c r="AA522" t="s">
        <v>1388</v>
      </c>
      <c r="AB522" t="s">
        <v>1517</v>
      </c>
      <c r="AC522">
        <v>5.9499999999999997E-2</v>
      </c>
      <c r="AD522" t="s">
        <v>1426</v>
      </c>
      <c r="AF522" t="s">
        <v>440</v>
      </c>
      <c r="AG522" t="s">
        <v>440</v>
      </c>
      <c r="AH522" t="s">
        <v>440</v>
      </c>
      <c r="AJ522">
        <v>0.37</v>
      </c>
      <c r="AK522">
        <v>0</v>
      </c>
      <c r="AL522">
        <v>0.5</v>
      </c>
      <c r="AM522">
        <v>0</v>
      </c>
      <c r="AN522" t="s">
        <v>1483</v>
      </c>
      <c r="AO522" t="s">
        <v>1489</v>
      </c>
      <c r="AP522" t="s">
        <v>1472</v>
      </c>
      <c r="AS522" t="str">
        <f>IF(SpaceTypesTable[[#This Row],[Service Water Heating Peak Flow Rate (gal/h)]]=0,"",SpaceTypesTable[[#This Row],[Service Water Heating Peak Flow Rate (gal/h)]]/SpaceTypesTable[[#This Row],[Service Water Heating Area (ft^2)]])</f>
        <v/>
      </c>
      <c r="BC522" t="str">
        <f t="shared" si="46"/>
        <v/>
      </c>
    </row>
    <row r="523" spans="1:55">
      <c r="A523" t="s">
        <v>1557</v>
      </c>
      <c r="B523" t="s">
        <v>260</v>
      </c>
      <c r="C523" t="s">
        <v>268</v>
      </c>
      <c r="D523" t="s">
        <v>278</v>
      </c>
      <c r="E523" t="s">
        <v>468</v>
      </c>
      <c r="F523" t="s">
        <v>438</v>
      </c>
      <c r="G523" t="s">
        <v>211</v>
      </c>
      <c r="H523" t="s">
        <v>223</v>
      </c>
      <c r="I523" t="str">
        <f>SpaceTypesTable[[#This Row],[Lighting Standard]]&amp;SpaceTypesTable[[#This Row],[Lighting Primary Space Type]]&amp;SpaceTypesTable[[#This Row],[Lighting Secondary Space Type]]</f>
        <v>ASHRAE 189.1-2009Electrical/MechanicalGeneral</v>
      </c>
      <c r="L523">
        <f>VLOOKUP(SpaceTypesTable[[#This Row],[LookupColumn]],InteriorLightingTable[],5,FALSE)</f>
        <v>1.35</v>
      </c>
      <c r="O523">
        <v>0</v>
      </c>
      <c r="P523">
        <v>0.37</v>
      </c>
      <c r="Q523">
        <v>0.2</v>
      </c>
      <c r="R523" t="s">
        <v>1366</v>
      </c>
      <c r="S523" t="s">
        <v>108</v>
      </c>
      <c r="T523" t="s">
        <v>41</v>
      </c>
      <c r="U523" t="s">
        <v>42</v>
      </c>
      <c r="V523" s="60" t="str">
        <f>SpaceTypesTable[[#This Row],[Ventilation Standard]]&amp;SpaceTypesTable[[#This Row],[Ventilation Primary Space Type]]&amp;SpaceTypesTable[[#This Row],[Ventilation Secondary Space Type]]</f>
        <v>ASHRAE 62.1-1999Public SpacesCorridors and utilities</v>
      </c>
      <c r="W523">
        <f>VLOOKUP(SpaceTypesTable[[#This Row],[Lookup]],VentilationStandardsTable[],6,FALSE)</f>
        <v>0.05</v>
      </c>
      <c r="X523">
        <f>VLOOKUP(SpaceTypesTable[[#This Row],[Lookup]],VentilationStandardsTable[],5,FALSE)</f>
        <v>0</v>
      </c>
      <c r="Y523">
        <f>VLOOKUP(SpaceTypesTable[[#This Row],[Lookup]],VentilationStandardsTable[],7,FALSE)</f>
        <v>0</v>
      </c>
      <c r="Z523">
        <v>0.93</v>
      </c>
      <c r="AA523" t="s">
        <v>1388</v>
      </c>
      <c r="AB523" t="s">
        <v>1517</v>
      </c>
      <c r="AC523">
        <v>5.9499999999999997E-2</v>
      </c>
      <c r="AD523" t="s">
        <v>1426</v>
      </c>
      <c r="AF523" t="s">
        <v>440</v>
      </c>
      <c r="AG523" t="s">
        <v>440</v>
      </c>
      <c r="AH523" t="s">
        <v>440</v>
      </c>
      <c r="AJ523">
        <v>0.27</v>
      </c>
      <c r="AK523">
        <v>0</v>
      </c>
      <c r="AL523">
        <v>0.5</v>
      </c>
      <c r="AM523">
        <v>0</v>
      </c>
      <c r="AN523" t="s">
        <v>1483</v>
      </c>
      <c r="AO523" t="s">
        <v>1489</v>
      </c>
      <c r="AP523" t="s">
        <v>1472</v>
      </c>
      <c r="AQ523" t="s">
        <v>1500</v>
      </c>
      <c r="AS523" t="e">
        <f>IF(SpaceTypesTable[[#This Row],[Service Water Heating Peak Flow Rate (gal/h)]]=0,"",SpaceTypesTable[[#This Row],[Service Water Heating Peak Flow Rate (gal/h)]]/SpaceTypesTable[[#This Row],[Service Water Heating Area (ft^2)]])</f>
        <v>#VALUE!</v>
      </c>
      <c r="BC523" t="str">
        <f t="shared" si="46"/>
        <v/>
      </c>
    </row>
    <row r="524" spans="1:55">
      <c r="A524" t="s">
        <v>1557</v>
      </c>
      <c r="B524" t="s">
        <v>261</v>
      </c>
      <c r="C524" t="s">
        <v>268</v>
      </c>
      <c r="D524" t="s">
        <v>278</v>
      </c>
      <c r="E524" t="s">
        <v>468</v>
      </c>
      <c r="F524" t="s">
        <v>438</v>
      </c>
      <c r="G524" t="s">
        <v>211</v>
      </c>
      <c r="H524" t="s">
        <v>223</v>
      </c>
      <c r="I524" t="str">
        <f>SpaceTypesTable[[#This Row],[Lighting Standard]]&amp;SpaceTypesTable[[#This Row],[Lighting Primary Space Type]]&amp;SpaceTypesTable[[#This Row],[Lighting Secondary Space Type]]</f>
        <v>ASHRAE 189.1-2009Electrical/MechanicalGeneral</v>
      </c>
      <c r="L524">
        <f>VLOOKUP(SpaceTypesTable[[#This Row],[LookupColumn]],InteriorLightingTable[],5,FALSE)</f>
        <v>1.35</v>
      </c>
      <c r="O524">
        <v>0</v>
      </c>
      <c r="P524">
        <v>0.37</v>
      </c>
      <c r="Q524">
        <v>0.2</v>
      </c>
      <c r="R524" t="s">
        <v>1366</v>
      </c>
      <c r="S524" t="s">
        <v>108</v>
      </c>
      <c r="T524" t="s">
        <v>41</v>
      </c>
      <c r="U524" t="s">
        <v>42</v>
      </c>
      <c r="V524" s="60" t="str">
        <f>SpaceTypesTable[[#This Row],[Ventilation Standard]]&amp;SpaceTypesTable[[#This Row],[Ventilation Primary Space Type]]&amp;SpaceTypesTable[[#This Row],[Ventilation Secondary Space Type]]</f>
        <v>ASHRAE 62.1-1999Public SpacesCorridors and utilities</v>
      </c>
      <c r="W524">
        <f>VLOOKUP(SpaceTypesTable[[#This Row],[Lookup]],VentilationStandardsTable[],6,FALSE)</f>
        <v>0.05</v>
      </c>
      <c r="X524">
        <f>VLOOKUP(SpaceTypesTable[[#This Row],[Lookup]],VentilationStandardsTable[],5,FALSE)</f>
        <v>0</v>
      </c>
      <c r="Y524">
        <f>VLOOKUP(SpaceTypesTable[[#This Row],[Lookup]],VentilationStandardsTable[],7,FALSE)</f>
        <v>0</v>
      </c>
      <c r="Z524">
        <v>0.93</v>
      </c>
      <c r="AA524" t="s">
        <v>1388</v>
      </c>
      <c r="AB524" t="s">
        <v>1517</v>
      </c>
      <c r="AC524">
        <v>4.4600000000000001E-2</v>
      </c>
      <c r="AD524" t="s">
        <v>1426</v>
      </c>
      <c r="AF524" t="s">
        <v>440</v>
      </c>
      <c r="AG524" t="s">
        <v>440</v>
      </c>
      <c r="AH524" t="s">
        <v>440</v>
      </c>
      <c r="AJ524">
        <v>0.27</v>
      </c>
      <c r="AK524">
        <v>0</v>
      </c>
      <c r="AL524">
        <v>0.5</v>
      </c>
      <c r="AM524">
        <v>0</v>
      </c>
      <c r="AN524" t="s">
        <v>1483</v>
      </c>
      <c r="AO524" t="s">
        <v>1489</v>
      </c>
      <c r="AP524" t="s">
        <v>1472</v>
      </c>
      <c r="AS524" t="str">
        <f>IF(SpaceTypesTable[[#This Row],[Service Water Heating Peak Flow Rate (gal/h)]]=0,"",SpaceTypesTable[[#This Row],[Service Water Heating Peak Flow Rate (gal/h)]]/SpaceTypesTable[[#This Row],[Service Water Heating Area (ft^2)]])</f>
        <v/>
      </c>
      <c r="BC524" t="str">
        <f t="shared" si="46"/>
        <v/>
      </c>
    </row>
    <row r="525" spans="1:55">
      <c r="A525" t="s">
        <v>1554</v>
      </c>
      <c r="B525" t="s">
        <v>259</v>
      </c>
      <c r="C525" t="s">
        <v>268</v>
      </c>
      <c r="D525" t="s">
        <v>278</v>
      </c>
      <c r="E525" t="s">
        <v>468</v>
      </c>
      <c r="I525" t="str">
        <f>SpaceTypesTable[[#This Row],[Lighting Standard]]&amp;SpaceTypesTable[[#This Row],[Lighting Primary Space Type]]&amp;SpaceTypesTable[[#This Row],[Lighting Secondary Space Type]]</f>
        <v/>
      </c>
      <c r="L525">
        <v>0.6</v>
      </c>
      <c r="O525">
        <v>0</v>
      </c>
      <c r="P525">
        <v>0.37</v>
      </c>
      <c r="Q525">
        <v>0.2</v>
      </c>
      <c r="R525" t="s">
        <v>1366</v>
      </c>
      <c r="S525" t="s">
        <v>108</v>
      </c>
      <c r="T525" t="s">
        <v>41</v>
      </c>
      <c r="U525" t="s">
        <v>42</v>
      </c>
      <c r="V525" s="60" t="str">
        <f>SpaceTypesTable[[#This Row],[Ventilation Standard]]&amp;SpaceTypesTable[[#This Row],[Ventilation Primary Space Type]]&amp;SpaceTypesTable[[#This Row],[Ventilation Secondary Space Type]]</f>
        <v>ASHRAE 62.1-1999Public SpacesCorridors and utilities</v>
      </c>
      <c r="W525">
        <f>VLOOKUP(SpaceTypesTable[[#This Row],[Lookup]],VentilationStandardsTable[],6,FALSE)</f>
        <v>0.05</v>
      </c>
      <c r="X525">
        <f>VLOOKUP(SpaceTypesTable[[#This Row],[Lookup]],VentilationStandardsTable[],5,FALSE)</f>
        <v>0</v>
      </c>
      <c r="Y525">
        <f>VLOOKUP(SpaceTypesTable[[#This Row],[Lookup]],VentilationStandardsTable[],7,FALSE)</f>
        <v>0</v>
      </c>
      <c r="Z525">
        <v>0.93</v>
      </c>
      <c r="AA525" t="s">
        <v>1388</v>
      </c>
      <c r="AB525" t="s">
        <v>1517</v>
      </c>
      <c r="AC525">
        <v>0.22320000000000001</v>
      </c>
      <c r="AD525" t="s">
        <v>1426</v>
      </c>
      <c r="AF525" t="s">
        <v>440</v>
      </c>
      <c r="AG525" t="s">
        <v>440</v>
      </c>
      <c r="AH525" t="s">
        <v>440</v>
      </c>
      <c r="AJ525">
        <v>0.37</v>
      </c>
      <c r="AK525">
        <v>0</v>
      </c>
      <c r="AL525">
        <v>0.5</v>
      </c>
      <c r="AM525">
        <v>0</v>
      </c>
      <c r="AN525" t="s">
        <v>1483</v>
      </c>
      <c r="AO525" t="s">
        <v>1489</v>
      </c>
      <c r="AP525" t="s">
        <v>1472</v>
      </c>
      <c r="AS525" t="str">
        <f>IF(SpaceTypesTable[[#This Row],[Service Water Heating Peak Flow Rate (gal/h)]]=0,"",SpaceTypesTable[[#This Row],[Service Water Heating Peak Flow Rate (gal/h)]]/SpaceTypesTable[[#This Row],[Service Water Heating Area (ft^2)]])</f>
        <v/>
      </c>
      <c r="BC525" t="str">
        <f t="shared" si="46"/>
        <v/>
      </c>
    </row>
    <row r="526" spans="1:55">
      <c r="A526" t="s">
        <v>1558</v>
      </c>
      <c r="B526" t="s">
        <v>259</v>
      </c>
      <c r="C526" t="s">
        <v>263</v>
      </c>
      <c r="D526" t="s">
        <v>278</v>
      </c>
      <c r="E526" t="s">
        <v>468</v>
      </c>
      <c r="F526" t="s">
        <v>218</v>
      </c>
      <c r="G526" t="s">
        <v>211</v>
      </c>
      <c r="H526" t="s">
        <v>223</v>
      </c>
      <c r="I526" t="str">
        <f>SpaceTypesTable[[#This Row],[Lighting Standard]]&amp;SpaceTypesTable[[#This Row],[Lighting Primary Space Type]]&amp;SpaceTypesTable[[#This Row],[Lighting Secondary Space Type]]</f>
        <v>ASHRAE 90.1-2007Electrical/MechanicalGeneral</v>
      </c>
      <c r="L526">
        <f>VLOOKUP(SpaceTypesTable[[#This Row],[LookupColumn]],InteriorLightingTable[],5,FALSE)</f>
        <v>1.5</v>
      </c>
      <c r="O526">
        <v>0</v>
      </c>
      <c r="P526">
        <v>0.7</v>
      </c>
      <c r="Q526">
        <v>0.2</v>
      </c>
      <c r="R526" t="s">
        <v>1367</v>
      </c>
      <c r="S526" t="s">
        <v>109</v>
      </c>
      <c r="T526" t="s">
        <v>223</v>
      </c>
      <c r="U526" t="s">
        <v>51</v>
      </c>
      <c r="V526" s="60" t="str">
        <f>SpaceTypesTable[[#This Row],[Ventilation Standard]]&amp;SpaceTypesTable[[#This Row],[Ventilation Primary Space Type]]&amp;SpaceTypesTable[[#This Row],[Ventilation Secondary Space Type]]</f>
        <v>ASHRAE 62.1-2004GeneralStorage rooms</v>
      </c>
      <c r="W526">
        <f>VLOOKUP(SpaceTypesTable[[#This Row],[Lookup]],VentilationStandardsTable[],6,FALSE)</f>
        <v>0.12</v>
      </c>
      <c r="X526">
        <f>VLOOKUP(SpaceTypesTable[[#This Row],[Lookup]],VentilationStandardsTable[],5,FALSE)</f>
        <v>0</v>
      </c>
      <c r="Y526">
        <f>VLOOKUP(SpaceTypesTable[[#This Row],[Lookup]],VentilationStandardsTable[],7,FALSE)</f>
        <v>0</v>
      </c>
      <c r="Z526">
        <v>0</v>
      </c>
      <c r="AA526" t="s">
        <v>1381</v>
      </c>
      <c r="AB526" t="s">
        <v>1518</v>
      </c>
      <c r="AC526">
        <v>4.4600000000000001E-2</v>
      </c>
      <c r="AD526" t="s">
        <v>1427</v>
      </c>
      <c r="AF526">
        <v>0</v>
      </c>
      <c r="AG526">
        <v>0.2</v>
      </c>
      <c r="AH526">
        <v>0.5</v>
      </c>
      <c r="AJ526">
        <v>0</v>
      </c>
      <c r="AK526">
        <v>0</v>
      </c>
      <c r="AL526">
        <v>0.2</v>
      </c>
      <c r="AM526">
        <v>0</v>
      </c>
      <c r="AN526" t="s">
        <v>1484</v>
      </c>
      <c r="AO526" t="s">
        <v>1452</v>
      </c>
      <c r="AP526" t="s">
        <v>1466</v>
      </c>
      <c r="AS526" t="str">
        <f>IF(SpaceTypesTable[[#This Row],[Service Water Heating Peak Flow Rate (gal/h)]]=0,"",SpaceTypesTable[[#This Row],[Service Water Heating Peak Flow Rate (gal/h)]]/SpaceTypesTable[[#This Row],[Service Water Heating Area (ft^2)]])</f>
        <v/>
      </c>
      <c r="BC526" t="str">
        <f t="shared" si="46"/>
        <v/>
      </c>
    </row>
    <row r="527" spans="1:55">
      <c r="A527" t="s">
        <v>1555</v>
      </c>
      <c r="B527" t="s">
        <v>259</v>
      </c>
      <c r="C527" t="s">
        <v>263</v>
      </c>
      <c r="D527" t="s">
        <v>278</v>
      </c>
      <c r="E527" t="s">
        <v>468</v>
      </c>
      <c r="I527" t="str">
        <f>SpaceTypesTable[[#This Row],[Lighting Standard]]&amp;SpaceTypesTable[[#This Row],[Lighting Primary Space Type]]&amp;SpaceTypesTable[[#This Row],[Lighting Secondary Space Type]]</f>
        <v/>
      </c>
      <c r="L527">
        <v>0.96</v>
      </c>
      <c r="O527">
        <v>0</v>
      </c>
      <c r="P527">
        <v>0.7</v>
      </c>
      <c r="Q527">
        <v>0.2</v>
      </c>
      <c r="R527" t="s">
        <v>1367</v>
      </c>
      <c r="S527" t="s">
        <v>108</v>
      </c>
      <c r="T527" t="s">
        <v>41</v>
      </c>
      <c r="U527" t="s">
        <v>42</v>
      </c>
      <c r="V527" s="60" t="str">
        <f>SpaceTypesTable[[#This Row],[Ventilation Standard]]&amp;SpaceTypesTable[[#This Row],[Ventilation Primary Space Type]]&amp;SpaceTypesTable[[#This Row],[Ventilation Secondary Space Type]]</f>
        <v>ASHRAE 62.1-1999Public SpacesCorridors and utilities</v>
      </c>
      <c r="W527">
        <f>VLOOKUP(SpaceTypesTable[[#This Row],[Lookup]],VentilationStandardsTable[],6,FALSE)</f>
        <v>0.05</v>
      </c>
      <c r="X527">
        <f>VLOOKUP(SpaceTypesTable[[#This Row],[Lookup]],VentilationStandardsTable[],5,FALSE)</f>
        <v>0</v>
      </c>
      <c r="Y527">
        <f>VLOOKUP(SpaceTypesTable[[#This Row],[Lookup]],VentilationStandardsTable[],7,FALSE)</f>
        <v>0</v>
      </c>
      <c r="Z527">
        <v>0</v>
      </c>
      <c r="AA527" t="s">
        <v>1381</v>
      </c>
      <c r="AB527" t="s">
        <v>1518</v>
      </c>
      <c r="AC527">
        <v>0.22320000000000001</v>
      </c>
      <c r="AD527" t="s">
        <v>1427</v>
      </c>
      <c r="AF527">
        <v>0</v>
      </c>
      <c r="AG527">
        <v>0.2</v>
      </c>
      <c r="AH527">
        <v>0.5</v>
      </c>
      <c r="AJ527">
        <v>0</v>
      </c>
      <c r="AK527">
        <v>0</v>
      </c>
      <c r="AL527">
        <v>0.2</v>
      </c>
      <c r="AM527">
        <v>0</v>
      </c>
      <c r="AN527" t="s">
        <v>1484</v>
      </c>
      <c r="AO527" t="s">
        <v>1452</v>
      </c>
      <c r="AP527" t="s">
        <v>1466</v>
      </c>
      <c r="AS527" t="str">
        <f>IF(SpaceTypesTable[[#This Row],[Service Water Heating Peak Flow Rate (gal/h)]]=0,"",SpaceTypesTable[[#This Row],[Service Water Heating Peak Flow Rate (gal/h)]]/SpaceTypesTable[[#This Row],[Service Water Heating Area (ft^2)]])</f>
        <v/>
      </c>
      <c r="BC527" t="str">
        <f t="shared" si="46"/>
        <v/>
      </c>
    </row>
    <row r="528" spans="1:55">
      <c r="A528" t="s">
        <v>1556</v>
      </c>
      <c r="B528" t="s">
        <v>259</v>
      </c>
      <c r="C528" t="s">
        <v>263</v>
      </c>
      <c r="D528" t="s">
        <v>278</v>
      </c>
      <c r="E528" t="s">
        <v>468</v>
      </c>
      <c r="F528" t="s">
        <v>217</v>
      </c>
      <c r="G528" t="s">
        <v>211</v>
      </c>
      <c r="H528" t="s">
        <v>223</v>
      </c>
      <c r="I528" t="str">
        <f>SpaceTypesTable[[#This Row],[Lighting Standard]]&amp;SpaceTypesTable[[#This Row],[Lighting Primary Space Type]]&amp;SpaceTypesTable[[#This Row],[Lighting Secondary Space Type]]</f>
        <v>ASHRAE 90.1-2004Electrical/MechanicalGeneral</v>
      </c>
      <c r="L528">
        <f>VLOOKUP(SpaceTypesTable[[#This Row],[LookupColumn]],InteriorLightingTable[],5,FALSE)</f>
        <v>1.5</v>
      </c>
      <c r="O528">
        <v>0</v>
      </c>
      <c r="P528">
        <v>0.7</v>
      </c>
      <c r="Q528">
        <v>0.2</v>
      </c>
      <c r="R528" t="s">
        <v>1367</v>
      </c>
      <c r="S528" t="s">
        <v>108</v>
      </c>
      <c r="T528" t="s">
        <v>41</v>
      </c>
      <c r="U528" t="s">
        <v>42</v>
      </c>
      <c r="V528" s="60" t="str">
        <f>SpaceTypesTable[[#This Row],[Ventilation Standard]]&amp;SpaceTypesTable[[#This Row],[Ventilation Primary Space Type]]&amp;SpaceTypesTable[[#This Row],[Ventilation Secondary Space Type]]</f>
        <v>ASHRAE 62.1-1999Public SpacesCorridors and utilities</v>
      </c>
      <c r="W528">
        <f>VLOOKUP(SpaceTypesTable[[#This Row],[Lookup]],VentilationStandardsTable[],6,FALSE)</f>
        <v>0.05</v>
      </c>
      <c r="X528">
        <f>VLOOKUP(SpaceTypesTable[[#This Row],[Lookup]],VentilationStandardsTable[],5,FALSE)</f>
        <v>0</v>
      </c>
      <c r="Y528">
        <f>VLOOKUP(SpaceTypesTable[[#This Row],[Lookup]],VentilationStandardsTable[],7,FALSE)</f>
        <v>0</v>
      </c>
      <c r="Z528">
        <v>0</v>
      </c>
      <c r="AA528" t="s">
        <v>1381</v>
      </c>
      <c r="AB528" t="s">
        <v>1518</v>
      </c>
      <c r="AC528">
        <v>5.9499999999999997E-2</v>
      </c>
      <c r="AD528" t="s">
        <v>1427</v>
      </c>
      <c r="AF528">
        <v>0</v>
      </c>
      <c r="AG528">
        <v>0.2</v>
      </c>
      <c r="AH528">
        <v>0.5</v>
      </c>
      <c r="AJ528">
        <v>0</v>
      </c>
      <c r="AK528">
        <v>0</v>
      </c>
      <c r="AL528">
        <v>0.2</v>
      </c>
      <c r="AM528">
        <v>0</v>
      </c>
      <c r="AN528" t="s">
        <v>1484</v>
      </c>
      <c r="AO528" t="s">
        <v>1452</v>
      </c>
      <c r="AP528" t="s">
        <v>1466</v>
      </c>
      <c r="AS528" t="str">
        <f>IF(SpaceTypesTable[[#This Row],[Service Water Heating Peak Flow Rate (gal/h)]]=0,"",SpaceTypesTable[[#This Row],[Service Water Heating Peak Flow Rate (gal/h)]]/SpaceTypesTable[[#This Row],[Service Water Heating Area (ft^2)]])</f>
        <v/>
      </c>
      <c r="BC528" t="str">
        <f t="shared" si="46"/>
        <v/>
      </c>
    </row>
    <row r="529" spans="1:55">
      <c r="A529" t="s">
        <v>1557</v>
      </c>
      <c r="B529" t="s">
        <v>260</v>
      </c>
      <c r="C529" t="s">
        <v>263</v>
      </c>
      <c r="D529" t="s">
        <v>278</v>
      </c>
      <c r="E529" t="s">
        <v>468</v>
      </c>
      <c r="F529" t="s">
        <v>438</v>
      </c>
      <c r="G529" t="s">
        <v>211</v>
      </c>
      <c r="H529" t="s">
        <v>223</v>
      </c>
      <c r="I529" t="str">
        <f>SpaceTypesTable[[#This Row],[Lighting Standard]]&amp;SpaceTypesTable[[#This Row],[Lighting Primary Space Type]]&amp;SpaceTypesTable[[#This Row],[Lighting Secondary Space Type]]</f>
        <v>ASHRAE 189.1-2009Electrical/MechanicalGeneral</v>
      </c>
      <c r="L529">
        <f>VLOOKUP(SpaceTypesTable[[#This Row],[LookupColumn]],InteriorLightingTable[],5,FALSE)</f>
        <v>1.35</v>
      </c>
      <c r="O529">
        <v>0</v>
      </c>
      <c r="P529">
        <v>0.7</v>
      </c>
      <c r="Q529">
        <v>0.2</v>
      </c>
      <c r="R529" t="s">
        <v>1367</v>
      </c>
      <c r="S529" t="s">
        <v>108</v>
      </c>
      <c r="T529" t="s">
        <v>41</v>
      </c>
      <c r="U529" t="s">
        <v>42</v>
      </c>
      <c r="V529" s="60" t="str">
        <f>SpaceTypesTable[[#This Row],[Ventilation Standard]]&amp;SpaceTypesTable[[#This Row],[Ventilation Primary Space Type]]&amp;SpaceTypesTable[[#This Row],[Ventilation Secondary Space Type]]</f>
        <v>ASHRAE 62.1-1999Public SpacesCorridors and utilities</v>
      </c>
      <c r="W529">
        <f>VLOOKUP(SpaceTypesTable[[#This Row],[Lookup]],VentilationStandardsTable[],6,FALSE)</f>
        <v>0.05</v>
      </c>
      <c r="X529">
        <f>VLOOKUP(SpaceTypesTable[[#This Row],[Lookup]],VentilationStandardsTable[],5,FALSE)</f>
        <v>0</v>
      </c>
      <c r="Y529">
        <f>VLOOKUP(SpaceTypesTable[[#This Row],[Lookup]],VentilationStandardsTable[],7,FALSE)</f>
        <v>0</v>
      </c>
      <c r="Z529">
        <v>0</v>
      </c>
      <c r="AA529" t="s">
        <v>1381</v>
      </c>
      <c r="AB529" t="s">
        <v>1518</v>
      </c>
      <c r="AC529">
        <v>5.9499999999999997E-2</v>
      </c>
      <c r="AD529" t="s">
        <v>1427</v>
      </c>
      <c r="AF529">
        <v>0</v>
      </c>
      <c r="AG529">
        <v>0.2</v>
      </c>
      <c r="AH529">
        <v>0.5</v>
      </c>
      <c r="AJ529">
        <v>0</v>
      </c>
      <c r="AK529">
        <v>0</v>
      </c>
      <c r="AL529">
        <v>0.2</v>
      </c>
      <c r="AM529">
        <v>0</v>
      </c>
      <c r="AN529" t="s">
        <v>1484</v>
      </c>
      <c r="AO529" t="s">
        <v>1452</v>
      </c>
      <c r="AP529" t="s">
        <v>1466</v>
      </c>
      <c r="AS529" t="str">
        <f>IF(SpaceTypesTable[[#This Row],[Service Water Heating Peak Flow Rate (gal/h)]]=0,"",SpaceTypesTable[[#This Row],[Service Water Heating Peak Flow Rate (gal/h)]]/SpaceTypesTable[[#This Row],[Service Water Heating Area (ft^2)]])</f>
        <v/>
      </c>
      <c r="BC529" t="str">
        <f t="shared" si="46"/>
        <v/>
      </c>
    </row>
    <row r="530" spans="1:55">
      <c r="A530" t="s">
        <v>1557</v>
      </c>
      <c r="B530" t="s">
        <v>261</v>
      </c>
      <c r="C530" t="s">
        <v>263</v>
      </c>
      <c r="D530" t="s">
        <v>278</v>
      </c>
      <c r="E530" t="s">
        <v>468</v>
      </c>
      <c r="F530" t="s">
        <v>438</v>
      </c>
      <c r="G530" t="s">
        <v>211</v>
      </c>
      <c r="H530" t="s">
        <v>223</v>
      </c>
      <c r="I530" t="str">
        <f>SpaceTypesTable[[#This Row],[Lighting Standard]]&amp;SpaceTypesTable[[#This Row],[Lighting Primary Space Type]]&amp;SpaceTypesTable[[#This Row],[Lighting Secondary Space Type]]</f>
        <v>ASHRAE 189.1-2009Electrical/MechanicalGeneral</v>
      </c>
      <c r="L530">
        <f>VLOOKUP(SpaceTypesTable[[#This Row],[LookupColumn]],InteriorLightingTable[],5,FALSE)</f>
        <v>1.35</v>
      </c>
      <c r="O530">
        <v>0</v>
      </c>
      <c r="P530">
        <v>0.7</v>
      </c>
      <c r="Q530">
        <v>0.2</v>
      </c>
      <c r="R530" t="s">
        <v>1367</v>
      </c>
      <c r="S530" t="s">
        <v>108</v>
      </c>
      <c r="T530" t="s">
        <v>41</v>
      </c>
      <c r="U530" t="s">
        <v>42</v>
      </c>
      <c r="V530" s="60" t="str">
        <f>SpaceTypesTable[[#This Row],[Ventilation Standard]]&amp;SpaceTypesTable[[#This Row],[Ventilation Primary Space Type]]&amp;SpaceTypesTable[[#This Row],[Ventilation Secondary Space Type]]</f>
        <v>ASHRAE 62.1-1999Public SpacesCorridors and utilities</v>
      </c>
      <c r="W530">
        <f>VLOOKUP(SpaceTypesTable[[#This Row],[Lookup]],VentilationStandardsTable[],6,FALSE)</f>
        <v>0.05</v>
      </c>
      <c r="X530">
        <f>VLOOKUP(SpaceTypesTable[[#This Row],[Lookup]],VentilationStandardsTable[],5,FALSE)</f>
        <v>0</v>
      </c>
      <c r="Y530">
        <f>VLOOKUP(SpaceTypesTable[[#This Row],[Lookup]],VentilationStandardsTable[],7,FALSE)</f>
        <v>0</v>
      </c>
      <c r="Z530">
        <v>0</v>
      </c>
      <c r="AA530" t="s">
        <v>1381</v>
      </c>
      <c r="AB530" t="s">
        <v>1518</v>
      </c>
      <c r="AC530">
        <v>4.4600000000000001E-2</v>
      </c>
      <c r="AD530" t="s">
        <v>1427</v>
      </c>
      <c r="AF530">
        <v>0</v>
      </c>
      <c r="AG530">
        <v>0.2</v>
      </c>
      <c r="AH530">
        <v>0.5</v>
      </c>
      <c r="AJ530">
        <v>0</v>
      </c>
      <c r="AK530">
        <v>0</v>
      </c>
      <c r="AL530">
        <v>0.2</v>
      </c>
      <c r="AM530">
        <v>0</v>
      </c>
      <c r="AN530" t="s">
        <v>1484</v>
      </c>
      <c r="AO530" t="s">
        <v>1452</v>
      </c>
      <c r="AP530" t="s">
        <v>1466</v>
      </c>
      <c r="AS530" t="str">
        <f>IF(SpaceTypesTable[[#This Row],[Service Water Heating Peak Flow Rate (gal/h)]]=0,"",SpaceTypesTable[[#This Row],[Service Water Heating Peak Flow Rate (gal/h)]]/SpaceTypesTable[[#This Row],[Service Water Heating Area (ft^2)]])</f>
        <v/>
      </c>
      <c r="BC530" t="str">
        <f t="shared" si="46"/>
        <v/>
      </c>
    </row>
    <row r="531" spans="1:55">
      <c r="A531" t="s">
        <v>1554</v>
      </c>
      <c r="B531" t="s">
        <v>259</v>
      </c>
      <c r="C531" t="s">
        <v>263</v>
      </c>
      <c r="D531" t="s">
        <v>278</v>
      </c>
      <c r="E531" t="s">
        <v>468</v>
      </c>
      <c r="I531" t="str">
        <f>SpaceTypesTable[[#This Row],[Lighting Standard]]&amp;SpaceTypesTable[[#This Row],[Lighting Primary Space Type]]&amp;SpaceTypesTable[[#This Row],[Lighting Secondary Space Type]]</f>
        <v/>
      </c>
      <c r="L531">
        <v>0.96</v>
      </c>
      <c r="O531">
        <v>0</v>
      </c>
      <c r="P531">
        <v>0.7</v>
      </c>
      <c r="Q531">
        <v>0.2</v>
      </c>
      <c r="R531" t="s">
        <v>1367</v>
      </c>
      <c r="S531" t="s">
        <v>108</v>
      </c>
      <c r="T531" t="s">
        <v>41</v>
      </c>
      <c r="U531" t="s">
        <v>42</v>
      </c>
      <c r="V531" s="60" t="str">
        <f>SpaceTypesTable[[#This Row],[Ventilation Standard]]&amp;SpaceTypesTable[[#This Row],[Ventilation Primary Space Type]]&amp;SpaceTypesTable[[#This Row],[Ventilation Secondary Space Type]]</f>
        <v>ASHRAE 62.1-1999Public SpacesCorridors and utilities</v>
      </c>
      <c r="W531">
        <f>VLOOKUP(SpaceTypesTable[[#This Row],[Lookup]],VentilationStandardsTable[],6,FALSE)</f>
        <v>0.05</v>
      </c>
      <c r="X531">
        <f>VLOOKUP(SpaceTypesTable[[#This Row],[Lookup]],VentilationStandardsTable[],5,FALSE)</f>
        <v>0</v>
      </c>
      <c r="Y531">
        <f>VLOOKUP(SpaceTypesTable[[#This Row],[Lookup]],VentilationStandardsTable[],7,FALSE)</f>
        <v>0</v>
      </c>
      <c r="Z531">
        <v>0</v>
      </c>
      <c r="AA531" t="s">
        <v>1381</v>
      </c>
      <c r="AB531" t="s">
        <v>1518</v>
      </c>
      <c r="AC531">
        <v>0.22320000000000001</v>
      </c>
      <c r="AD531" t="s">
        <v>1427</v>
      </c>
      <c r="AF531">
        <v>0</v>
      </c>
      <c r="AG531">
        <v>0.2</v>
      </c>
      <c r="AH531">
        <v>0.5</v>
      </c>
      <c r="AJ531">
        <v>0</v>
      </c>
      <c r="AK531">
        <v>0</v>
      </c>
      <c r="AL531">
        <v>0.2</v>
      </c>
      <c r="AM531">
        <v>0</v>
      </c>
      <c r="AN531" t="s">
        <v>1484</v>
      </c>
      <c r="AO531" t="s">
        <v>1452</v>
      </c>
      <c r="AP531" t="s">
        <v>1466</v>
      </c>
      <c r="AS531" t="str">
        <f>IF(SpaceTypesTable[[#This Row],[Service Water Heating Peak Flow Rate (gal/h)]]=0,"",SpaceTypesTable[[#This Row],[Service Water Heating Peak Flow Rate (gal/h)]]/SpaceTypesTable[[#This Row],[Service Water Heating Area (ft^2)]])</f>
        <v/>
      </c>
      <c r="BC531" t="str">
        <f t="shared" si="46"/>
        <v/>
      </c>
    </row>
    <row r="532" spans="1:55">
      <c r="A532" t="s">
        <v>1619</v>
      </c>
      <c r="B532" t="s">
        <v>259</v>
      </c>
      <c r="C532" t="s">
        <v>267</v>
      </c>
      <c r="D532" t="s">
        <v>278</v>
      </c>
      <c r="E532" t="s">
        <v>468</v>
      </c>
      <c r="F532" t="s">
        <v>1601</v>
      </c>
      <c r="G532" t="s">
        <v>211</v>
      </c>
      <c r="H532" t="s">
        <v>223</v>
      </c>
      <c r="I532" t="str">
        <f>SpaceTypesTable[[#This Row],[Lighting Standard]]&amp;SpaceTypesTable[[#This Row],[Lighting Primary Space Type]]&amp;SpaceTypesTable[[#This Row],[Lighting Secondary Space Type]]</f>
        <v>ASHRAE 90.1-2010Electrical/MechanicalGeneral</v>
      </c>
      <c r="L532">
        <f>VLOOKUP(SpaceTypesTable[[#This Row],[LookupColumn]],InteriorLightingTable[],5,FALSE)</f>
        <v>0.95</v>
      </c>
      <c r="O532">
        <v>0</v>
      </c>
      <c r="P532">
        <v>0.7</v>
      </c>
      <c r="Q532">
        <v>0.2</v>
      </c>
      <c r="R532" t="s">
        <v>1355</v>
      </c>
      <c r="S532" t="s">
        <v>110</v>
      </c>
      <c r="T532" t="s">
        <v>223</v>
      </c>
      <c r="U532" t="s">
        <v>51</v>
      </c>
      <c r="V532" s="60" t="str">
        <f>SpaceTypesTable[[#This Row],[Ventilation Standard]]&amp;SpaceTypesTable[[#This Row],[Ventilation Primary Space Type]]&amp;SpaceTypesTable[[#This Row],[Ventilation Secondary Space Type]]</f>
        <v>ASHRAE 62.1-2007GeneralStorage rooms</v>
      </c>
      <c r="W532">
        <f>VLOOKUP(SpaceTypesTable[[#This Row],[Lookup]],VentilationStandardsTable[],6,FALSE)</f>
        <v>0.12</v>
      </c>
      <c r="X532">
        <f>VLOOKUP(SpaceTypesTable[[#This Row],[Lookup]],VentilationStandardsTable[],5,FALSE)</f>
        <v>0</v>
      </c>
      <c r="Y532">
        <f>VLOOKUP(SpaceTypesTable[[#This Row],[Lookup]],VentilationStandardsTable[],7,FALSE)</f>
        <v>0</v>
      </c>
      <c r="Z532">
        <v>0</v>
      </c>
      <c r="AA532" t="s">
        <v>1407</v>
      </c>
      <c r="AB532" t="s">
        <v>1408</v>
      </c>
      <c r="AC532">
        <v>4.4600000000000001E-2</v>
      </c>
      <c r="AD532" t="s">
        <v>1417</v>
      </c>
      <c r="AF532" t="s">
        <v>440</v>
      </c>
      <c r="AG532" t="s">
        <v>440</v>
      </c>
      <c r="AH532" t="s">
        <v>440</v>
      </c>
      <c r="AJ532">
        <v>0.26</v>
      </c>
      <c r="AK532">
        <v>0</v>
      </c>
      <c r="AL532">
        <v>0.5</v>
      </c>
      <c r="AM532">
        <v>0</v>
      </c>
      <c r="AN532" t="s">
        <v>1476</v>
      </c>
      <c r="AO532" t="s">
        <v>1443</v>
      </c>
      <c r="AP532" t="s">
        <v>1457</v>
      </c>
      <c r="AS532" t="s">
        <v>440</v>
      </c>
      <c r="BC532" t="s">
        <v>440</v>
      </c>
    </row>
    <row r="533" spans="1:55">
      <c r="A533" t="s">
        <v>1619</v>
      </c>
      <c r="B533" t="s">
        <v>259</v>
      </c>
      <c r="C533" t="s">
        <v>265</v>
      </c>
      <c r="D533" t="s">
        <v>278</v>
      </c>
      <c r="E533" t="s">
        <v>468</v>
      </c>
      <c r="F533" t="s">
        <v>1601</v>
      </c>
      <c r="G533" t="s">
        <v>211</v>
      </c>
      <c r="H533" t="s">
        <v>223</v>
      </c>
      <c r="I533" t="str">
        <f>SpaceTypesTable[[#This Row],[Lighting Standard]]&amp;SpaceTypesTable[[#This Row],[Lighting Primary Space Type]]&amp;SpaceTypesTable[[#This Row],[Lighting Secondary Space Type]]</f>
        <v>ASHRAE 90.1-2010Electrical/MechanicalGeneral</v>
      </c>
      <c r="L533">
        <f>VLOOKUP(SpaceTypesTable[[#This Row],[LookupColumn]],InteriorLightingTable[],5,FALSE)</f>
        <v>0.95</v>
      </c>
      <c r="O533">
        <v>0</v>
      </c>
      <c r="P533">
        <v>0.37</v>
      </c>
      <c r="Q533">
        <v>0.2</v>
      </c>
      <c r="R533" t="s">
        <v>1363</v>
      </c>
      <c r="S533" t="s">
        <v>110</v>
      </c>
      <c r="T533" t="s">
        <v>223</v>
      </c>
      <c r="U533" t="s">
        <v>51</v>
      </c>
      <c r="V533" s="60" t="str">
        <f>SpaceTypesTable[[#This Row],[Ventilation Standard]]&amp;SpaceTypesTable[[#This Row],[Ventilation Primary Space Type]]&amp;SpaceTypesTable[[#This Row],[Ventilation Secondary Space Type]]</f>
        <v>ASHRAE 62.1-2007GeneralStorage rooms</v>
      </c>
      <c r="W533">
        <f>VLOOKUP(SpaceTypesTable[[#This Row],[Lookup]],VentilationStandardsTable[],6,FALSE)</f>
        <v>0.12</v>
      </c>
      <c r="X533">
        <f>VLOOKUP(SpaceTypesTable[[#This Row],[Lookup]],VentilationStandardsTable[],5,FALSE)</f>
        <v>0</v>
      </c>
      <c r="Y533">
        <f>VLOOKUP(SpaceTypesTable[[#This Row],[Lookup]],VentilationStandardsTable[],7,FALSE)</f>
        <v>0</v>
      </c>
      <c r="Z533">
        <v>0.93</v>
      </c>
      <c r="AA533" t="s">
        <v>1394</v>
      </c>
      <c r="AB533" t="s">
        <v>1514</v>
      </c>
      <c r="AC533">
        <v>4.4600000000000001E-2</v>
      </c>
      <c r="AD533" t="s">
        <v>1423</v>
      </c>
      <c r="AF533" t="s">
        <v>440</v>
      </c>
      <c r="AG533" t="s">
        <v>440</v>
      </c>
      <c r="AH533" t="s">
        <v>440</v>
      </c>
      <c r="AJ533">
        <v>0.27</v>
      </c>
      <c r="AK533">
        <v>0</v>
      </c>
      <c r="AL533">
        <v>0.5</v>
      </c>
      <c r="AM533">
        <v>0</v>
      </c>
      <c r="AN533" t="s">
        <v>1480</v>
      </c>
      <c r="AO533" t="s">
        <v>1499</v>
      </c>
      <c r="AP533" t="s">
        <v>1524</v>
      </c>
      <c r="AS533" t="s">
        <v>440</v>
      </c>
      <c r="BC533" t="s">
        <v>440</v>
      </c>
    </row>
    <row r="534" spans="1:55">
      <c r="A534" t="s">
        <v>1619</v>
      </c>
      <c r="B534" t="s">
        <v>259</v>
      </c>
      <c r="C534" t="s">
        <v>268</v>
      </c>
      <c r="D534" t="s">
        <v>278</v>
      </c>
      <c r="E534" t="s">
        <v>468</v>
      </c>
      <c r="F534" t="s">
        <v>1601</v>
      </c>
      <c r="G534" t="s">
        <v>211</v>
      </c>
      <c r="H534" t="s">
        <v>223</v>
      </c>
      <c r="I534" t="str">
        <f>SpaceTypesTable[[#This Row],[Lighting Standard]]&amp;SpaceTypesTable[[#This Row],[Lighting Primary Space Type]]&amp;SpaceTypesTable[[#This Row],[Lighting Secondary Space Type]]</f>
        <v>ASHRAE 90.1-2010Electrical/MechanicalGeneral</v>
      </c>
      <c r="L534">
        <f>VLOOKUP(SpaceTypesTable[[#This Row],[LookupColumn]],InteriorLightingTable[],5,FALSE)</f>
        <v>0.95</v>
      </c>
      <c r="O534">
        <v>0</v>
      </c>
      <c r="P534">
        <v>0.37</v>
      </c>
      <c r="Q534">
        <v>0.2</v>
      </c>
      <c r="R534" t="s">
        <v>1366</v>
      </c>
      <c r="S534" t="s">
        <v>110</v>
      </c>
      <c r="T534" t="s">
        <v>223</v>
      </c>
      <c r="U534" t="s">
        <v>51</v>
      </c>
      <c r="V534" s="60" t="str">
        <f>SpaceTypesTable[[#This Row],[Ventilation Standard]]&amp;SpaceTypesTable[[#This Row],[Ventilation Primary Space Type]]&amp;SpaceTypesTable[[#This Row],[Ventilation Secondary Space Type]]</f>
        <v>ASHRAE 62.1-2007GeneralStorage rooms</v>
      </c>
      <c r="W534">
        <f>VLOOKUP(SpaceTypesTable[[#This Row],[Lookup]],VentilationStandardsTable[],6,FALSE)</f>
        <v>0.12</v>
      </c>
      <c r="X534">
        <f>VLOOKUP(SpaceTypesTable[[#This Row],[Lookup]],VentilationStandardsTable[],5,FALSE)</f>
        <v>0</v>
      </c>
      <c r="Y534">
        <f>VLOOKUP(SpaceTypesTable[[#This Row],[Lookup]],VentilationStandardsTable[],7,FALSE)</f>
        <v>0</v>
      </c>
      <c r="Z534">
        <v>0.93</v>
      </c>
      <c r="AA534" t="s">
        <v>1388</v>
      </c>
      <c r="AB534" t="s">
        <v>1517</v>
      </c>
      <c r="AC534">
        <v>4.4600000000000001E-2</v>
      </c>
      <c r="AD534" t="s">
        <v>1426</v>
      </c>
      <c r="AF534" t="s">
        <v>440</v>
      </c>
      <c r="AG534" t="s">
        <v>440</v>
      </c>
      <c r="AH534" t="s">
        <v>440</v>
      </c>
      <c r="AJ534">
        <v>0.27</v>
      </c>
      <c r="AK534">
        <v>0</v>
      </c>
      <c r="AL534">
        <v>0.5</v>
      </c>
      <c r="AM534">
        <v>0</v>
      </c>
      <c r="AN534" t="s">
        <v>1483</v>
      </c>
      <c r="AO534" t="s">
        <v>1489</v>
      </c>
      <c r="AP534" t="s">
        <v>1472</v>
      </c>
      <c r="AS534" t="s">
        <v>440</v>
      </c>
      <c r="BC534" t="s">
        <v>440</v>
      </c>
    </row>
    <row r="535" spans="1:55">
      <c r="A535" t="s">
        <v>1619</v>
      </c>
      <c r="B535" t="s">
        <v>259</v>
      </c>
      <c r="C535" t="s">
        <v>263</v>
      </c>
      <c r="D535" t="s">
        <v>278</v>
      </c>
      <c r="E535" t="s">
        <v>468</v>
      </c>
      <c r="F535" t="s">
        <v>1601</v>
      </c>
      <c r="G535" t="s">
        <v>211</v>
      </c>
      <c r="H535" t="s">
        <v>223</v>
      </c>
      <c r="I535" t="str">
        <f>SpaceTypesTable[[#This Row],[Lighting Standard]]&amp;SpaceTypesTable[[#This Row],[Lighting Primary Space Type]]&amp;SpaceTypesTable[[#This Row],[Lighting Secondary Space Type]]</f>
        <v>ASHRAE 90.1-2010Electrical/MechanicalGeneral</v>
      </c>
      <c r="L535">
        <f>VLOOKUP(SpaceTypesTable[[#This Row],[LookupColumn]],InteriorLightingTable[],5,FALSE)</f>
        <v>0.95</v>
      </c>
      <c r="O535">
        <v>0</v>
      </c>
      <c r="P535">
        <v>0.7</v>
      </c>
      <c r="Q535">
        <v>0.2</v>
      </c>
      <c r="R535" t="s">
        <v>1367</v>
      </c>
      <c r="S535" t="s">
        <v>110</v>
      </c>
      <c r="T535" t="s">
        <v>223</v>
      </c>
      <c r="U535" t="s">
        <v>51</v>
      </c>
      <c r="V535" s="60" t="str">
        <f>SpaceTypesTable[[#This Row],[Ventilation Standard]]&amp;SpaceTypesTable[[#This Row],[Ventilation Primary Space Type]]&amp;SpaceTypesTable[[#This Row],[Ventilation Secondary Space Type]]</f>
        <v>ASHRAE 62.1-2007GeneralStorage rooms</v>
      </c>
      <c r="W535">
        <f>VLOOKUP(SpaceTypesTable[[#This Row],[Lookup]],VentilationStandardsTable[],6,FALSE)</f>
        <v>0.12</v>
      </c>
      <c r="X535">
        <f>VLOOKUP(SpaceTypesTable[[#This Row],[Lookup]],VentilationStandardsTable[],5,FALSE)</f>
        <v>0</v>
      </c>
      <c r="Y535">
        <f>VLOOKUP(SpaceTypesTable[[#This Row],[Lookup]],VentilationStandardsTable[],7,FALSE)</f>
        <v>0</v>
      </c>
      <c r="Z535">
        <v>0</v>
      </c>
      <c r="AA535" t="s">
        <v>1381</v>
      </c>
      <c r="AB535" t="s">
        <v>1518</v>
      </c>
      <c r="AC535">
        <v>4.4600000000000001E-2</v>
      </c>
      <c r="AD535" t="s">
        <v>1427</v>
      </c>
      <c r="AF535">
        <v>0</v>
      </c>
      <c r="AG535">
        <v>0.2</v>
      </c>
      <c r="AH535">
        <v>0.5</v>
      </c>
      <c r="AJ535">
        <v>0</v>
      </c>
      <c r="AK535">
        <v>0</v>
      </c>
      <c r="AL535">
        <v>0.2</v>
      </c>
      <c r="AM535">
        <v>0</v>
      </c>
      <c r="AN535" t="s">
        <v>1484</v>
      </c>
      <c r="AO535" t="s">
        <v>1452</v>
      </c>
      <c r="AP535" t="s">
        <v>1466</v>
      </c>
      <c r="AS535" t="s">
        <v>440</v>
      </c>
      <c r="BC535" t="s">
        <v>440</v>
      </c>
    </row>
    <row r="536" spans="1:55">
      <c r="A536" t="s">
        <v>1555</v>
      </c>
      <c r="B536" t="s">
        <v>259</v>
      </c>
      <c r="C536" t="s">
        <v>262</v>
      </c>
      <c r="D536" t="s">
        <v>277</v>
      </c>
      <c r="E536" t="s">
        <v>461</v>
      </c>
      <c r="I536" t="str">
        <f>SpaceTypesTable[[#This Row],[Lighting Standard]]&amp;SpaceTypesTable[[#This Row],[Lighting Primary Space Type]]&amp;SpaceTypesTable[[#This Row],[Lighting Secondary Space Type]]</f>
        <v/>
      </c>
      <c r="L536">
        <v>1</v>
      </c>
      <c r="O536">
        <v>0</v>
      </c>
      <c r="P536">
        <v>0.7</v>
      </c>
      <c r="Q536">
        <v>0.2</v>
      </c>
      <c r="R536" t="s">
        <v>1362</v>
      </c>
      <c r="S536" t="s">
        <v>108</v>
      </c>
      <c r="T536" t="s">
        <v>48</v>
      </c>
      <c r="U536" t="s">
        <v>51</v>
      </c>
      <c r="V536" s="60" t="str">
        <f>SpaceTypesTable[[#This Row],[Ventilation Standard]]&amp;SpaceTypesTable[[#This Row],[Ventilation Primary Space Type]]&amp;SpaceTypesTable[[#This Row],[Ventilation Secondary Space Type]]</f>
        <v>ASHRAE 62.1-1999Retail Stores, Sales Floors, and Show Room FloorsStorage rooms</v>
      </c>
      <c r="W536">
        <f>VLOOKUP(SpaceTypesTable[[#This Row],[Lookup]],VentilationStandardsTable[],6,FALSE)</f>
        <v>0.15</v>
      </c>
      <c r="X536">
        <f>VLOOKUP(SpaceTypesTable[[#This Row],[Lookup]],VentilationStandardsTable[],5,FALSE)</f>
        <v>0</v>
      </c>
      <c r="Y536">
        <f>VLOOKUP(SpaceTypesTable[[#This Row],[Lookup]],VentilationStandardsTable[],7,FALSE)</f>
        <v>0</v>
      </c>
      <c r="Z536">
        <v>0</v>
      </c>
      <c r="AA536" t="s">
        <v>1397</v>
      </c>
      <c r="AB536" t="s">
        <v>1404</v>
      </c>
      <c r="AC536">
        <v>0.22320000000000001</v>
      </c>
      <c r="AD536" t="s">
        <v>1422</v>
      </c>
      <c r="AF536" t="s">
        <v>440</v>
      </c>
      <c r="AG536" t="s">
        <v>440</v>
      </c>
      <c r="AH536" t="s">
        <v>440</v>
      </c>
      <c r="AJ536">
        <v>9.9999999999999992E-2</v>
      </c>
      <c r="AK536">
        <v>0</v>
      </c>
      <c r="AL536">
        <v>0.5</v>
      </c>
      <c r="AM536">
        <v>0</v>
      </c>
      <c r="AN536" t="s">
        <v>1351</v>
      </c>
      <c r="AO536" t="s">
        <v>1447</v>
      </c>
      <c r="AP536" t="s">
        <v>1461</v>
      </c>
      <c r="AS536" t="str">
        <f>IF(SpaceTypesTable[[#This Row],[Service Water Heating Peak Flow Rate (gal/h)]]=0,"",SpaceTypesTable[[#This Row],[Service Water Heating Peak Flow Rate (gal/h)]]/SpaceTypesTable[[#This Row],[Service Water Heating Area (ft^2)]])</f>
        <v/>
      </c>
      <c r="BC536" t="str">
        <f t="shared" ref="BC536:BC541" si="47">IF(ISBLANK(BB536),"",BB536/(AY536/AX536))</f>
        <v/>
      </c>
    </row>
    <row r="537" spans="1:55">
      <c r="A537" t="s">
        <v>1556</v>
      </c>
      <c r="B537" t="s">
        <v>259</v>
      </c>
      <c r="C537" t="s">
        <v>262</v>
      </c>
      <c r="D537" t="s">
        <v>277</v>
      </c>
      <c r="E537" t="s">
        <v>461</v>
      </c>
      <c r="F537" t="s">
        <v>217</v>
      </c>
      <c r="G537" t="s">
        <v>242</v>
      </c>
      <c r="H537" t="s">
        <v>336</v>
      </c>
      <c r="I537" t="str">
        <f>SpaceTypesTable[[#This Row],[Lighting Standard]]&amp;SpaceTypesTable[[#This Row],[Lighting Primary Space Type]]&amp;SpaceTypesTable[[#This Row],[Lighting Secondary Space Type]]</f>
        <v>ASHRAE 90.1-2004Active StorageFor Hospital</v>
      </c>
      <c r="L537">
        <f>VLOOKUP(SpaceTypesTable[[#This Row],[LookupColumn]],InteriorLightingTable[],5,FALSE)</f>
        <v>0.9</v>
      </c>
      <c r="O537">
        <v>0</v>
      </c>
      <c r="P537">
        <v>0.7</v>
      </c>
      <c r="Q537">
        <v>0.2</v>
      </c>
      <c r="R537" t="s">
        <v>1362</v>
      </c>
      <c r="S537" t="s">
        <v>108</v>
      </c>
      <c r="T537" t="s">
        <v>48</v>
      </c>
      <c r="U537" t="s">
        <v>51</v>
      </c>
      <c r="V537" s="60" t="str">
        <f>SpaceTypesTable[[#This Row],[Ventilation Standard]]&amp;SpaceTypesTable[[#This Row],[Ventilation Primary Space Type]]&amp;SpaceTypesTable[[#This Row],[Ventilation Secondary Space Type]]</f>
        <v>ASHRAE 62.1-1999Retail Stores, Sales Floors, and Show Room FloorsStorage rooms</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t="s">
        <v>1397</v>
      </c>
      <c r="AB537" t="s">
        <v>1404</v>
      </c>
      <c r="AC537">
        <v>5.9499999999999997E-2</v>
      </c>
      <c r="AD537" t="s">
        <v>1422</v>
      </c>
      <c r="AF537" t="s">
        <v>440</v>
      </c>
      <c r="AG537" t="s">
        <v>440</v>
      </c>
      <c r="AH537" t="s">
        <v>440</v>
      </c>
      <c r="AJ537">
        <v>9.9999999999999992E-2</v>
      </c>
      <c r="AK537">
        <v>0</v>
      </c>
      <c r="AL537">
        <v>0.5</v>
      </c>
      <c r="AM537">
        <v>0</v>
      </c>
      <c r="AN537" t="s">
        <v>1351</v>
      </c>
      <c r="AO537" t="s">
        <v>1447</v>
      </c>
      <c r="AP537" t="s">
        <v>1461</v>
      </c>
      <c r="AS537" t="str">
        <f>IF(SpaceTypesTable[[#This Row],[Service Water Heating Peak Flow Rate (gal/h)]]=0,"",SpaceTypesTable[[#This Row],[Service Water Heating Peak Flow Rate (gal/h)]]/SpaceTypesTable[[#This Row],[Service Water Heating Area (ft^2)]])</f>
        <v/>
      </c>
      <c r="BC537" t="str">
        <f t="shared" si="47"/>
        <v/>
      </c>
    </row>
    <row r="538" spans="1:55">
      <c r="A538" t="s">
        <v>1557</v>
      </c>
      <c r="B538" t="s">
        <v>260</v>
      </c>
      <c r="C538" t="s">
        <v>262</v>
      </c>
      <c r="D538" t="s">
        <v>277</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108</v>
      </c>
      <c r="T538" t="s">
        <v>48</v>
      </c>
      <c r="U538" t="s">
        <v>51</v>
      </c>
      <c r="V538" s="60" t="str">
        <f>SpaceTypesTable[[#This Row],[Ventilation Standard]]&amp;SpaceTypesTable[[#This Row],[Ventilation Primary Space Type]]&amp;SpaceTypesTable[[#This Row],[Ventilation Secondary Space Type]]</f>
        <v>ASHRAE 62.1-1999Retail Stores, Sales Floors, and Show Room FloorsStorage rooms</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D538" t="s">
        <v>1422</v>
      </c>
      <c r="AF538" t="s">
        <v>440</v>
      </c>
      <c r="AG538" t="s">
        <v>440</v>
      </c>
      <c r="AH538" t="s">
        <v>440</v>
      </c>
      <c r="AJ538">
        <v>7.0000000000000048E-2</v>
      </c>
      <c r="AK538">
        <v>0</v>
      </c>
      <c r="AL538">
        <v>0.5</v>
      </c>
      <c r="AM538">
        <v>0</v>
      </c>
      <c r="AN538" t="s">
        <v>1351</v>
      </c>
      <c r="AO538" t="s">
        <v>1447</v>
      </c>
      <c r="AP538" t="s">
        <v>1461</v>
      </c>
      <c r="AS538" t="str">
        <f>IF(SpaceTypesTable[[#This Row],[Service Water Heating Peak Flow Rate (gal/h)]]=0,"",SpaceTypesTable[[#This Row],[Service Water Heating Peak Flow Rate (gal/h)]]/SpaceTypesTable[[#This Row],[Service Water Heating Area (ft^2)]])</f>
        <v/>
      </c>
      <c r="BC538" t="str">
        <f t="shared" si="47"/>
        <v/>
      </c>
    </row>
    <row r="539" spans="1:55">
      <c r="A539" t="s">
        <v>1557</v>
      </c>
      <c r="B539" t="s">
        <v>261</v>
      </c>
      <c r="C539" t="s">
        <v>262</v>
      </c>
      <c r="D539" t="s">
        <v>277</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108</v>
      </c>
      <c r="T539" t="s">
        <v>48</v>
      </c>
      <c r="U539" t="s">
        <v>51</v>
      </c>
      <c r="V539" s="60" t="str">
        <f>SpaceTypesTable[[#This Row],[Ventilation Standard]]&amp;SpaceTypesTable[[#This Row],[Ventilation Primary Space Type]]&amp;SpaceTypesTable[[#This Row],[Ventilation Secondary Space Type]]</f>
        <v>ASHRAE 62.1-1999Retail Stores, Sales Floors, and Show Room FloorsStorage rooms</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D539" t="s">
        <v>1422</v>
      </c>
      <c r="AF539" t="s">
        <v>440</v>
      </c>
      <c r="AG539" t="s">
        <v>440</v>
      </c>
      <c r="AH539" t="s">
        <v>440</v>
      </c>
      <c r="AJ539">
        <v>7.0000000000000048E-2</v>
      </c>
      <c r="AK539">
        <v>0</v>
      </c>
      <c r="AL539">
        <v>0.5</v>
      </c>
      <c r="AM539">
        <v>0</v>
      </c>
      <c r="AN539" t="s">
        <v>1351</v>
      </c>
      <c r="AO539" t="s">
        <v>1447</v>
      </c>
      <c r="AP539" t="s">
        <v>1461</v>
      </c>
      <c r="AS539" t="str">
        <f>IF(SpaceTypesTable[[#This Row],[Service Water Heating Peak Flow Rate (gal/h)]]=0,"",SpaceTypesTable[[#This Row],[Service Water Heating Peak Flow Rate (gal/h)]]/SpaceTypesTable[[#This Row],[Service Water Heating Area (ft^2)]])</f>
        <v/>
      </c>
      <c r="BC539" t="str">
        <f t="shared" si="47"/>
        <v/>
      </c>
    </row>
    <row r="540" spans="1:55">
      <c r="A540" t="s">
        <v>1554</v>
      </c>
      <c r="B540" t="s">
        <v>259</v>
      </c>
      <c r="C540" t="s">
        <v>262</v>
      </c>
      <c r="D540" t="s">
        <v>277</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108</v>
      </c>
      <c r="T540" t="s">
        <v>48</v>
      </c>
      <c r="U540" t="s">
        <v>51</v>
      </c>
      <c r="V540" s="60" t="str">
        <f>SpaceTypesTable[[#This Row],[Ventilation Standard]]&amp;SpaceTypesTable[[#This Row],[Ventilation Primary Space Type]]&amp;SpaceTypesTable[[#This Row],[Ventilation Secondary Space Type]]</f>
        <v>ASHRAE 62.1-1999Retail Stores, Sales Floors, and Show Room FloorsStorage rooms</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C540">
        <v>0.22320000000000001</v>
      </c>
      <c r="AD540" t="s">
        <v>1422</v>
      </c>
      <c r="AF540" t="s">
        <v>440</v>
      </c>
      <c r="AG540" t="s">
        <v>440</v>
      </c>
      <c r="AH540" t="s">
        <v>440</v>
      </c>
      <c r="AJ540">
        <v>9.9999999999999992E-2</v>
      </c>
      <c r="AK540">
        <v>0</v>
      </c>
      <c r="AL540">
        <v>0.5</v>
      </c>
      <c r="AM540">
        <v>0</v>
      </c>
      <c r="AN540" t="s">
        <v>1351</v>
      </c>
      <c r="AO540" t="s">
        <v>1447</v>
      </c>
      <c r="AP540" t="s">
        <v>1461</v>
      </c>
      <c r="AS540" t="str">
        <f>IF(SpaceTypesTable[[#This Row],[Service Water Heating Peak Flow Rate (gal/h)]]=0,"",SpaceTypesTable[[#This Row],[Service Water Heating Peak Flow Rate (gal/h)]]/SpaceTypesTable[[#This Row],[Service Water Heating Area (ft^2)]])</f>
        <v/>
      </c>
      <c r="BC540" t="str">
        <f t="shared" si="47"/>
        <v/>
      </c>
    </row>
    <row r="541" spans="1:55">
      <c r="A541" t="s">
        <v>1558</v>
      </c>
      <c r="B541" t="s">
        <v>259</v>
      </c>
      <c r="C541" t="s">
        <v>262</v>
      </c>
      <c r="D541" t="s">
        <v>277</v>
      </c>
      <c r="E541" t="s">
        <v>461</v>
      </c>
      <c r="F541" t="s">
        <v>218</v>
      </c>
      <c r="G541" t="s">
        <v>242</v>
      </c>
      <c r="H541" t="s">
        <v>336</v>
      </c>
      <c r="I541" t="str">
        <f>SpaceTypesTable[[#This Row],[Lighting Standard]]&amp;SpaceTypesTable[[#This Row],[Lighting Primary Space Type]]&amp;SpaceTypesTable[[#This Row],[Lighting Secondary Space Type]]</f>
        <v>ASHRAE 90.1-2007Active StorageFor Hospital</v>
      </c>
      <c r="L541">
        <f>VLOOKUP(SpaceTypesTable[[#This Row],[LookupColumn]],InteriorLightingTable[],5,FALSE)</f>
        <v>0.9</v>
      </c>
      <c r="O541">
        <v>0</v>
      </c>
      <c r="P541">
        <v>0.7</v>
      </c>
      <c r="Q541">
        <v>0.2</v>
      </c>
      <c r="R541" t="s">
        <v>1362</v>
      </c>
      <c r="S541" t="s">
        <v>109</v>
      </c>
      <c r="T541" t="s">
        <v>223</v>
      </c>
      <c r="U541" t="s">
        <v>51</v>
      </c>
      <c r="V541" s="60" t="str">
        <f>SpaceTypesTable[[#This Row],[Ventilation Standard]]&amp;SpaceTypesTable[[#This Row],[Ventilation Primary Space Type]]&amp;SpaceTypesTable[[#This Row],[Ventilation Secondary Space Type]]</f>
        <v>ASHRAE 62.1-2004GeneralStorage rooms</v>
      </c>
      <c r="W541">
        <f>VLOOKUP(SpaceTypesTable[[#This Row],[Lookup]],VentilationStandardsTable[],6,FALSE)</f>
        <v>0.12</v>
      </c>
      <c r="X541">
        <f>VLOOKUP(SpaceTypesTable[[#This Row],[Lookup]],VentilationStandardsTable[],5,FALSE)</f>
        <v>0</v>
      </c>
      <c r="Y541">
        <f>VLOOKUP(SpaceTypesTable[[#This Row],[Lookup]],VentilationStandardsTable[],7,FALSE)</f>
        <v>0</v>
      </c>
      <c r="Z541">
        <v>0</v>
      </c>
      <c r="AA541" t="s">
        <v>1397</v>
      </c>
      <c r="AB541" t="s">
        <v>1404</v>
      </c>
      <c r="AC541">
        <v>4.4600000000000001E-2</v>
      </c>
      <c r="AD541" t="s">
        <v>1422</v>
      </c>
      <c r="AF541" t="s">
        <v>440</v>
      </c>
      <c r="AG541" t="s">
        <v>440</v>
      </c>
      <c r="AH541" t="s">
        <v>440</v>
      </c>
      <c r="AJ541">
        <v>7.0000000000000048E-2</v>
      </c>
      <c r="AK541">
        <v>0</v>
      </c>
      <c r="AL541">
        <v>0.5</v>
      </c>
      <c r="AM541">
        <v>0</v>
      </c>
      <c r="AN541" t="s">
        <v>1351</v>
      </c>
      <c r="AO541" t="s">
        <v>1447</v>
      </c>
      <c r="AP541" t="s">
        <v>1461</v>
      </c>
      <c r="AS541" t="str">
        <f>IF(SpaceTypesTable[[#This Row],[Service Water Heating Peak Flow Rate (gal/h)]]=0,"",SpaceTypesTable[[#This Row],[Service Water Heating Peak Flow Rate (gal/h)]]/SpaceTypesTable[[#This Row],[Service Water Heating Area (ft^2)]])</f>
        <v/>
      </c>
      <c r="BC541" t="str">
        <f t="shared" si="47"/>
        <v/>
      </c>
    </row>
    <row r="542" spans="1:55">
      <c r="A542" t="s">
        <v>1619</v>
      </c>
      <c r="B542" t="s">
        <v>259</v>
      </c>
      <c r="C542" t="s">
        <v>262</v>
      </c>
      <c r="D542" t="s">
        <v>277</v>
      </c>
      <c r="E542" t="s">
        <v>461</v>
      </c>
      <c r="F542" t="s">
        <v>1601</v>
      </c>
      <c r="G542" t="s">
        <v>311</v>
      </c>
      <c r="H542" t="s">
        <v>223</v>
      </c>
      <c r="I542" t="str">
        <f>SpaceTypesTable[[#This Row],[Lighting Standard]]&amp;SpaceTypesTable[[#This Row],[Lighting Primary Space Type]]&amp;SpaceTypesTable[[#This Row],[Lighting Secondary Space Type]]</f>
        <v>ASHRAE 90.1-2010StorageGeneral</v>
      </c>
      <c r="L542">
        <f>VLOOKUP(SpaceTypesTable[[#This Row],[LookupColumn]],InteriorLightingTable[],5,FALSE)</f>
        <v>0.63</v>
      </c>
      <c r="O542">
        <v>0</v>
      </c>
      <c r="P542">
        <v>0.7</v>
      </c>
      <c r="Q542">
        <v>0.2</v>
      </c>
      <c r="R542" t="s">
        <v>1362</v>
      </c>
      <c r="S542" t="s">
        <v>110</v>
      </c>
      <c r="T542" t="s">
        <v>223</v>
      </c>
      <c r="U542" t="s">
        <v>51</v>
      </c>
      <c r="V542" s="60" t="str">
        <f>SpaceTypesTable[[#This Row],[Ventilation Standard]]&amp;SpaceTypesTable[[#This Row],[Ventilation Primary Space Type]]&amp;SpaceTypesTable[[#This Row],[Ventilation Secondary Space Type]]</f>
        <v>ASHRAE 62.1-2007GeneralStorage rooms</v>
      </c>
      <c r="W542">
        <f>VLOOKUP(SpaceTypesTable[[#This Row],[Lookup]],VentilationStandardsTable[],6,FALSE)</f>
        <v>0.12</v>
      </c>
      <c r="X542">
        <f>VLOOKUP(SpaceTypesTable[[#This Row],[Lookup]],VentilationStandardsTable[],5,FALSE)</f>
        <v>0</v>
      </c>
      <c r="Y542">
        <f>VLOOKUP(SpaceTypesTable[[#This Row],[Lookup]],VentilationStandardsTable[],7,FALSE)</f>
        <v>0</v>
      </c>
      <c r="Z542">
        <v>0</v>
      </c>
      <c r="AA542" t="s">
        <v>1397</v>
      </c>
      <c r="AB542" t="s">
        <v>1404</v>
      </c>
      <c r="AC542">
        <v>4.4600000000000001E-2</v>
      </c>
      <c r="AD542" t="s">
        <v>1422</v>
      </c>
      <c r="AF542" t="s">
        <v>440</v>
      </c>
      <c r="AG542" t="s">
        <v>440</v>
      </c>
      <c r="AH542" t="s">
        <v>440</v>
      </c>
      <c r="AJ542">
        <v>7.0000000000000048E-2</v>
      </c>
      <c r="AK542">
        <v>0</v>
      </c>
      <c r="AL542">
        <v>0.5</v>
      </c>
      <c r="AM542">
        <v>0</v>
      </c>
      <c r="AN542" t="s">
        <v>1351</v>
      </c>
      <c r="AO542" t="s">
        <v>1447</v>
      </c>
      <c r="AP542" t="s">
        <v>1461</v>
      </c>
      <c r="AS542" t="s">
        <v>440</v>
      </c>
      <c r="BC542" t="s">
        <v>440</v>
      </c>
    </row>
    <row r="543" spans="1:55">
      <c r="A543" t="s">
        <v>1558</v>
      </c>
      <c r="B543" t="s">
        <v>259</v>
      </c>
      <c r="C543" t="s">
        <v>263</v>
      </c>
      <c r="D543" t="s">
        <v>294</v>
      </c>
      <c r="E543" t="s">
        <v>465</v>
      </c>
      <c r="F543" t="s">
        <v>218</v>
      </c>
      <c r="G543" t="s">
        <v>335</v>
      </c>
      <c r="H543" t="s">
        <v>223</v>
      </c>
      <c r="I543" t="str">
        <f>SpaceTypesTable[[#This Row],[Lighting Standard]]&amp;SpaceTypesTable[[#This Row],[Lighting Primary Space Type]]&amp;SpaceTypesTable[[#This Row],[Lighting Secondary Space Type]]</f>
        <v>ASHRAE 90.1-2007Conference/Meeting/MultipurposeGeneral</v>
      </c>
      <c r="L543">
        <f>VLOOKUP(SpaceTypesTable[[#This Row],[LookupColumn]],InteriorLightingTable[],5,FALSE)</f>
        <v>1.3</v>
      </c>
      <c r="O543">
        <v>0</v>
      </c>
      <c r="P543">
        <v>0.7</v>
      </c>
      <c r="Q543">
        <v>0.2</v>
      </c>
      <c r="R543" t="s">
        <v>1371</v>
      </c>
      <c r="S543" t="s">
        <v>109</v>
      </c>
      <c r="T543" t="s">
        <v>223</v>
      </c>
      <c r="U543" t="s">
        <v>1297</v>
      </c>
      <c r="V543" s="60" t="str">
        <f>SpaceTypesTable[[#This Row],[Ventilation Standard]]&amp;SpaceTypesTable[[#This Row],[Ventilation Primary Space Type]]&amp;SpaceTypesTable[[#This Row],[Ventilation Secondary Space Type]]</f>
        <v>ASHRAE 62.1-2004GeneralConference/meeting</v>
      </c>
      <c r="W543">
        <f>VLOOKUP(SpaceTypesTable[[#This Row],[Lookup]],VentilationStandardsTable[],6,FALSE)</f>
        <v>0.06</v>
      </c>
      <c r="X543">
        <f>VLOOKUP(SpaceTypesTable[[#This Row],[Lookup]],VentilationStandardsTable[],5,FALSE)</f>
        <v>5</v>
      </c>
      <c r="Y543">
        <f>VLOOKUP(SpaceTypesTable[[#This Row],[Lookup]],VentilationStandardsTable[],7,FALSE)</f>
        <v>0</v>
      </c>
      <c r="Z543">
        <v>50</v>
      </c>
      <c r="AA543" t="s">
        <v>1384</v>
      </c>
      <c r="AB543" t="s">
        <v>1518</v>
      </c>
      <c r="AC543">
        <v>4.4600000000000001E-2</v>
      </c>
      <c r="AD543" t="s">
        <v>1427</v>
      </c>
      <c r="AF543" t="s">
        <v>440</v>
      </c>
      <c r="AG543" t="s">
        <v>440</v>
      </c>
      <c r="AH543" t="s">
        <v>440</v>
      </c>
      <c r="AJ543">
        <v>0.61</v>
      </c>
      <c r="AK543">
        <v>0</v>
      </c>
      <c r="AL543">
        <v>0.5</v>
      </c>
      <c r="AM543">
        <v>0</v>
      </c>
      <c r="AN543" t="s">
        <v>1523</v>
      </c>
      <c r="AO543" t="s">
        <v>1452</v>
      </c>
      <c r="AP543" t="s">
        <v>1466</v>
      </c>
      <c r="AS543" t="str">
        <f>IF(SpaceTypesTable[[#This Row],[Service Water Heating Peak Flow Rate (gal/h)]]=0,"",SpaceTypesTable[[#This Row],[Service Water Heating Peak Flow Rate (gal/h)]]/SpaceTypesTable[[#This Row],[Service Water Heating Area (ft^2)]])</f>
        <v/>
      </c>
      <c r="BC543" t="str">
        <f t="shared" ref="BC543:BC548" si="48">IF(ISBLANK(BB543),"",BB543/(AY543/AX543))</f>
        <v/>
      </c>
    </row>
    <row r="544" spans="1:55">
      <c r="A544" t="s">
        <v>1555</v>
      </c>
      <c r="B544" t="s">
        <v>259</v>
      </c>
      <c r="C544" t="s">
        <v>263</v>
      </c>
      <c r="D544" t="s">
        <v>294</v>
      </c>
      <c r="E544" t="s">
        <v>465</v>
      </c>
      <c r="I544" t="str">
        <f>SpaceTypesTable[[#This Row],[Lighting Standard]]&amp;SpaceTypesTable[[#This Row],[Lighting Primary Space Type]]&amp;SpaceTypesTable[[#This Row],[Lighting Secondary Space Type]]</f>
        <v/>
      </c>
      <c r="L544">
        <v>2.13</v>
      </c>
      <c r="O544">
        <v>0</v>
      </c>
      <c r="P544">
        <v>0.7</v>
      </c>
      <c r="Q544">
        <v>0.2</v>
      </c>
      <c r="R544" t="s">
        <v>1371</v>
      </c>
      <c r="S544" t="s">
        <v>108</v>
      </c>
      <c r="T544" t="s">
        <v>412</v>
      </c>
      <c r="U544" t="s">
        <v>33</v>
      </c>
      <c r="V544" s="60" t="str">
        <f>SpaceTypesTable[[#This Row],[Ventilation Standard]]&amp;SpaceTypesTable[[#This Row],[Ventilation Primary Space Type]]&amp;SpaceTypesTable[[#This Row],[Ventilation Secondary Space Type]]</f>
        <v>ASHRAE 62.1-1999Hotels, Motels, Resorts, DormitoriesConference rooms</v>
      </c>
      <c r="W544">
        <f>VLOOKUP(SpaceTypesTable[[#This Row],[Lookup]],VentilationStandardsTable[],6,FALSE)</f>
        <v>0</v>
      </c>
      <c r="X544">
        <f>VLOOKUP(SpaceTypesTable[[#This Row],[Lookup]],VentilationStandardsTable[],5,FALSE)</f>
        <v>20</v>
      </c>
      <c r="Y544">
        <f>VLOOKUP(SpaceTypesTable[[#This Row],[Lookup]],VentilationStandardsTable[],7,FALSE)</f>
        <v>0</v>
      </c>
      <c r="Z544">
        <v>50</v>
      </c>
      <c r="AA544" t="s">
        <v>1384</v>
      </c>
      <c r="AB544" t="s">
        <v>1518</v>
      </c>
      <c r="AC544">
        <v>0.22320000000000001</v>
      </c>
      <c r="AD544" t="s">
        <v>1427</v>
      </c>
      <c r="AF544" t="s">
        <v>440</v>
      </c>
      <c r="AG544" t="s">
        <v>440</v>
      </c>
      <c r="AH544" t="s">
        <v>440</v>
      </c>
      <c r="AJ544">
        <v>1.2</v>
      </c>
      <c r="AK544">
        <v>0</v>
      </c>
      <c r="AL544">
        <v>0.5</v>
      </c>
      <c r="AM544">
        <v>0</v>
      </c>
      <c r="AN544" t="s">
        <v>1523</v>
      </c>
      <c r="AO544" t="s">
        <v>1452</v>
      </c>
      <c r="AP544" t="s">
        <v>1466</v>
      </c>
      <c r="AS544" t="str">
        <f>IF(SpaceTypesTable[[#This Row],[Service Water Heating Peak Flow Rate (gal/h)]]=0,"",SpaceTypesTable[[#This Row],[Service Water Heating Peak Flow Rate (gal/h)]]/SpaceTypesTable[[#This Row],[Service Water Heating Area (ft^2)]])</f>
        <v/>
      </c>
      <c r="BC544" t="str">
        <f t="shared" si="48"/>
        <v/>
      </c>
    </row>
    <row r="545" spans="1:56">
      <c r="A545" t="s">
        <v>1556</v>
      </c>
      <c r="B545" t="s">
        <v>259</v>
      </c>
      <c r="C545" t="s">
        <v>263</v>
      </c>
      <c r="D545" t="s">
        <v>294</v>
      </c>
      <c r="E545" t="s">
        <v>465</v>
      </c>
      <c r="F545" t="s">
        <v>217</v>
      </c>
      <c r="G545" t="s">
        <v>335</v>
      </c>
      <c r="H545" t="s">
        <v>223</v>
      </c>
      <c r="I545" t="str">
        <f>SpaceTypesTable[[#This Row],[Lighting Standard]]&amp;SpaceTypesTable[[#This Row],[Lighting Primary Space Type]]&amp;SpaceTypesTable[[#This Row],[Lighting Secondary Space Type]]</f>
        <v>ASHRAE 90.1-2004Conference/Meeting/MultipurposeGeneral</v>
      </c>
      <c r="L545">
        <f>VLOOKUP(SpaceTypesTable[[#This Row],[LookupColumn]],InteriorLightingTable[],5,FALSE)</f>
        <v>1.3</v>
      </c>
      <c r="O545">
        <v>0</v>
      </c>
      <c r="P545">
        <v>0.7</v>
      </c>
      <c r="Q545">
        <v>0.2</v>
      </c>
      <c r="R545" t="s">
        <v>1371</v>
      </c>
      <c r="S545" t="s">
        <v>108</v>
      </c>
      <c r="T545" t="s">
        <v>412</v>
      </c>
      <c r="U545" t="s">
        <v>33</v>
      </c>
      <c r="V545" s="60" t="str">
        <f>SpaceTypesTable[[#This Row],[Ventilation Standard]]&amp;SpaceTypesTable[[#This Row],[Ventilation Primary Space Type]]&amp;SpaceTypesTable[[#This Row],[Ventilation Secondary Space Type]]</f>
        <v>ASHRAE 62.1-1999Hotels, Motels, Resorts, DormitoriesConference rooms</v>
      </c>
      <c r="W545">
        <f>VLOOKUP(SpaceTypesTable[[#This Row],[Lookup]],VentilationStandardsTable[],6,FALSE)</f>
        <v>0</v>
      </c>
      <c r="X545">
        <f>VLOOKUP(SpaceTypesTable[[#This Row],[Lookup]],VentilationStandardsTable[],5,FALSE)</f>
        <v>20</v>
      </c>
      <c r="Y545">
        <f>VLOOKUP(SpaceTypesTable[[#This Row],[Lookup]],VentilationStandardsTable[],7,FALSE)</f>
        <v>0</v>
      </c>
      <c r="Z545">
        <v>50</v>
      </c>
      <c r="AA545" t="s">
        <v>1384</v>
      </c>
      <c r="AB545" t="s">
        <v>1518</v>
      </c>
      <c r="AC545">
        <v>5.9499999999999997E-2</v>
      </c>
      <c r="AD545" t="s">
        <v>1427</v>
      </c>
      <c r="AF545" t="s">
        <v>440</v>
      </c>
      <c r="AG545" t="s">
        <v>440</v>
      </c>
      <c r="AH545" t="s">
        <v>440</v>
      </c>
      <c r="AJ545">
        <v>1.2</v>
      </c>
      <c r="AK545">
        <v>0</v>
      </c>
      <c r="AL545">
        <v>0.5</v>
      </c>
      <c r="AM545">
        <v>0</v>
      </c>
      <c r="AN545" t="s">
        <v>1523</v>
      </c>
      <c r="AO545" t="s">
        <v>1452</v>
      </c>
      <c r="AP545" t="s">
        <v>1466</v>
      </c>
      <c r="AS545" t="str">
        <f>IF(SpaceTypesTable[[#This Row],[Service Water Heating Peak Flow Rate (gal/h)]]=0,"",SpaceTypesTable[[#This Row],[Service Water Heating Peak Flow Rate (gal/h)]]/SpaceTypesTable[[#This Row],[Service Water Heating Area (ft^2)]])</f>
        <v/>
      </c>
      <c r="BC545" t="str">
        <f t="shared" si="48"/>
        <v/>
      </c>
    </row>
    <row r="546" spans="1:56">
      <c r="A546" t="s">
        <v>1557</v>
      </c>
      <c r="B546" t="s">
        <v>260</v>
      </c>
      <c r="C546" t="s">
        <v>263</v>
      </c>
      <c r="D546" t="s">
        <v>294</v>
      </c>
      <c r="E546" t="s">
        <v>465</v>
      </c>
      <c r="F546" t="s">
        <v>438</v>
      </c>
      <c r="G546" t="s">
        <v>335</v>
      </c>
      <c r="H546" t="s">
        <v>223</v>
      </c>
      <c r="I546" t="str">
        <f>SpaceTypesTable[[#This Row],[Lighting Standard]]&amp;SpaceTypesTable[[#This Row],[Lighting Primary Space Type]]&amp;SpaceTypesTable[[#This Row],[Lighting Secondary Space Type]]</f>
        <v>ASHRAE 189.1-2009Conference/Meeting/MultipurposeGeneral</v>
      </c>
      <c r="L546">
        <f>VLOOKUP(SpaceTypesTable[[#This Row],[LookupColumn]],InteriorLightingTable[],5,FALSE)</f>
        <v>1.1700000000000002</v>
      </c>
      <c r="O546">
        <v>0</v>
      </c>
      <c r="P546">
        <v>0.7</v>
      </c>
      <c r="Q546">
        <v>0.2</v>
      </c>
      <c r="R546" t="s">
        <v>1371</v>
      </c>
      <c r="S546" t="s">
        <v>108</v>
      </c>
      <c r="T546" t="s">
        <v>412</v>
      </c>
      <c r="U546" t="s">
        <v>33</v>
      </c>
      <c r="V546" s="60" t="str">
        <f>SpaceTypesTable[[#This Row],[Ventilation Standard]]&amp;SpaceTypesTable[[#This Row],[Ventilation Primary Space Type]]&amp;SpaceTypesTable[[#This Row],[Ventilation Secondary Space Type]]</f>
        <v>ASHRAE 62.1-1999Hotels, Motels, Resorts, DormitoriesConference rooms</v>
      </c>
      <c r="W546">
        <f>VLOOKUP(SpaceTypesTable[[#This Row],[Lookup]],VentilationStandardsTable[],6,FALSE)</f>
        <v>0</v>
      </c>
      <c r="X546">
        <f>VLOOKUP(SpaceTypesTable[[#This Row],[Lookup]],VentilationStandardsTable[],5,FALSE)</f>
        <v>20</v>
      </c>
      <c r="Y546">
        <f>VLOOKUP(SpaceTypesTable[[#This Row],[Lookup]],VentilationStandardsTable[],7,FALSE)</f>
        <v>0</v>
      </c>
      <c r="Z546">
        <v>50</v>
      </c>
      <c r="AA546" t="s">
        <v>1384</v>
      </c>
      <c r="AB546" t="s">
        <v>1518</v>
      </c>
      <c r="AC546">
        <v>5.9499999999999997E-2</v>
      </c>
      <c r="AD546" t="s">
        <v>1427</v>
      </c>
      <c r="AF546" t="s">
        <v>440</v>
      </c>
      <c r="AG546" t="s">
        <v>440</v>
      </c>
      <c r="AH546" t="s">
        <v>440</v>
      </c>
      <c r="AJ546">
        <v>0.61</v>
      </c>
      <c r="AK546">
        <v>0</v>
      </c>
      <c r="AL546">
        <v>0.5</v>
      </c>
      <c r="AM546">
        <v>0</v>
      </c>
      <c r="AN546" t="s">
        <v>1523</v>
      </c>
      <c r="AO546" t="s">
        <v>1452</v>
      </c>
      <c r="AP546" t="s">
        <v>1466</v>
      </c>
      <c r="AS546" t="str">
        <f>IF(SpaceTypesTable[[#This Row],[Service Water Heating Peak Flow Rate (gal/h)]]=0,"",SpaceTypesTable[[#This Row],[Service Water Heating Peak Flow Rate (gal/h)]]/SpaceTypesTable[[#This Row],[Service Water Heating Area (ft^2)]])</f>
        <v/>
      </c>
      <c r="BC546" t="str">
        <f t="shared" si="48"/>
        <v/>
      </c>
    </row>
    <row r="547" spans="1:56">
      <c r="A547" t="s">
        <v>1557</v>
      </c>
      <c r="B547" t="s">
        <v>261</v>
      </c>
      <c r="C547" t="s">
        <v>263</v>
      </c>
      <c r="D547" t="s">
        <v>294</v>
      </c>
      <c r="E547" t="s">
        <v>465</v>
      </c>
      <c r="F547" t="s">
        <v>438</v>
      </c>
      <c r="G547" t="s">
        <v>335</v>
      </c>
      <c r="H547" t="s">
        <v>223</v>
      </c>
      <c r="I547" t="str">
        <f>SpaceTypesTable[[#This Row],[Lighting Standard]]&amp;SpaceTypesTable[[#This Row],[Lighting Primary Space Type]]&amp;SpaceTypesTable[[#This Row],[Lighting Secondary Space Type]]</f>
        <v>ASHRAE 189.1-2009Conference/Meeting/MultipurposeGeneral</v>
      </c>
      <c r="L547">
        <f>VLOOKUP(SpaceTypesTable[[#This Row],[LookupColumn]],InteriorLightingTable[],5,FALSE)</f>
        <v>1.1700000000000002</v>
      </c>
      <c r="O547">
        <v>0</v>
      </c>
      <c r="P547">
        <v>0.7</v>
      </c>
      <c r="Q547">
        <v>0.2</v>
      </c>
      <c r="R547" t="s">
        <v>1371</v>
      </c>
      <c r="S547" t="s">
        <v>108</v>
      </c>
      <c r="T547" t="s">
        <v>412</v>
      </c>
      <c r="U547" t="s">
        <v>33</v>
      </c>
      <c r="V547" s="60" t="str">
        <f>SpaceTypesTable[[#This Row],[Ventilation Standard]]&amp;SpaceTypesTable[[#This Row],[Ventilation Primary Space Type]]&amp;SpaceTypesTable[[#This Row],[Ventilation Secondary Space Type]]</f>
        <v>ASHRAE 62.1-1999Hotels, Motels, Resorts, DormitoriesConference rooms</v>
      </c>
      <c r="W547">
        <f>VLOOKUP(SpaceTypesTable[[#This Row],[Lookup]],VentilationStandardsTable[],6,FALSE)</f>
        <v>0</v>
      </c>
      <c r="X547">
        <f>VLOOKUP(SpaceTypesTable[[#This Row],[Lookup]],VentilationStandardsTable[],5,FALSE)</f>
        <v>20</v>
      </c>
      <c r="Y547">
        <f>VLOOKUP(SpaceTypesTable[[#This Row],[Lookup]],VentilationStandardsTable[],7,FALSE)</f>
        <v>0</v>
      </c>
      <c r="Z547">
        <v>50</v>
      </c>
      <c r="AA547" t="s">
        <v>1384</v>
      </c>
      <c r="AB547" t="s">
        <v>1518</v>
      </c>
      <c r="AC547">
        <v>4.4600000000000001E-2</v>
      </c>
      <c r="AD547" t="s">
        <v>1427</v>
      </c>
      <c r="AF547" t="s">
        <v>440</v>
      </c>
      <c r="AG547" t="s">
        <v>440</v>
      </c>
      <c r="AH547" t="s">
        <v>440</v>
      </c>
      <c r="AJ547">
        <v>0.61</v>
      </c>
      <c r="AK547">
        <v>0</v>
      </c>
      <c r="AL547">
        <v>0.5</v>
      </c>
      <c r="AM547">
        <v>0</v>
      </c>
      <c r="AN547" t="s">
        <v>1523</v>
      </c>
      <c r="AO547" t="s">
        <v>1452</v>
      </c>
      <c r="AP547" t="s">
        <v>1466</v>
      </c>
      <c r="AS547" t="str">
        <f>IF(SpaceTypesTable[[#This Row],[Service Water Heating Peak Flow Rate (gal/h)]]=0,"",SpaceTypesTable[[#This Row],[Service Water Heating Peak Flow Rate (gal/h)]]/SpaceTypesTable[[#This Row],[Service Water Heating Area (ft^2)]])</f>
        <v/>
      </c>
      <c r="BC547" t="str">
        <f t="shared" si="48"/>
        <v/>
      </c>
    </row>
    <row r="548" spans="1:56">
      <c r="A548" t="s">
        <v>1554</v>
      </c>
      <c r="B548" t="s">
        <v>259</v>
      </c>
      <c r="C548" t="s">
        <v>263</v>
      </c>
      <c r="D548" t="s">
        <v>294</v>
      </c>
      <c r="E548" t="s">
        <v>465</v>
      </c>
      <c r="I548" t="str">
        <f>SpaceTypesTable[[#This Row],[Lighting Standard]]&amp;SpaceTypesTable[[#This Row],[Lighting Primary Space Type]]&amp;SpaceTypesTable[[#This Row],[Lighting Secondary Space Type]]</f>
        <v/>
      </c>
      <c r="L548">
        <v>2.13</v>
      </c>
      <c r="O548">
        <v>0</v>
      </c>
      <c r="P548">
        <v>0.7</v>
      </c>
      <c r="Q548">
        <v>0.2</v>
      </c>
      <c r="R548" t="s">
        <v>1371</v>
      </c>
      <c r="S548" t="s">
        <v>108</v>
      </c>
      <c r="T548" t="s">
        <v>412</v>
      </c>
      <c r="U548" t="s">
        <v>33</v>
      </c>
      <c r="V548" s="60" t="str">
        <f>SpaceTypesTable[[#This Row],[Ventilation Standard]]&amp;SpaceTypesTable[[#This Row],[Ventilation Primary Space Type]]&amp;SpaceTypesTable[[#This Row],[Ventilation Secondary Space Type]]</f>
        <v>ASHRAE 62.1-1999Hotels, Motels, Resorts, DormitoriesConference rooms</v>
      </c>
      <c r="W548">
        <f>VLOOKUP(SpaceTypesTable[[#This Row],[Lookup]],VentilationStandardsTable[],6,FALSE)</f>
        <v>0</v>
      </c>
      <c r="X548">
        <f>VLOOKUP(SpaceTypesTable[[#This Row],[Lookup]],VentilationStandardsTable[],5,FALSE)</f>
        <v>20</v>
      </c>
      <c r="Y548">
        <f>VLOOKUP(SpaceTypesTable[[#This Row],[Lookup]],VentilationStandardsTable[],7,FALSE)</f>
        <v>0</v>
      </c>
      <c r="Z548">
        <v>50</v>
      </c>
      <c r="AA548" t="s">
        <v>1384</v>
      </c>
      <c r="AB548" t="s">
        <v>1518</v>
      </c>
      <c r="AC548">
        <v>0.22320000000000001</v>
      </c>
      <c r="AD548" t="s">
        <v>1427</v>
      </c>
      <c r="AF548" t="s">
        <v>440</v>
      </c>
      <c r="AG548" t="s">
        <v>440</v>
      </c>
      <c r="AH548" t="s">
        <v>440</v>
      </c>
      <c r="AJ548">
        <v>1.2</v>
      </c>
      <c r="AK548">
        <v>0</v>
      </c>
      <c r="AL548">
        <v>0.5</v>
      </c>
      <c r="AM548">
        <v>0</v>
      </c>
      <c r="AN548" t="s">
        <v>1523</v>
      </c>
      <c r="AO548" t="s">
        <v>1452</v>
      </c>
      <c r="AP548" t="s">
        <v>1466</v>
      </c>
      <c r="AS548" t="str">
        <f>IF(SpaceTypesTable[[#This Row],[Service Water Heating Peak Flow Rate (gal/h)]]=0,"",SpaceTypesTable[[#This Row],[Service Water Heating Peak Flow Rate (gal/h)]]/SpaceTypesTable[[#This Row],[Service Water Heating Area (ft^2)]])</f>
        <v/>
      </c>
      <c r="BC548" t="str">
        <f t="shared" si="48"/>
        <v/>
      </c>
    </row>
    <row r="549" spans="1:56">
      <c r="A549" t="s">
        <v>1619</v>
      </c>
      <c r="B549" t="s">
        <v>259</v>
      </c>
      <c r="C549" t="s">
        <v>263</v>
      </c>
      <c r="D549" t="s">
        <v>294</v>
      </c>
      <c r="E549" t="s">
        <v>465</v>
      </c>
      <c r="F549" t="s">
        <v>1601</v>
      </c>
      <c r="G549" t="s">
        <v>335</v>
      </c>
      <c r="H549" t="s">
        <v>223</v>
      </c>
      <c r="I549" t="str">
        <f>SpaceTypesTable[[#This Row],[Lighting Standard]]&amp;SpaceTypesTable[[#This Row],[Lighting Primary Space Type]]&amp;SpaceTypesTable[[#This Row],[Lighting Secondary Space Type]]</f>
        <v>ASHRAE 90.1-2010Conference/Meeting/MultipurposeGeneral</v>
      </c>
      <c r="L549">
        <f>VLOOKUP(SpaceTypesTable[[#This Row],[LookupColumn]],InteriorLightingTable[],5,FALSE)</f>
        <v>1.23</v>
      </c>
      <c r="O549">
        <v>0</v>
      </c>
      <c r="P549">
        <v>0.7</v>
      </c>
      <c r="Q549">
        <v>0.2</v>
      </c>
      <c r="R549" t="s">
        <v>1371</v>
      </c>
      <c r="S549" t="s">
        <v>110</v>
      </c>
      <c r="T549" t="s">
        <v>223</v>
      </c>
      <c r="U549" t="s">
        <v>1297</v>
      </c>
      <c r="V549" s="60" t="str">
        <f>SpaceTypesTable[[#This Row],[Ventilation Standard]]&amp;SpaceTypesTable[[#This Row],[Ventilation Primary Space Type]]&amp;SpaceTypesTable[[#This Row],[Ventilation Secondary Space Type]]</f>
        <v>ASHRAE 62.1-2007GeneralConference/meeting</v>
      </c>
      <c r="W549">
        <f>VLOOKUP(SpaceTypesTable[[#This Row],[Lookup]],VentilationStandardsTable[],6,FALSE)</f>
        <v>0.06</v>
      </c>
      <c r="X549">
        <f>VLOOKUP(SpaceTypesTable[[#This Row],[Lookup]],VentilationStandardsTable[],5,FALSE)</f>
        <v>5</v>
      </c>
      <c r="Y549">
        <f>VLOOKUP(SpaceTypesTable[[#This Row],[Lookup]],VentilationStandardsTable[],7,FALSE)</f>
        <v>0</v>
      </c>
      <c r="Z549">
        <v>50</v>
      </c>
      <c r="AA549" t="s">
        <v>1384</v>
      </c>
      <c r="AB549" t="s">
        <v>1518</v>
      </c>
      <c r="AC549">
        <v>4.4600000000000001E-2</v>
      </c>
      <c r="AD549" t="s">
        <v>1427</v>
      </c>
      <c r="AF549" t="s">
        <v>440</v>
      </c>
      <c r="AG549" t="s">
        <v>440</v>
      </c>
      <c r="AH549" t="s">
        <v>440</v>
      </c>
      <c r="AJ549">
        <v>0.61</v>
      </c>
      <c r="AK549">
        <v>0</v>
      </c>
      <c r="AL549">
        <v>0.5</v>
      </c>
      <c r="AM549">
        <v>0</v>
      </c>
      <c r="AN549" t="s">
        <v>1523</v>
      </c>
      <c r="AO549" t="s">
        <v>1452</v>
      </c>
      <c r="AP549" t="s">
        <v>1466</v>
      </c>
      <c r="AS549" t="s">
        <v>440</v>
      </c>
      <c r="BC549" t="s">
        <v>440</v>
      </c>
    </row>
    <row r="550" spans="1:56">
      <c r="A550" t="s">
        <v>1555</v>
      </c>
      <c r="B550" t="s">
        <v>259</v>
      </c>
      <c r="C550" t="s">
        <v>262</v>
      </c>
      <c r="D550" t="s">
        <v>321</v>
      </c>
      <c r="E550" t="s">
        <v>458</v>
      </c>
      <c r="I550" t="str">
        <f>SpaceTypesTable[[#This Row],[Lighting Standard]]&amp;SpaceTypesTable[[#This Row],[Lighting Primary Space Type]]&amp;SpaceTypesTable[[#This Row],[Lighting Secondary Space Type]]</f>
        <v/>
      </c>
      <c r="L550">
        <v>2.1</v>
      </c>
      <c r="O550">
        <v>0</v>
      </c>
      <c r="P550">
        <v>0.7</v>
      </c>
      <c r="Q550">
        <v>0.2</v>
      </c>
      <c r="R550" t="s">
        <v>1362</v>
      </c>
      <c r="S550" t="s">
        <v>411</v>
      </c>
      <c r="T550" t="s">
        <v>240</v>
      </c>
      <c r="U550" t="s">
        <v>410</v>
      </c>
      <c r="V550" s="60" t="str">
        <f>SpaceTypesTable[[#This Row],[Ventilation Standard]]&amp;SpaceTypesTable[[#This Row],[Ventilation Primary Space Type]]&amp;SpaceTypesTable[[#This Row],[Ventilation Secondary Space Type]]</f>
        <v>GGHC v2.2Health CareX-ray, Diagnostic and Treatment</v>
      </c>
      <c r="W550">
        <f>VLOOKUP(SpaceTypesTable[[#This Row],[Lookup]],VentilationStandardsTable[],6,FALSE)</f>
        <v>0.3</v>
      </c>
      <c r="X550">
        <f>VLOOKUP(SpaceTypesTable[[#This Row],[Lookup]],VentilationStandardsTable[],5,FALSE)</f>
        <v>0</v>
      </c>
      <c r="Y550">
        <f>VLOOKUP(SpaceTypesTable[[#This Row],[Lookup]],VentilationStandardsTable[],7,FALSE)</f>
        <v>0</v>
      </c>
      <c r="Z550">
        <v>18.579999999999998</v>
      </c>
      <c r="AA550" t="s">
        <v>1397</v>
      </c>
      <c r="AB550" t="s">
        <v>1404</v>
      </c>
      <c r="AC550">
        <v>0.22320000000000001</v>
      </c>
      <c r="AD550" t="s">
        <v>1422</v>
      </c>
      <c r="AF550" t="s">
        <v>440</v>
      </c>
      <c r="AG550" t="s">
        <v>440</v>
      </c>
      <c r="AH550" t="s">
        <v>440</v>
      </c>
      <c r="AJ550">
        <v>53.06</v>
      </c>
      <c r="AK550">
        <v>0</v>
      </c>
      <c r="AL550">
        <v>0.5</v>
      </c>
      <c r="AM550">
        <v>0</v>
      </c>
      <c r="AN550" t="s">
        <v>1351</v>
      </c>
      <c r="AO550" t="s">
        <v>1447</v>
      </c>
      <c r="AP550" t="s">
        <v>1461</v>
      </c>
      <c r="AQ550">
        <v>1</v>
      </c>
      <c r="AR550">
        <v>440</v>
      </c>
      <c r="AS550">
        <f>IF(SpaceTypesTable[[#This Row],[Service Water Heating Peak Flow Rate (gal/h)]]=0,"",SpaceTypesTable[[#This Row],[Service Water Heating Peak Flow Rate (gal/h)]]/SpaceTypesTable[[#This Row],[Service Water Heating Area (ft^2)]])</f>
        <v>2.2727272727272726E-3</v>
      </c>
      <c r="AT550">
        <v>43.3</v>
      </c>
      <c r="AU550">
        <v>0.2</v>
      </c>
      <c r="AV550">
        <v>0.05</v>
      </c>
      <c r="AW550" t="s">
        <v>1532</v>
      </c>
      <c r="AX550">
        <v>1.0000009677449364</v>
      </c>
      <c r="AY550">
        <v>440</v>
      </c>
      <c r="AZ550">
        <v>0.31</v>
      </c>
      <c r="BA550">
        <v>1</v>
      </c>
      <c r="BB550">
        <v>166.59094351052551</v>
      </c>
      <c r="BC550">
        <f t="shared" ref="BC550:BC555" si="49">IF(ISBLANK(BB550),"",BB550/(AY550/AX550))</f>
        <v>0.37861614710924441</v>
      </c>
      <c r="BD550" t="s">
        <v>441</v>
      </c>
    </row>
    <row r="551" spans="1:56">
      <c r="A551" t="s">
        <v>1556</v>
      </c>
      <c r="B551" t="s">
        <v>259</v>
      </c>
      <c r="C551" t="s">
        <v>262</v>
      </c>
      <c r="D551" t="s">
        <v>321</v>
      </c>
      <c r="E551" t="s">
        <v>458</v>
      </c>
      <c r="F551" t="s">
        <v>217</v>
      </c>
      <c r="G551" t="s">
        <v>239</v>
      </c>
      <c r="H551" t="s">
        <v>251</v>
      </c>
      <c r="I551" t="str">
        <f>SpaceTypesTable[[#This Row],[Lighting Standard]]&amp;SpaceTypesTable[[#This Row],[Lighting Primary Space Type]]&amp;SpaceTypesTable[[#This Row],[Lighting Secondary Space Type]]</f>
        <v>ASHRAE 90.1-2004HospitalRadiology</v>
      </c>
      <c r="L551">
        <f>VLOOKUP(SpaceTypesTable[[#This Row],[LookupColumn]],InteriorLightingTable[],5,FALSE)</f>
        <v>0.4</v>
      </c>
      <c r="O551">
        <v>0</v>
      </c>
      <c r="P551">
        <v>0.7</v>
      </c>
      <c r="Q551">
        <v>0.2</v>
      </c>
      <c r="R551" t="s">
        <v>1362</v>
      </c>
      <c r="S551" t="s">
        <v>411</v>
      </c>
      <c r="T551" t="s">
        <v>240</v>
      </c>
      <c r="U551" t="s">
        <v>410</v>
      </c>
      <c r="V551" s="60" t="str">
        <f>SpaceTypesTable[[#This Row],[Ventilation Standard]]&amp;SpaceTypesTable[[#This Row],[Ventilation Primary Space Type]]&amp;SpaceTypesTable[[#This Row],[Ventilation Secondary Space Type]]</f>
        <v>GGHC v2.2Health CareX-ray, Diagnostic and Treatment</v>
      </c>
      <c r="W551">
        <f>VLOOKUP(SpaceTypesTable[[#This Row],[Lookup]],VentilationStandardsTable[],6,FALSE)</f>
        <v>0.3</v>
      </c>
      <c r="X551">
        <f>VLOOKUP(SpaceTypesTable[[#This Row],[Lookup]],VentilationStandardsTable[],5,FALSE)</f>
        <v>0</v>
      </c>
      <c r="Y551">
        <f>VLOOKUP(SpaceTypesTable[[#This Row],[Lookup]],VentilationStandardsTable[],7,FALSE)</f>
        <v>0</v>
      </c>
      <c r="Z551">
        <v>18.579999999999998</v>
      </c>
      <c r="AA551" t="s">
        <v>1397</v>
      </c>
      <c r="AB551" t="s">
        <v>1404</v>
      </c>
      <c r="AC551">
        <v>5.9499999999999997E-2</v>
      </c>
      <c r="AD551" t="s">
        <v>1422</v>
      </c>
      <c r="AF551" t="s">
        <v>440</v>
      </c>
      <c r="AG551" t="s">
        <v>440</v>
      </c>
      <c r="AH551" t="s">
        <v>440</v>
      </c>
      <c r="AJ551">
        <v>53.06</v>
      </c>
      <c r="AK551">
        <v>0</v>
      </c>
      <c r="AL551">
        <v>0.5</v>
      </c>
      <c r="AM551">
        <v>0</v>
      </c>
      <c r="AN551" t="s">
        <v>1351</v>
      </c>
      <c r="AO551" t="s">
        <v>1447</v>
      </c>
      <c r="AP551" t="s">
        <v>1461</v>
      </c>
      <c r="AQ551">
        <v>1</v>
      </c>
      <c r="AR551">
        <v>440</v>
      </c>
      <c r="AS551">
        <f>IF(SpaceTypesTable[[#This Row],[Service Water Heating Peak Flow Rate (gal/h)]]=0,"",SpaceTypesTable[[#This Row],[Service Water Heating Peak Flow Rate (gal/h)]]/SpaceTypesTable[[#This Row],[Service Water Heating Area (ft^2)]])</f>
        <v>2.2727272727272726E-3</v>
      </c>
      <c r="AT551">
        <v>43.3</v>
      </c>
      <c r="AU551">
        <v>0.2</v>
      </c>
      <c r="AV551">
        <v>0.05</v>
      </c>
      <c r="AW551" t="s">
        <v>1532</v>
      </c>
      <c r="AX551">
        <v>1.0000009677449364</v>
      </c>
      <c r="AY551">
        <v>440</v>
      </c>
      <c r="AZ551">
        <v>0.31</v>
      </c>
      <c r="BA551">
        <v>1</v>
      </c>
      <c r="BB551">
        <v>166.59094351052551</v>
      </c>
      <c r="BC551">
        <f t="shared" si="49"/>
        <v>0.37861614710924441</v>
      </c>
      <c r="BD551" t="s">
        <v>441</v>
      </c>
    </row>
    <row r="552" spans="1:56">
      <c r="A552" t="s">
        <v>1557</v>
      </c>
      <c r="B552" t="s">
        <v>260</v>
      </c>
      <c r="C552" t="s">
        <v>262</v>
      </c>
      <c r="D552" t="s">
        <v>321</v>
      </c>
      <c r="E552" t="s">
        <v>458</v>
      </c>
      <c r="F552" t="s">
        <v>438</v>
      </c>
      <c r="G552" t="s">
        <v>239</v>
      </c>
      <c r="H552" t="s">
        <v>251</v>
      </c>
      <c r="I552" t="str">
        <f>SpaceTypesTable[[#This Row],[Lighting Standard]]&amp;SpaceTypesTable[[#This Row],[Lighting Primary Space Type]]&amp;SpaceTypesTable[[#This Row],[Lighting Secondary Space Type]]</f>
        <v>ASHRAE 189.1-2009HospitalRadiology</v>
      </c>
      <c r="L552">
        <f>VLOOKUP(SpaceTypesTable[[#This Row],[LookupColumn]],InteriorLightingTable[],5,FALSE)</f>
        <v>0.36000000000000004</v>
      </c>
      <c r="O552">
        <v>0</v>
      </c>
      <c r="P552">
        <v>0.7</v>
      </c>
      <c r="Q552">
        <v>0.2</v>
      </c>
      <c r="R552" t="s">
        <v>1362</v>
      </c>
      <c r="S552" t="s">
        <v>411</v>
      </c>
      <c r="T552" t="s">
        <v>240</v>
      </c>
      <c r="U552" t="s">
        <v>410</v>
      </c>
      <c r="V552" s="60" t="str">
        <f>SpaceTypesTable[[#This Row],[Ventilation Standard]]&amp;SpaceTypesTable[[#This Row],[Ventilation Primary Space Type]]&amp;SpaceTypesTable[[#This Row],[Ventilation Secondary Space Type]]</f>
        <v>GGHC v2.2Health CareX-ray, Diagnostic and Treatment</v>
      </c>
      <c r="W552">
        <f>VLOOKUP(SpaceTypesTable[[#This Row],[Lookup]],VentilationStandardsTable[],6,FALSE)</f>
        <v>0.3</v>
      </c>
      <c r="X552">
        <f>VLOOKUP(SpaceTypesTable[[#This Row],[Lookup]],VentilationStandardsTable[],5,FALSE)</f>
        <v>0</v>
      </c>
      <c r="Y552">
        <f>VLOOKUP(SpaceTypesTable[[#This Row],[Lookup]],VentilationStandardsTable[],7,FALSE)</f>
        <v>0</v>
      </c>
      <c r="Z552">
        <v>18.579999999999998</v>
      </c>
      <c r="AA552" t="s">
        <v>1397</v>
      </c>
      <c r="AB552" t="s">
        <v>1404</v>
      </c>
      <c r="AC552">
        <v>5.9499999999999997E-2</v>
      </c>
      <c r="AD552" t="s">
        <v>1422</v>
      </c>
      <c r="AF552" t="s">
        <v>440</v>
      </c>
      <c r="AG552" t="s">
        <v>440</v>
      </c>
      <c r="AH552" t="s">
        <v>440</v>
      </c>
      <c r="AJ552">
        <v>38.630000000000003</v>
      </c>
      <c r="AK552">
        <v>0</v>
      </c>
      <c r="AL552">
        <v>0.5</v>
      </c>
      <c r="AM552">
        <v>0</v>
      </c>
      <c r="AN552" t="s">
        <v>1351</v>
      </c>
      <c r="AO552" t="s">
        <v>1447</v>
      </c>
      <c r="AP552" t="s">
        <v>1461</v>
      </c>
      <c r="AQ552">
        <v>1</v>
      </c>
      <c r="AR552">
        <v>440</v>
      </c>
      <c r="AS552">
        <f>IF(SpaceTypesTable[[#This Row],[Service Water Heating Peak Flow Rate (gal/h)]]=0,"",SpaceTypesTable[[#This Row],[Service Water Heating Peak Flow Rate (gal/h)]]/SpaceTypesTable[[#This Row],[Service Water Heating Area (ft^2)]])</f>
        <v>2.2727272727272726E-3</v>
      </c>
      <c r="AT552">
        <v>43.3</v>
      </c>
      <c r="AU552">
        <v>0.2</v>
      </c>
      <c r="AV552">
        <v>0.05</v>
      </c>
      <c r="AW552" t="s">
        <v>1532</v>
      </c>
      <c r="AX552">
        <v>1.0000009677449364</v>
      </c>
      <c r="AY552">
        <v>440</v>
      </c>
      <c r="AZ552">
        <v>0.31</v>
      </c>
      <c r="BA552">
        <v>1</v>
      </c>
      <c r="BB552">
        <v>166.59094351052551</v>
      </c>
      <c r="BC552">
        <f t="shared" si="49"/>
        <v>0.37861614710924441</v>
      </c>
      <c r="BD552" t="s">
        <v>441</v>
      </c>
    </row>
    <row r="553" spans="1:56">
      <c r="A553" t="s">
        <v>1557</v>
      </c>
      <c r="B553" t="s">
        <v>261</v>
      </c>
      <c r="C553" t="s">
        <v>262</v>
      </c>
      <c r="D553" t="s">
        <v>321</v>
      </c>
      <c r="E553" t="s">
        <v>458</v>
      </c>
      <c r="F553" t="s">
        <v>438</v>
      </c>
      <c r="G553" t="s">
        <v>239</v>
      </c>
      <c r="H553" t="s">
        <v>251</v>
      </c>
      <c r="I553" t="str">
        <f>SpaceTypesTable[[#This Row],[Lighting Standard]]&amp;SpaceTypesTable[[#This Row],[Lighting Primary Space Type]]&amp;SpaceTypesTable[[#This Row],[Lighting Secondary Space Type]]</f>
        <v>ASHRAE 189.1-2009HospitalRadiology</v>
      </c>
      <c r="L553">
        <f>VLOOKUP(SpaceTypesTable[[#This Row],[LookupColumn]],InteriorLightingTable[],5,FALSE)</f>
        <v>0.36000000000000004</v>
      </c>
      <c r="O553">
        <v>0</v>
      </c>
      <c r="P553">
        <v>0.7</v>
      </c>
      <c r="Q553">
        <v>0.2</v>
      </c>
      <c r="R553" t="s">
        <v>1362</v>
      </c>
      <c r="S553" t="s">
        <v>411</v>
      </c>
      <c r="T553" t="s">
        <v>240</v>
      </c>
      <c r="U553" t="s">
        <v>410</v>
      </c>
      <c r="V553" s="60" t="str">
        <f>SpaceTypesTable[[#This Row],[Ventilation Standard]]&amp;SpaceTypesTable[[#This Row],[Ventilation Primary Space Type]]&amp;SpaceTypesTable[[#This Row],[Ventilation Secondary Space Type]]</f>
        <v>GGHC v2.2Health CareX-ray, Diagnostic and Treatment</v>
      </c>
      <c r="W553">
        <f>VLOOKUP(SpaceTypesTable[[#This Row],[Lookup]],VentilationStandardsTable[],6,FALSE)</f>
        <v>0.3</v>
      </c>
      <c r="X553">
        <f>VLOOKUP(SpaceTypesTable[[#This Row],[Lookup]],VentilationStandardsTable[],5,FALSE)</f>
        <v>0</v>
      </c>
      <c r="Y553">
        <f>VLOOKUP(SpaceTypesTable[[#This Row],[Lookup]],VentilationStandardsTable[],7,FALSE)</f>
        <v>0</v>
      </c>
      <c r="Z553">
        <v>18.579999999999998</v>
      </c>
      <c r="AA553" t="s">
        <v>1397</v>
      </c>
      <c r="AB553" t="s">
        <v>1404</v>
      </c>
      <c r="AC553">
        <v>4.4600000000000001E-2</v>
      </c>
      <c r="AD553" t="s">
        <v>1422</v>
      </c>
      <c r="AF553" t="s">
        <v>440</v>
      </c>
      <c r="AG553" t="s">
        <v>440</v>
      </c>
      <c r="AH553" t="s">
        <v>440</v>
      </c>
      <c r="AJ553">
        <v>38.630000000000003</v>
      </c>
      <c r="AK553">
        <v>0</v>
      </c>
      <c r="AL553">
        <v>0.5</v>
      </c>
      <c r="AM553">
        <v>0</v>
      </c>
      <c r="AN553" t="s">
        <v>1351</v>
      </c>
      <c r="AO553" t="s">
        <v>1447</v>
      </c>
      <c r="AP553" t="s">
        <v>1461</v>
      </c>
      <c r="AQ553">
        <v>1</v>
      </c>
      <c r="AR553">
        <v>440</v>
      </c>
      <c r="AS553">
        <f>IF(SpaceTypesTable[[#This Row],[Service Water Heating Peak Flow Rate (gal/h)]]=0,"",SpaceTypesTable[[#This Row],[Service Water Heating Peak Flow Rate (gal/h)]]/SpaceTypesTable[[#This Row],[Service Water Heating Area (ft^2)]])</f>
        <v>2.2727272727272726E-3</v>
      </c>
      <c r="AT553">
        <v>43.3</v>
      </c>
      <c r="AU553">
        <v>0.2</v>
      </c>
      <c r="AV553">
        <v>0.05</v>
      </c>
      <c r="AW553" t="s">
        <v>1532</v>
      </c>
      <c r="AX553">
        <v>1.0000009677449364</v>
      </c>
      <c r="AY553">
        <v>440</v>
      </c>
      <c r="AZ553">
        <v>0.31</v>
      </c>
      <c r="BA553">
        <v>1</v>
      </c>
      <c r="BB553">
        <v>166.59094351052551</v>
      </c>
      <c r="BC553">
        <f t="shared" si="49"/>
        <v>0.37861614710924441</v>
      </c>
      <c r="BD553" t="s">
        <v>441</v>
      </c>
    </row>
    <row r="554" spans="1:56">
      <c r="A554" t="s">
        <v>1554</v>
      </c>
      <c r="B554" t="s">
        <v>259</v>
      </c>
      <c r="C554" t="s">
        <v>262</v>
      </c>
      <c r="D554" t="s">
        <v>321</v>
      </c>
      <c r="E554" t="s">
        <v>458</v>
      </c>
      <c r="I554" t="str">
        <f>SpaceTypesTable[[#This Row],[Lighting Standard]]&amp;SpaceTypesTable[[#This Row],[Lighting Primary Space Type]]&amp;SpaceTypesTable[[#This Row],[Lighting Secondary Space Type]]</f>
        <v/>
      </c>
      <c r="L554">
        <v>2.1</v>
      </c>
      <c r="O554">
        <v>0</v>
      </c>
      <c r="P554">
        <v>0.7</v>
      </c>
      <c r="Q554">
        <v>0.2</v>
      </c>
      <c r="R554" t="s">
        <v>1362</v>
      </c>
      <c r="S554" t="s">
        <v>411</v>
      </c>
      <c r="T554" t="s">
        <v>240</v>
      </c>
      <c r="U554" t="s">
        <v>410</v>
      </c>
      <c r="V554" s="60" t="str">
        <f>SpaceTypesTable[[#This Row],[Ventilation Standard]]&amp;SpaceTypesTable[[#This Row],[Ventilation Primary Space Type]]&amp;SpaceTypesTable[[#This Row],[Ventilation Secondary Space Type]]</f>
        <v>GGHC v2.2Health CareX-ray, Diagnostic and Treatment</v>
      </c>
      <c r="W554">
        <f>VLOOKUP(SpaceTypesTable[[#This Row],[Lookup]],VentilationStandardsTable[],6,FALSE)</f>
        <v>0.3</v>
      </c>
      <c r="X554">
        <f>VLOOKUP(SpaceTypesTable[[#This Row],[Lookup]],VentilationStandardsTable[],5,FALSE)</f>
        <v>0</v>
      </c>
      <c r="Y554">
        <f>VLOOKUP(SpaceTypesTable[[#This Row],[Lookup]],VentilationStandardsTable[],7,FALSE)</f>
        <v>0</v>
      </c>
      <c r="Z554">
        <v>18.579999999999998</v>
      </c>
      <c r="AA554" t="s">
        <v>1397</v>
      </c>
      <c r="AB554" t="s">
        <v>1404</v>
      </c>
      <c r="AC554">
        <v>0.22320000000000001</v>
      </c>
      <c r="AD554" t="s">
        <v>1422</v>
      </c>
      <c r="AF554" t="s">
        <v>440</v>
      </c>
      <c r="AG554" t="s">
        <v>440</v>
      </c>
      <c r="AH554" t="s">
        <v>440</v>
      </c>
      <c r="AJ554">
        <v>53.06</v>
      </c>
      <c r="AK554">
        <v>0</v>
      </c>
      <c r="AL554">
        <v>0.5</v>
      </c>
      <c r="AM554">
        <v>0</v>
      </c>
      <c r="AN554" t="s">
        <v>1351</v>
      </c>
      <c r="AO554" t="s">
        <v>1447</v>
      </c>
      <c r="AP554" t="s">
        <v>1461</v>
      </c>
      <c r="AQ554">
        <v>1</v>
      </c>
      <c r="AR554">
        <v>440</v>
      </c>
      <c r="AS554">
        <f>IF(SpaceTypesTable[[#This Row],[Service Water Heating Peak Flow Rate (gal/h)]]=0,"",SpaceTypesTable[[#This Row],[Service Water Heating Peak Flow Rate (gal/h)]]/SpaceTypesTable[[#This Row],[Service Water Heating Area (ft^2)]])</f>
        <v>2.2727272727272726E-3</v>
      </c>
      <c r="AT554">
        <v>43.3</v>
      </c>
      <c r="AU554">
        <v>0.2</v>
      </c>
      <c r="AV554">
        <v>0.05</v>
      </c>
      <c r="AW554" t="s">
        <v>1532</v>
      </c>
      <c r="AX554">
        <v>1.0000009677449364</v>
      </c>
      <c r="AY554">
        <v>440</v>
      </c>
      <c r="AZ554">
        <v>0.31</v>
      </c>
      <c r="BA554">
        <v>1</v>
      </c>
      <c r="BB554">
        <v>166.59094351052551</v>
      </c>
      <c r="BC554">
        <f t="shared" si="49"/>
        <v>0.37861614710924441</v>
      </c>
      <c r="BD554" t="s">
        <v>441</v>
      </c>
    </row>
    <row r="555" spans="1:56">
      <c r="A555" t="s">
        <v>1558</v>
      </c>
      <c r="B555" t="s">
        <v>259</v>
      </c>
      <c r="C555" t="s">
        <v>262</v>
      </c>
      <c r="D555" t="s">
        <v>321</v>
      </c>
      <c r="E555" t="s">
        <v>458</v>
      </c>
      <c r="F555" t="s">
        <v>218</v>
      </c>
      <c r="G555" t="s">
        <v>239</v>
      </c>
      <c r="H555" t="s">
        <v>251</v>
      </c>
      <c r="I555" t="str">
        <f>SpaceTypesTable[[#This Row],[Lighting Standard]]&amp;SpaceTypesTable[[#This Row],[Lighting Primary Space Type]]&amp;SpaceTypesTable[[#This Row],[Lighting Secondary Space Type]]</f>
        <v>ASHRAE 90.1-2007HospitalRadiology</v>
      </c>
      <c r="L555">
        <f>VLOOKUP(SpaceTypesTable[[#This Row],[LookupColumn]],InteriorLightingTable[],5,FALSE)</f>
        <v>0.4</v>
      </c>
      <c r="O555">
        <v>0</v>
      </c>
      <c r="P555">
        <v>0.7</v>
      </c>
      <c r="Q555">
        <v>0.2</v>
      </c>
      <c r="R555" t="s">
        <v>1362</v>
      </c>
      <c r="S555" t="s">
        <v>411</v>
      </c>
      <c r="T555" t="s">
        <v>240</v>
      </c>
      <c r="U555" t="s">
        <v>410</v>
      </c>
      <c r="V555" s="60" t="str">
        <f>SpaceTypesTable[[#This Row],[Ventilation Standard]]&amp;SpaceTypesTable[[#This Row],[Ventilation Primary Space Type]]&amp;SpaceTypesTable[[#This Row],[Ventilation Secondary Space Type]]</f>
        <v>GGHC v2.2Health CareX-ray, Diagnostic and Treatment</v>
      </c>
      <c r="W555">
        <f>VLOOKUP(SpaceTypesTable[[#This Row],[Lookup]],VentilationStandardsTable[],6,FALSE)</f>
        <v>0.3</v>
      </c>
      <c r="X555">
        <f>VLOOKUP(SpaceTypesTable[[#This Row],[Lookup]],VentilationStandardsTable[],5,FALSE)</f>
        <v>0</v>
      </c>
      <c r="Y555">
        <f>VLOOKUP(SpaceTypesTable[[#This Row],[Lookup]],VentilationStandardsTable[],7,FALSE)</f>
        <v>0</v>
      </c>
      <c r="Z555">
        <v>18.579999999999998</v>
      </c>
      <c r="AA555" t="s">
        <v>1397</v>
      </c>
      <c r="AB555" t="s">
        <v>1404</v>
      </c>
      <c r="AC555">
        <v>4.4600000000000001E-2</v>
      </c>
      <c r="AD555" t="s">
        <v>1422</v>
      </c>
      <c r="AF555" t="s">
        <v>440</v>
      </c>
      <c r="AG555" t="s">
        <v>440</v>
      </c>
      <c r="AH555" t="s">
        <v>440</v>
      </c>
      <c r="AJ555">
        <v>38.630000000000003</v>
      </c>
      <c r="AK555">
        <v>0</v>
      </c>
      <c r="AL555">
        <v>0.5</v>
      </c>
      <c r="AM555">
        <v>0</v>
      </c>
      <c r="AN555" t="s">
        <v>1351</v>
      </c>
      <c r="AO555" t="s">
        <v>1447</v>
      </c>
      <c r="AP555" t="s">
        <v>1461</v>
      </c>
      <c r="AQ555">
        <v>1</v>
      </c>
      <c r="AR555">
        <v>440</v>
      </c>
      <c r="AS555">
        <f>IF(SpaceTypesTable[[#This Row],[Service Water Heating Peak Flow Rate (gal/h)]]=0,"",SpaceTypesTable[[#This Row],[Service Water Heating Peak Flow Rate (gal/h)]]/SpaceTypesTable[[#This Row],[Service Water Heating Area (ft^2)]])</f>
        <v>2.2727272727272726E-3</v>
      </c>
      <c r="AT555">
        <v>43.3</v>
      </c>
      <c r="AU555">
        <v>0.2</v>
      </c>
      <c r="AV555">
        <v>0.05</v>
      </c>
      <c r="AW555" t="s">
        <v>1532</v>
      </c>
      <c r="AX555">
        <v>1.0000009677449364</v>
      </c>
      <c r="AY555">
        <v>440</v>
      </c>
      <c r="AZ555">
        <v>0.31</v>
      </c>
      <c r="BA555">
        <v>1</v>
      </c>
      <c r="BB555">
        <v>166.59094351052551</v>
      </c>
      <c r="BC555">
        <f t="shared" si="49"/>
        <v>0.37861614710924441</v>
      </c>
      <c r="BD555" t="s">
        <v>441</v>
      </c>
    </row>
    <row r="556" spans="1:56">
      <c r="A556" t="s">
        <v>1619</v>
      </c>
      <c r="B556" t="s">
        <v>259</v>
      </c>
      <c r="C556" t="s">
        <v>262</v>
      </c>
      <c r="D556" t="s">
        <v>321</v>
      </c>
      <c r="E556" t="s">
        <v>458</v>
      </c>
      <c r="F556" t="s">
        <v>1601</v>
      </c>
      <c r="G556" t="s">
        <v>239</v>
      </c>
      <c r="H556" t="s">
        <v>1835</v>
      </c>
      <c r="I556" t="str">
        <f>SpaceTypesTable[[#This Row],[Lighting Standard]]&amp;SpaceTypesTable[[#This Row],[Lighting Primary Space Type]]&amp;SpaceTypesTable[[#This Row],[Lighting Secondary Space Type]]</f>
        <v>ASHRAE 90.1-2010HospitalRadiology/Imaging</v>
      </c>
      <c r="L556">
        <f>VLOOKUP(SpaceTypesTable[[#This Row],[LookupColumn]],InteriorLightingTable[],5,FALSE)</f>
        <v>1.32</v>
      </c>
      <c r="O556">
        <v>0</v>
      </c>
      <c r="P556">
        <v>0.7</v>
      </c>
      <c r="Q556">
        <v>0.2</v>
      </c>
      <c r="R556" t="s">
        <v>1362</v>
      </c>
      <c r="S556" t="s">
        <v>411</v>
      </c>
      <c r="T556" t="s">
        <v>240</v>
      </c>
      <c r="U556" t="s">
        <v>410</v>
      </c>
      <c r="V556" s="60" t="str">
        <f>SpaceTypesTable[[#This Row],[Ventilation Standard]]&amp;SpaceTypesTable[[#This Row],[Ventilation Primary Space Type]]&amp;SpaceTypesTable[[#This Row],[Ventilation Secondary Space Type]]</f>
        <v>GGHC v2.2Health CareX-ray, Diagnostic and Treatment</v>
      </c>
      <c r="W556">
        <f>VLOOKUP(SpaceTypesTable[[#This Row],[Lookup]],VentilationStandardsTable[],6,FALSE)</f>
        <v>0.3</v>
      </c>
      <c r="X556">
        <f>VLOOKUP(SpaceTypesTable[[#This Row],[Lookup]],VentilationStandardsTable[],5,FALSE)</f>
        <v>0</v>
      </c>
      <c r="Y556">
        <f>VLOOKUP(SpaceTypesTable[[#This Row],[Lookup]],VentilationStandardsTable[],7,FALSE)</f>
        <v>0</v>
      </c>
      <c r="Z556">
        <v>18.579999999999998</v>
      </c>
      <c r="AA556" t="s">
        <v>1397</v>
      </c>
      <c r="AB556" t="s">
        <v>1404</v>
      </c>
      <c r="AC556">
        <v>4.4600000000000001E-2</v>
      </c>
      <c r="AD556" t="s">
        <v>1422</v>
      </c>
      <c r="AF556" t="s">
        <v>440</v>
      </c>
      <c r="AG556" t="s">
        <v>440</v>
      </c>
      <c r="AH556" t="s">
        <v>440</v>
      </c>
      <c r="AJ556">
        <v>38.630000000000003</v>
      </c>
      <c r="AK556">
        <v>0</v>
      </c>
      <c r="AL556">
        <v>0.5</v>
      </c>
      <c r="AM556">
        <v>0</v>
      </c>
      <c r="AN556" t="s">
        <v>1351</v>
      </c>
      <c r="AO556" t="s">
        <v>1447</v>
      </c>
      <c r="AP556" t="s">
        <v>1461</v>
      </c>
      <c r="AQ556">
        <v>1</v>
      </c>
      <c r="AR556">
        <v>440</v>
      </c>
      <c r="AS556">
        <v>2.2727272727272726E-3</v>
      </c>
      <c r="AT556">
        <v>43.3</v>
      </c>
      <c r="AU556">
        <v>0.2</v>
      </c>
      <c r="AV556">
        <v>0.05</v>
      </c>
      <c r="AW556" t="s">
        <v>1532</v>
      </c>
      <c r="AX556">
        <v>1.0000009677449364</v>
      </c>
      <c r="AY556">
        <v>440</v>
      </c>
      <c r="AZ556">
        <v>0.31</v>
      </c>
      <c r="BA556">
        <v>1</v>
      </c>
      <c r="BB556">
        <v>166.59094351052551</v>
      </c>
      <c r="BC556">
        <v>0.37861614710924441</v>
      </c>
      <c r="BD556" t="s">
        <v>441</v>
      </c>
    </row>
    <row r="557" spans="1:56">
      <c r="A557" t="s">
        <v>1555</v>
      </c>
      <c r="B557" t="s">
        <v>259</v>
      </c>
      <c r="C557" t="s">
        <v>262</v>
      </c>
      <c r="D557" t="s">
        <v>329</v>
      </c>
      <c r="E557" t="s">
        <v>464</v>
      </c>
      <c r="I557" t="str">
        <f>SpaceTypesTable[[#This Row],[Lighting Standard]]&amp;SpaceTypesTable[[#This Row],[Lighting Primary Space Type]]&amp;SpaceTypesTable[[#This Row],[Lighting Secondary Space Type]]</f>
        <v/>
      </c>
      <c r="L557">
        <v>2.1</v>
      </c>
      <c r="O557">
        <v>0</v>
      </c>
      <c r="P557">
        <v>0.7</v>
      </c>
      <c r="Q557">
        <v>0.2</v>
      </c>
      <c r="R557" t="s">
        <v>1362</v>
      </c>
      <c r="S557" t="s">
        <v>411</v>
      </c>
      <c r="T557" t="s">
        <v>240</v>
      </c>
      <c r="U557" t="s">
        <v>410</v>
      </c>
      <c r="V557" s="60" t="str">
        <f>SpaceTypesTable[[#This Row],[Ventilation Standard]]&amp;SpaceTypesTable[[#This Row],[Ventilation Primary Space Type]]&amp;SpaceTypesTable[[#This Row],[Ventilation Secondary Space Type]]</f>
        <v>GGHC v2.2Health CareX-ray, Diagnostic and Treatment</v>
      </c>
      <c r="W557">
        <f>VLOOKUP(SpaceTypesTable[[#This Row],[Lookup]],VentilationStandardsTable[],6,FALSE)</f>
        <v>0.3</v>
      </c>
      <c r="X557">
        <f>VLOOKUP(SpaceTypesTable[[#This Row],[Lookup]],VentilationStandardsTable[],5,FALSE)</f>
        <v>0</v>
      </c>
      <c r="Y557">
        <f>VLOOKUP(SpaceTypesTable[[#This Row],[Lookup]],VentilationStandardsTable[],7,FALSE)</f>
        <v>0</v>
      </c>
      <c r="Z557">
        <v>18.579999999999998</v>
      </c>
      <c r="AA557" t="s">
        <v>1397</v>
      </c>
      <c r="AB557" t="s">
        <v>1404</v>
      </c>
      <c r="AC557">
        <v>0.22320000000000001</v>
      </c>
      <c r="AD557" t="s">
        <v>1422</v>
      </c>
      <c r="AF557" t="s">
        <v>440</v>
      </c>
      <c r="AG557" t="s">
        <v>440</v>
      </c>
      <c r="AH557" t="s">
        <v>440</v>
      </c>
      <c r="AJ557">
        <v>1.1000000000000001</v>
      </c>
      <c r="AK557">
        <v>0</v>
      </c>
      <c r="AL557">
        <v>0.5</v>
      </c>
      <c r="AM557">
        <v>0</v>
      </c>
      <c r="AN557" t="s">
        <v>1351</v>
      </c>
      <c r="AO557" t="s">
        <v>1447</v>
      </c>
      <c r="AP557" t="s">
        <v>1461</v>
      </c>
      <c r="AQ557">
        <v>1</v>
      </c>
      <c r="AR557">
        <v>168</v>
      </c>
      <c r="AS557">
        <f>IF(SpaceTypesTable[[#This Row],[Service Water Heating Peak Flow Rate (gal/h)]]=0,"",SpaceTypesTable[[#This Row],[Service Water Heating Peak Flow Rate (gal/h)]]/SpaceTypesTable[[#This Row],[Service Water Heating Area (ft^2)]])</f>
        <v>5.9523809523809521E-3</v>
      </c>
      <c r="AT557">
        <v>43.3</v>
      </c>
      <c r="AU557">
        <v>0.2</v>
      </c>
      <c r="AV557">
        <v>0.05</v>
      </c>
      <c r="AW557" t="s">
        <v>1532</v>
      </c>
      <c r="AX557">
        <v>1.0000009677449364</v>
      </c>
      <c r="AY557">
        <v>168</v>
      </c>
      <c r="AZ557">
        <v>0.31</v>
      </c>
      <c r="BA557">
        <v>1</v>
      </c>
      <c r="BB557">
        <v>63.607451158564302</v>
      </c>
      <c r="BC557">
        <f t="shared" ref="BC557:BC562" si="50">IF(ISBLANK(BB557),"",BB557/(AY557/AX557))</f>
        <v>0.37861614710924452</v>
      </c>
      <c r="BD557" t="s">
        <v>441</v>
      </c>
    </row>
    <row r="558" spans="1:56">
      <c r="A558" t="s">
        <v>1556</v>
      </c>
      <c r="B558" t="s">
        <v>259</v>
      </c>
      <c r="C558" t="s">
        <v>262</v>
      </c>
      <c r="D558" t="s">
        <v>329</v>
      </c>
      <c r="E558" t="s">
        <v>464</v>
      </c>
      <c r="F558" t="s">
        <v>217</v>
      </c>
      <c r="G558" t="s">
        <v>239</v>
      </c>
      <c r="H558" t="s">
        <v>251</v>
      </c>
      <c r="I558" t="str">
        <f>SpaceTypesTable[[#This Row],[Lighting Standard]]&amp;SpaceTypesTable[[#This Row],[Lighting Primary Space Type]]&amp;SpaceTypesTable[[#This Row],[Lighting Secondary Space Type]]</f>
        <v>ASHRAE 90.1-2004HospitalRadiology</v>
      </c>
      <c r="L558">
        <f>VLOOKUP(SpaceTypesTable[[#This Row],[LookupColumn]],InteriorLightingTable[],5,FALSE)</f>
        <v>0.4</v>
      </c>
      <c r="O558">
        <v>0</v>
      </c>
      <c r="P558">
        <v>0.7</v>
      </c>
      <c r="Q558">
        <v>0.2</v>
      </c>
      <c r="R558" t="s">
        <v>1362</v>
      </c>
      <c r="S558" t="s">
        <v>411</v>
      </c>
      <c r="T558" t="s">
        <v>240</v>
      </c>
      <c r="U558" t="s">
        <v>410</v>
      </c>
      <c r="V558" s="60" t="str">
        <f>SpaceTypesTable[[#This Row],[Ventilation Standard]]&amp;SpaceTypesTable[[#This Row],[Ventilation Primary Space Type]]&amp;SpaceTypesTable[[#This Row],[Ventilation Secondary Space Type]]</f>
        <v>GGHC v2.2Health CareX-ray, Diagnostic and Treatment</v>
      </c>
      <c r="W558">
        <f>VLOOKUP(SpaceTypesTable[[#This Row],[Lookup]],VentilationStandardsTable[],6,FALSE)</f>
        <v>0.3</v>
      </c>
      <c r="X558">
        <f>VLOOKUP(SpaceTypesTable[[#This Row],[Lookup]],VentilationStandardsTable[],5,FALSE)</f>
        <v>0</v>
      </c>
      <c r="Y558">
        <f>VLOOKUP(SpaceTypesTable[[#This Row],[Lookup]],VentilationStandardsTable[],7,FALSE)</f>
        <v>0</v>
      </c>
      <c r="Z558">
        <v>18.579999999999998</v>
      </c>
      <c r="AA558" t="s">
        <v>1397</v>
      </c>
      <c r="AB558" t="s">
        <v>1404</v>
      </c>
      <c r="AC558">
        <v>5.9499999999999997E-2</v>
      </c>
      <c r="AD558" t="s">
        <v>1422</v>
      </c>
      <c r="AF558" t="s">
        <v>440</v>
      </c>
      <c r="AG558" t="s">
        <v>440</v>
      </c>
      <c r="AH558" t="s">
        <v>440</v>
      </c>
      <c r="AJ558">
        <v>1.1000000000000001</v>
      </c>
      <c r="AK558">
        <v>0</v>
      </c>
      <c r="AL558">
        <v>0.5</v>
      </c>
      <c r="AM558">
        <v>0</v>
      </c>
      <c r="AN558" t="s">
        <v>1351</v>
      </c>
      <c r="AO558" t="s">
        <v>1447</v>
      </c>
      <c r="AP558" t="s">
        <v>1461</v>
      </c>
      <c r="AQ558">
        <v>1</v>
      </c>
      <c r="AR558">
        <v>168</v>
      </c>
      <c r="AS558">
        <f>IF(SpaceTypesTable[[#This Row],[Service Water Heating Peak Flow Rate (gal/h)]]=0,"",SpaceTypesTable[[#This Row],[Service Water Heating Peak Flow Rate (gal/h)]]/SpaceTypesTable[[#This Row],[Service Water Heating Area (ft^2)]])</f>
        <v>5.9523809523809521E-3</v>
      </c>
      <c r="AT558">
        <v>43.3</v>
      </c>
      <c r="AU558">
        <v>0.2</v>
      </c>
      <c r="AV558">
        <v>0.05</v>
      </c>
      <c r="AW558" t="s">
        <v>1532</v>
      </c>
      <c r="AX558">
        <v>1.0000009677449364</v>
      </c>
      <c r="AY558">
        <v>168</v>
      </c>
      <c r="AZ558">
        <v>0.31</v>
      </c>
      <c r="BA558">
        <v>1</v>
      </c>
      <c r="BB558">
        <v>63.607451158564302</v>
      </c>
      <c r="BC558">
        <f t="shared" si="50"/>
        <v>0.37861614710924452</v>
      </c>
      <c r="BD558" t="s">
        <v>441</v>
      </c>
    </row>
    <row r="559" spans="1:56">
      <c r="A559" t="s">
        <v>1557</v>
      </c>
      <c r="B559" t="s">
        <v>260</v>
      </c>
      <c r="C559" t="s">
        <v>262</v>
      </c>
      <c r="D559" t="s">
        <v>329</v>
      </c>
      <c r="E559" t="s">
        <v>464</v>
      </c>
      <c r="F559" t="s">
        <v>438</v>
      </c>
      <c r="G559" t="s">
        <v>239</v>
      </c>
      <c r="H559" t="s">
        <v>251</v>
      </c>
      <c r="I559" t="str">
        <f>SpaceTypesTable[[#This Row],[Lighting Standard]]&amp;SpaceTypesTable[[#This Row],[Lighting Primary Space Type]]&amp;SpaceTypesTable[[#This Row],[Lighting Secondary Space Type]]</f>
        <v>ASHRAE 189.1-2009HospitalRadiology</v>
      </c>
      <c r="L559">
        <f>VLOOKUP(SpaceTypesTable[[#This Row],[LookupColumn]],InteriorLightingTable[],5,FALSE)</f>
        <v>0.36000000000000004</v>
      </c>
      <c r="O559">
        <v>0</v>
      </c>
      <c r="P559">
        <v>0.7</v>
      </c>
      <c r="Q559">
        <v>0.2</v>
      </c>
      <c r="R559" t="s">
        <v>1362</v>
      </c>
      <c r="S559" t="s">
        <v>411</v>
      </c>
      <c r="T559" t="s">
        <v>240</v>
      </c>
      <c r="U559" t="s">
        <v>410</v>
      </c>
      <c r="V559" s="60" t="str">
        <f>SpaceTypesTable[[#This Row],[Ventilation Standard]]&amp;SpaceTypesTable[[#This Row],[Ventilation Primary Space Type]]&amp;SpaceTypesTable[[#This Row],[Ventilation Secondary Space Type]]</f>
        <v>GGHC v2.2Health CareX-ray, Diagnostic and Treatment</v>
      </c>
      <c r="W559">
        <f>VLOOKUP(SpaceTypesTable[[#This Row],[Lookup]],VentilationStandardsTable[],6,FALSE)</f>
        <v>0.3</v>
      </c>
      <c r="X559">
        <f>VLOOKUP(SpaceTypesTable[[#This Row],[Lookup]],VentilationStandardsTable[],5,FALSE)</f>
        <v>0</v>
      </c>
      <c r="Y559">
        <f>VLOOKUP(SpaceTypesTable[[#This Row],[Lookup]],VentilationStandardsTable[],7,FALSE)</f>
        <v>0</v>
      </c>
      <c r="Z559">
        <v>18.579999999999998</v>
      </c>
      <c r="AA559" t="s">
        <v>1397</v>
      </c>
      <c r="AB559" t="s">
        <v>1404</v>
      </c>
      <c r="AC559">
        <v>5.9499999999999997E-2</v>
      </c>
      <c r="AD559" t="s">
        <v>1422</v>
      </c>
      <c r="AF559" t="s">
        <v>440</v>
      </c>
      <c r="AG559" t="s">
        <v>440</v>
      </c>
      <c r="AH559" t="s">
        <v>440</v>
      </c>
      <c r="AJ559">
        <v>0.8</v>
      </c>
      <c r="AK559">
        <v>0</v>
      </c>
      <c r="AL559">
        <v>0.5</v>
      </c>
      <c r="AM559">
        <v>0</v>
      </c>
      <c r="AN559" t="s">
        <v>1351</v>
      </c>
      <c r="AO559" t="s">
        <v>1447</v>
      </c>
      <c r="AP559" t="s">
        <v>1461</v>
      </c>
      <c r="AQ559">
        <v>1</v>
      </c>
      <c r="AR559">
        <v>168</v>
      </c>
      <c r="AS559">
        <f>IF(SpaceTypesTable[[#This Row],[Service Water Heating Peak Flow Rate (gal/h)]]=0,"",SpaceTypesTable[[#This Row],[Service Water Heating Peak Flow Rate (gal/h)]]/SpaceTypesTable[[#This Row],[Service Water Heating Area (ft^2)]])</f>
        <v>5.9523809523809521E-3</v>
      </c>
      <c r="AT559">
        <v>43.3</v>
      </c>
      <c r="AU559">
        <v>0.2</v>
      </c>
      <c r="AV559">
        <v>0.05</v>
      </c>
      <c r="AW559" t="s">
        <v>1532</v>
      </c>
      <c r="AX559">
        <v>1.0000009677449364</v>
      </c>
      <c r="AY559">
        <v>168</v>
      </c>
      <c r="AZ559">
        <v>0.31</v>
      </c>
      <c r="BA559">
        <v>1</v>
      </c>
      <c r="BB559">
        <v>63.607451158564302</v>
      </c>
      <c r="BC559">
        <f t="shared" si="50"/>
        <v>0.37861614710924452</v>
      </c>
      <c r="BD559" t="s">
        <v>441</v>
      </c>
    </row>
    <row r="560" spans="1:56">
      <c r="A560" t="s">
        <v>1557</v>
      </c>
      <c r="B560" t="s">
        <v>261</v>
      </c>
      <c r="C560" t="s">
        <v>262</v>
      </c>
      <c r="D560" t="s">
        <v>329</v>
      </c>
      <c r="E560" t="s">
        <v>464</v>
      </c>
      <c r="F560" t="s">
        <v>438</v>
      </c>
      <c r="G560" t="s">
        <v>239</v>
      </c>
      <c r="H560" t="s">
        <v>251</v>
      </c>
      <c r="I560" t="str">
        <f>SpaceTypesTable[[#This Row],[Lighting Standard]]&amp;SpaceTypesTable[[#This Row],[Lighting Primary Space Type]]&amp;SpaceTypesTable[[#This Row],[Lighting Secondary Space Type]]</f>
        <v>ASHRAE 189.1-2009HospitalRadiology</v>
      </c>
      <c r="L560">
        <f>VLOOKUP(SpaceTypesTable[[#This Row],[LookupColumn]],InteriorLightingTable[],5,FALSE)</f>
        <v>0.36000000000000004</v>
      </c>
      <c r="O560">
        <v>0</v>
      </c>
      <c r="P560">
        <v>0.7</v>
      </c>
      <c r="Q560">
        <v>0.2</v>
      </c>
      <c r="R560" t="s">
        <v>1362</v>
      </c>
      <c r="S560" t="s">
        <v>411</v>
      </c>
      <c r="T560" t="s">
        <v>240</v>
      </c>
      <c r="U560" t="s">
        <v>410</v>
      </c>
      <c r="V560" s="60" t="str">
        <f>SpaceTypesTable[[#This Row],[Ventilation Standard]]&amp;SpaceTypesTable[[#This Row],[Ventilation Primary Space Type]]&amp;SpaceTypesTable[[#This Row],[Ventilation Secondary Space Type]]</f>
        <v>GGHC v2.2Health CareX-ray, Diagnostic and Treatment</v>
      </c>
      <c r="W560">
        <f>VLOOKUP(SpaceTypesTable[[#This Row],[Lookup]],VentilationStandardsTable[],6,FALSE)</f>
        <v>0.3</v>
      </c>
      <c r="X560">
        <f>VLOOKUP(SpaceTypesTable[[#This Row],[Lookup]],VentilationStandardsTable[],5,FALSE)</f>
        <v>0</v>
      </c>
      <c r="Y560">
        <f>VLOOKUP(SpaceTypesTable[[#This Row],[Lookup]],VentilationStandardsTable[],7,FALSE)</f>
        <v>0</v>
      </c>
      <c r="Z560">
        <v>18.579999999999998</v>
      </c>
      <c r="AA560" t="s">
        <v>1397</v>
      </c>
      <c r="AB560" t="s">
        <v>1404</v>
      </c>
      <c r="AC560">
        <v>4.4600000000000001E-2</v>
      </c>
      <c r="AD560" t="s">
        <v>1422</v>
      </c>
      <c r="AF560" t="s">
        <v>440</v>
      </c>
      <c r="AG560" t="s">
        <v>440</v>
      </c>
      <c r="AH560" t="s">
        <v>440</v>
      </c>
      <c r="AJ560">
        <v>0.8</v>
      </c>
      <c r="AK560">
        <v>0</v>
      </c>
      <c r="AL560">
        <v>0.5</v>
      </c>
      <c r="AM560">
        <v>0</v>
      </c>
      <c r="AN560" t="s">
        <v>1351</v>
      </c>
      <c r="AO560" t="s">
        <v>1447</v>
      </c>
      <c r="AP560" t="s">
        <v>1461</v>
      </c>
      <c r="AQ560">
        <v>1</v>
      </c>
      <c r="AR560">
        <v>168</v>
      </c>
      <c r="AS560">
        <f>IF(SpaceTypesTable[[#This Row],[Service Water Heating Peak Flow Rate (gal/h)]]=0,"",SpaceTypesTable[[#This Row],[Service Water Heating Peak Flow Rate (gal/h)]]/SpaceTypesTable[[#This Row],[Service Water Heating Area (ft^2)]])</f>
        <v>5.9523809523809521E-3</v>
      </c>
      <c r="AT560">
        <v>43.3</v>
      </c>
      <c r="AU560">
        <v>0.2</v>
      </c>
      <c r="AV560">
        <v>0.05</v>
      </c>
      <c r="AW560" t="s">
        <v>1532</v>
      </c>
      <c r="AX560">
        <v>1.0000009677449364</v>
      </c>
      <c r="AY560">
        <v>168</v>
      </c>
      <c r="AZ560">
        <v>0.31</v>
      </c>
      <c r="BA560">
        <v>1</v>
      </c>
      <c r="BB560">
        <v>63.607451158564302</v>
      </c>
      <c r="BC560">
        <f t="shared" si="50"/>
        <v>0.37861614710924452</v>
      </c>
      <c r="BD560" t="s">
        <v>441</v>
      </c>
    </row>
    <row r="561" spans="1:56">
      <c r="A561" t="s">
        <v>1554</v>
      </c>
      <c r="B561" t="s">
        <v>259</v>
      </c>
      <c r="C561" t="s">
        <v>262</v>
      </c>
      <c r="D561" t="s">
        <v>329</v>
      </c>
      <c r="E561" t="s">
        <v>464</v>
      </c>
      <c r="I561" t="str">
        <f>SpaceTypesTable[[#This Row],[Lighting Standard]]&amp;SpaceTypesTable[[#This Row],[Lighting Primary Space Type]]&amp;SpaceTypesTable[[#This Row],[Lighting Secondary Space Type]]</f>
        <v/>
      </c>
      <c r="L561">
        <v>2.1</v>
      </c>
      <c r="O561">
        <v>0</v>
      </c>
      <c r="P561">
        <v>0.7</v>
      </c>
      <c r="Q561">
        <v>0.2</v>
      </c>
      <c r="R561" t="s">
        <v>1362</v>
      </c>
      <c r="S561" t="s">
        <v>411</v>
      </c>
      <c r="T561" t="s">
        <v>240</v>
      </c>
      <c r="U561" t="s">
        <v>410</v>
      </c>
      <c r="V561" s="60" t="str">
        <f>SpaceTypesTable[[#This Row],[Ventilation Standard]]&amp;SpaceTypesTable[[#This Row],[Ventilation Primary Space Type]]&amp;SpaceTypesTable[[#This Row],[Ventilation Secondary Space Type]]</f>
        <v>GGHC v2.2Health CareX-ray, Diagnostic and Treatment</v>
      </c>
      <c r="W561">
        <f>VLOOKUP(SpaceTypesTable[[#This Row],[Lookup]],VentilationStandardsTable[],6,FALSE)</f>
        <v>0.3</v>
      </c>
      <c r="X561">
        <f>VLOOKUP(SpaceTypesTable[[#This Row],[Lookup]],VentilationStandardsTable[],5,FALSE)</f>
        <v>0</v>
      </c>
      <c r="Y561">
        <f>VLOOKUP(SpaceTypesTable[[#This Row],[Lookup]],VentilationStandardsTable[],7,FALSE)</f>
        <v>0</v>
      </c>
      <c r="Z561">
        <v>18.579999999999998</v>
      </c>
      <c r="AA561" t="s">
        <v>1397</v>
      </c>
      <c r="AB561" t="s">
        <v>1404</v>
      </c>
      <c r="AC561">
        <v>0.22320000000000001</v>
      </c>
      <c r="AD561" t="s">
        <v>1422</v>
      </c>
      <c r="AF561" t="s">
        <v>440</v>
      </c>
      <c r="AG561" t="s">
        <v>440</v>
      </c>
      <c r="AH561" t="s">
        <v>440</v>
      </c>
      <c r="AJ561">
        <v>1.1000000000000001</v>
      </c>
      <c r="AK561">
        <v>0</v>
      </c>
      <c r="AL561">
        <v>0.5</v>
      </c>
      <c r="AM561">
        <v>0</v>
      </c>
      <c r="AN561" t="s">
        <v>1351</v>
      </c>
      <c r="AO561" t="s">
        <v>1447</v>
      </c>
      <c r="AP561" t="s">
        <v>1461</v>
      </c>
      <c r="AQ561">
        <v>1</v>
      </c>
      <c r="AR561">
        <v>168</v>
      </c>
      <c r="AS561">
        <f>IF(SpaceTypesTable[[#This Row],[Service Water Heating Peak Flow Rate (gal/h)]]=0,"",SpaceTypesTable[[#This Row],[Service Water Heating Peak Flow Rate (gal/h)]]/SpaceTypesTable[[#This Row],[Service Water Heating Area (ft^2)]])</f>
        <v>5.9523809523809521E-3</v>
      </c>
      <c r="AT561">
        <v>43.3</v>
      </c>
      <c r="AU561">
        <v>0.2</v>
      </c>
      <c r="AV561">
        <v>0.05</v>
      </c>
      <c r="AW561" t="s">
        <v>1532</v>
      </c>
      <c r="AX561">
        <v>1.0000009677449364</v>
      </c>
      <c r="AY561">
        <v>168</v>
      </c>
      <c r="AZ561">
        <v>0.31</v>
      </c>
      <c r="BA561">
        <v>1</v>
      </c>
      <c r="BB561">
        <v>63.607451158564302</v>
      </c>
      <c r="BC561">
        <f t="shared" si="50"/>
        <v>0.37861614710924452</v>
      </c>
      <c r="BD561" t="s">
        <v>441</v>
      </c>
    </row>
    <row r="562" spans="1:56">
      <c r="A562" t="s">
        <v>1558</v>
      </c>
      <c r="B562" t="s">
        <v>259</v>
      </c>
      <c r="C562" t="s">
        <v>262</v>
      </c>
      <c r="D562" t="s">
        <v>329</v>
      </c>
      <c r="E562" t="s">
        <v>464</v>
      </c>
      <c r="F562" t="s">
        <v>218</v>
      </c>
      <c r="G562" t="s">
        <v>239</v>
      </c>
      <c r="H562" t="s">
        <v>251</v>
      </c>
      <c r="I562" t="str">
        <f>SpaceTypesTable[[#This Row],[Lighting Standard]]&amp;SpaceTypesTable[[#This Row],[Lighting Primary Space Type]]&amp;SpaceTypesTable[[#This Row],[Lighting Secondary Space Type]]</f>
        <v>ASHRAE 90.1-2007HospitalRadiology</v>
      </c>
      <c r="L562">
        <f>VLOOKUP(SpaceTypesTable[[#This Row],[LookupColumn]],InteriorLightingTable[],5,FALSE)</f>
        <v>0.4</v>
      </c>
      <c r="O562">
        <v>0</v>
      </c>
      <c r="P562">
        <v>0.7</v>
      </c>
      <c r="Q562">
        <v>0.2</v>
      </c>
      <c r="R562" t="s">
        <v>1362</v>
      </c>
      <c r="S562" t="s">
        <v>411</v>
      </c>
      <c r="T562" t="s">
        <v>240</v>
      </c>
      <c r="U562" t="s">
        <v>410</v>
      </c>
      <c r="V562" s="60" t="str">
        <f>SpaceTypesTable[[#This Row],[Ventilation Standard]]&amp;SpaceTypesTable[[#This Row],[Ventilation Primary Space Type]]&amp;SpaceTypesTable[[#This Row],[Ventilation Secondary Space Type]]</f>
        <v>GGHC v2.2Health CareX-ray, Diagnostic and Treatment</v>
      </c>
      <c r="W562">
        <f>VLOOKUP(SpaceTypesTable[[#This Row],[Lookup]],VentilationStandardsTable[],6,FALSE)</f>
        <v>0.3</v>
      </c>
      <c r="X562">
        <f>VLOOKUP(SpaceTypesTable[[#This Row],[Lookup]],VentilationStandardsTable[],5,FALSE)</f>
        <v>0</v>
      </c>
      <c r="Y562">
        <f>VLOOKUP(SpaceTypesTable[[#This Row],[Lookup]],VentilationStandardsTable[],7,FALSE)</f>
        <v>0</v>
      </c>
      <c r="Z562">
        <v>18.579999999999998</v>
      </c>
      <c r="AA562" t="s">
        <v>1397</v>
      </c>
      <c r="AB562" t="s">
        <v>1404</v>
      </c>
      <c r="AC562">
        <v>4.4600000000000001E-2</v>
      </c>
      <c r="AD562" t="s">
        <v>1422</v>
      </c>
      <c r="AF562" t="s">
        <v>440</v>
      </c>
      <c r="AG562" t="s">
        <v>440</v>
      </c>
      <c r="AH562" t="s">
        <v>440</v>
      </c>
      <c r="AJ562">
        <v>0.8</v>
      </c>
      <c r="AK562">
        <v>0</v>
      </c>
      <c r="AL562">
        <v>0.5</v>
      </c>
      <c r="AM562">
        <v>0</v>
      </c>
      <c r="AN562" t="s">
        <v>1351</v>
      </c>
      <c r="AO562" t="s">
        <v>1447</v>
      </c>
      <c r="AP562" t="s">
        <v>1461</v>
      </c>
      <c r="AQ562">
        <v>1</v>
      </c>
      <c r="AR562">
        <v>168</v>
      </c>
      <c r="AS562">
        <f>IF(SpaceTypesTable[[#This Row],[Service Water Heating Peak Flow Rate (gal/h)]]=0,"",SpaceTypesTable[[#This Row],[Service Water Heating Peak Flow Rate (gal/h)]]/SpaceTypesTable[[#This Row],[Service Water Heating Area (ft^2)]])</f>
        <v>5.9523809523809521E-3</v>
      </c>
      <c r="AT562">
        <v>43.3</v>
      </c>
      <c r="AU562">
        <v>0.2</v>
      </c>
      <c r="AV562">
        <v>0.05</v>
      </c>
      <c r="AW562" t="s">
        <v>1532</v>
      </c>
      <c r="AX562">
        <v>1.0000009677449364</v>
      </c>
      <c r="AY562">
        <v>168</v>
      </c>
      <c r="AZ562">
        <v>0.31</v>
      </c>
      <c r="BA562">
        <v>1</v>
      </c>
      <c r="BB562">
        <v>63.607451158564302</v>
      </c>
      <c r="BC562">
        <f t="shared" si="50"/>
        <v>0.37861614710924452</v>
      </c>
      <c r="BD562" t="s">
        <v>441</v>
      </c>
    </row>
    <row r="563" spans="1:56">
      <c r="A563" t="s">
        <v>1619</v>
      </c>
      <c r="B563" t="s">
        <v>259</v>
      </c>
      <c r="C563" t="s">
        <v>262</v>
      </c>
      <c r="D563" t="s">
        <v>329</v>
      </c>
      <c r="E563" t="s">
        <v>464</v>
      </c>
      <c r="F563" t="s">
        <v>1601</v>
      </c>
      <c r="G563" t="s">
        <v>239</v>
      </c>
      <c r="H563" t="s">
        <v>1835</v>
      </c>
      <c r="I563" t="str">
        <f>SpaceTypesTable[[#This Row],[Lighting Standard]]&amp;SpaceTypesTable[[#This Row],[Lighting Primary Space Type]]&amp;SpaceTypesTable[[#This Row],[Lighting Secondary Space Type]]</f>
        <v>ASHRAE 90.1-2010HospitalRadiology/Imaging</v>
      </c>
      <c r="L563">
        <f>VLOOKUP(SpaceTypesTable[[#This Row],[LookupColumn]],InteriorLightingTable[],5,FALSE)</f>
        <v>1.32</v>
      </c>
      <c r="O563">
        <v>0</v>
      </c>
      <c r="P563">
        <v>0.7</v>
      </c>
      <c r="Q563">
        <v>0.2</v>
      </c>
      <c r="R563" t="s">
        <v>1362</v>
      </c>
      <c r="S563" t="s">
        <v>411</v>
      </c>
      <c r="T563" t="s">
        <v>240</v>
      </c>
      <c r="U563" t="s">
        <v>410</v>
      </c>
      <c r="V563" s="60" t="str">
        <f>SpaceTypesTable[[#This Row],[Ventilation Standard]]&amp;SpaceTypesTable[[#This Row],[Ventilation Primary Space Type]]&amp;SpaceTypesTable[[#This Row],[Ventilation Secondary Space Type]]</f>
        <v>GGHC v2.2Health CareX-ray, Diagnostic and Treatment</v>
      </c>
      <c r="W563">
        <f>VLOOKUP(SpaceTypesTable[[#This Row],[Lookup]],VentilationStandardsTable[],6,FALSE)</f>
        <v>0.3</v>
      </c>
      <c r="X563">
        <f>VLOOKUP(SpaceTypesTable[[#This Row],[Lookup]],VentilationStandardsTable[],5,FALSE)</f>
        <v>0</v>
      </c>
      <c r="Y563">
        <f>VLOOKUP(SpaceTypesTable[[#This Row],[Lookup]],VentilationStandardsTable[],7,FALSE)</f>
        <v>0</v>
      </c>
      <c r="Z563">
        <v>18.579999999999998</v>
      </c>
      <c r="AA563" t="s">
        <v>1397</v>
      </c>
      <c r="AB563" t="s">
        <v>1404</v>
      </c>
      <c r="AC563">
        <v>4.4600000000000001E-2</v>
      </c>
      <c r="AD563" t="s">
        <v>1422</v>
      </c>
      <c r="AF563" t="s">
        <v>440</v>
      </c>
      <c r="AG563" t="s">
        <v>440</v>
      </c>
      <c r="AH563" t="s">
        <v>440</v>
      </c>
      <c r="AJ563">
        <v>0.8</v>
      </c>
      <c r="AK563">
        <v>0</v>
      </c>
      <c r="AL563">
        <v>0.5</v>
      </c>
      <c r="AM563">
        <v>0</v>
      </c>
      <c r="AN563" t="s">
        <v>1351</v>
      </c>
      <c r="AO563" t="s">
        <v>1447</v>
      </c>
      <c r="AP563" t="s">
        <v>1461</v>
      </c>
      <c r="AQ563">
        <v>1</v>
      </c>
      <c r="AR563">
        <v>168</v>
      </c>
      <c r="AS563">
        <v>5.9523809523809521E-3</v>
      </c>
      <c r="AT563">
        <v>43.3</v>
      </c>
      <c r="AU563">
        <v>0.2</v>
      </c>
      <c r="AV563">
        <v>0.05</v>
      </c>
      <c r="AW563" t="s">
        <v>1532</v>
      </c>
      <c r="AX563">
        <v>1.0000009677449364</v>
      </c>
      <c r="AY563">
        <v>168</v>
      </c>
      <c r="AZ563">
        <v>0.31</v>
      </c>
      <c r="BA563">
        <v>1</v>
      </c>
      <c r="BB563">
        <v>63.607451158564302</v>
      </c>
      <c r="BC563">
        <v>0.37861614710924452</v>
      </c>
      <c r="BD563" t="s">
        <v>441</v>
      </c>
    </row>
    <row r="564" spans="1:56">
      <c r="A564" t="s">
        <v>1555</v>
      </c>
      <c r="B564" t="s">
        <v>259</v>
      </c>
      <c r="C564" t="s">
        <v>262</v>
      </c>
      <c r="D564" t="s">
        <v>309</v>
      </c>
      <c r="E564" t="s">
        <v>459</v>
      </c>
      <c r="I564" t="str">
        <f>SpaceTypesTable[[#This Row],[Lighting Standard]]&amp;SpaceTypesTable[[#This Row],[Lighting Primary Space Type]]&amp;SpaceTypesTable[[#This Row],[Lighting Secondary Space Type]]</f>
        <v/>
      </c>
      <c r="L564">
        <v>2.1</v>
      </c>
      <c r="O564">
        <v>0</v>
      </c>
      <c r="P564">
        <v>0.7</v>
      </c>
      <c r="Q564">
        <v>0.2</v>
      </c>
      <c r="R564" t="s">
        <v>1362</v>
      </c>
      <c r="S564" t="s">
        <v>108</v>
      </c>
      <c r="T564" t="s">
        <v>37</v>
      </c>
      <c r="U564" t="s">
        <v>435</v>
      </c>
      <c r="V564" s="60" t="str">
        <f>SpaceTypesTable[[#This Row],[Ventilation Standard]]&amp;SpaceTypesTable[[#This Row],[Ventilation Primary Space Type]]&amp;SpaceTypesTable[[#This Row],[Ventilation Secondary Space Type]]</f>
        <v>ASHRAE 62.1-1999OfficesOffice Space</v>
      </c>
      <c r="W564">
        <f>VLOOKUP(SpaceTypesTable[[#This Row],[Lookup]],VentilationStandardsTable[],6,FALSE)</f>
        <v>0</v>
      </c>
      <c r="X564">
        <f>VLOOKUP(SpaceTypesTable[[#This Row],[Lookup]],VentilationStandardsTable[],5,FALSE)</f>
        <v>20</v>
      </c>
      <c r="Y564">
        <f>VLOOKUP(SpaceTypesTable[[#This Row],[Lookup]],VentilationStandardsTable[],7,FALSE)</f>
        <v>0</v>
      </c>
      <c r="Z564">
        <v>18.579999999999998</v>
      </c>
      <c r="AA564" t="s">
        <v>1397</v>
      </c>
      <c r="AB564" t="s">
        <v>1404</v>
      </c>
      <c r="AC564">
        <v>0.22320000000000001</v>
      </c>
      <c r="AD564" t="s">
        <v>1422</v>
      </c>
      <c r="AF564" t="s">
        <v>440</v>
      </c>
      <c r="AG564" t="s">
        <v>440</v>
      </c>
      <c r="AH564" t="s">
        <v>440</v>
      </c>
      <c r="AJ564">
        <v>2</v>
      </c>
      <c r="AK564">
        <v>0</v>
      </c>
      <c r="AL564">
        <v>0.5</v>
      </c>
      <c r="AM564">
        <v>0</v>
      </c>
      <c r="AN564" t="s">
        <v>1351</v>
      </c>
      <c r="AO564" t="s">
        <v>1447</v>
      </c>
      <c r="AP564" t="s">
        <v>1461</v>
      </c>
      <c r="AS564" t="str">
        <f>IF(SpaceTypesTable[[#This Row],[Service Water Heating Peak Flow Rate (gal/h)]]=0,"",SpaceTypesTable[[#This Row],[Service Water Heating Peak Flow Rate (gal/h)]]/SpaceTypesTable[[#This Row],[Service Water Heating Area (ft^2)]])</f>
        <v/>
      </c>
      <c r="BC564" t="str">
        <f t="shared" ref="BC564:BC569" si="51">IF(ISBLANK(BB564),"",BB564/(AY564/AX564))</f>
        <v/>
      </c>
    </row>
    <row r="565" spans="1:56">
      <c r="A565" t="s">
        <v>1556</v>
      </c>
      <c r="B565" t="s">
        <v>259</v>
      </c>
      <c r="C565" t="s">
        <v>262</v>
      </c>
      <c r="D565" t="s">
        <v>309</v>
      </c>
      <c r="E565" t="s">
        <v>459</v>
      </c>
      <c r="F565" t="s">
        <v>217</v>
      </c>
      <c r="G565" t="s">
        <v>239</v>
      </c>
      <c r="H565" t="s">
        <v>247</v>
      </c>
      <c r="I565" t="str">
        <f>SpaceTypesTable[[#This Row],[Lighting Standard]]&amp;SpaceTypesTable[[#This Row],[Lighting Primary Space Type]]&amp;SpaceTypesTable[[#This Row],[Lighting Secondary Space Type]]</f>
        <v>ASHRAE 90.1-2004HospitalNurse Station</v>
      </c>
      <c r="L565">
        <f>VLOOKUP(SpaceTypesTable[[#This Row],[LookupColumn]],InteriorLightingTable[],5,FALSE)</f>
        <v>1</v>
      </c>
      <c r="O565">
        <v>0</v>
      </c>
      <c r="P565">
        <v>0.7</v>
      </c>
      <c r="Q565">
        <v>0.2</v>
      </c>
      <c r="R565" t="s">
        <v>1362</v>
      </c>
      <c r="S565" t="s">
        <v>108</v>
      </c>
      <c r="T565" t="s">
        <v>37</v>
      </c>
      <c r="U565" t="s">
        <v>435</v>
      </c>
      <c r="V565" s="60" t="str">
        <f>SpaceTypesTable[[#This Row],[Ventilation Standard]]&amp;SpaceTypesTable[[#This Row],[Ventilation Primary Space Type]]&amp;SpaceTypesTable[[#This Row],[Ventilation Secondary Space Type]]</f>
        <v>ASHRAE 62.1-1999OfficesOffice Space</v>
      </c>
      <c r="W565">
        <f>VLOOKUP(SpaceTypesTable[[#This Row],[Lookup]],VentilationStandardsTable[],6,FALSE)</f>
        <v>0</v>
      </c>
      <c r="X565">
        <f>VLOOKUP(SpaceTypesTable[[#This Row],[Lookup]],VentilationStandardsTable[],5,FALSE)</f>
        <v>20</v>
      </c>
      <c r="Y565">
        <f>VLOOKUP(SpaceTypesTable[[#This Row],[Lookup]],VentilationStandardsTable[],7,FALSE)</f>
        <v>0</v>
      </c>
      <c r="Z565">
        <v>18.579999999999998</v>
      </c>
      <c r="AA565" t="s">
        <v>1397</v>
      </c>
      <c r="AB565" t="s">
        <v>1404</v>
      </c>
      <c r="AC565">
        <v>5.9499999999999997E-2</v>
      </c>
      <c r="AD565" t="s">
        <v>1422</v>
      </c>
      <c r="AF565" t="s">
        <v>440</v>
      </c>
      <c r="AG565" t="s">
        <v>440</v>
      </c>
      <c r="AH565" t="s">
        <v>440</v>
      </c>
      <c r="AJ565">
        <v>2</v>
      </c>
      <c r="AK565">
        <v>0</v>
      </c>
      <c r="AL565">
        <v>0.5</v>
      </c>
      <c r="AM565">
        <v>0</v>
      </c>
      <c r="AN565" t="s">
        <v>1351</v>
      </c>
      <c r="AO565" t="s">
        <v>1447</v>
      </c>
      <c r="AP565" t="s">
        <v>1461</v>
      </c>
      <c r="AS565" t="str">
        <f>IF(SpaceTypesTable[[#This Row],[Service Water Heating Peak Flow Rate (gal/h)]]=0,"",SpaceTypesTable[[#This Row],[Service Water Heating Peak Flow Rate (gal/h)]]/SpaceTypesTable[[#This Row],[Service Water Heating Area (ft^2)]])</f>
        <v/>
      </c>
      <c r="BC565" t="str">
        <f t="shared" si="51"/>
        <v/>
      </c>
    </row>
    <row r="566" spans="1:56">
      <c r="A566" t="s">
        <v>1557</v>
      </c>
      <c r="B566" t="s">
        <v>260</v>
      </c>
      <c r="C566" t="s">
        <v>262</v>
      </c>
      <c r="D566" t="s">
        <v>309</v>
      </c>
      <c r="E566" t="s">
        <v>459</v>
      </c>
      <c r="F566" t="s">
        <v>438</v>
      </c>
      <c r="G566" t="s">
        <v>239</v>
      </c>
      <c r="H566" t="s">
        <v>247</v>
      </c>
      <c r="I566" t="str">
        <f>SpaceTypesTable[[#This Row],[Lighting Standard]]&amp;SpaceTypesTable[[#This Row],[Lighting Primary Space Type]]&amp;SpaceTypesTable[[#This Row],[Lighting Secondary Space Type]]</f>
        <v>ASHRAE 189.1-2009HospitalNurse Station</v>
      </c>
      <c r="L566">
        <f>VLOOKUP(SpaceTypesTable[[#This Row],[LookupColumn]],InteriorLightingTable[],5,FALSE)</f>
        <v>0.9</v>
      </c>
      <c r="O566">
        <v>0</v>
      </c>
      <c r="P566">
        <v>0.7</v>
      </c>
      <c r="Q566">
        <v>0.2</v>
      </c>
      <c r="R566" t="s">
        <v>1362</v>
      </c>
      <c r="S566" t="s">
        <v>108</v>
      </c>
      <c r="T566" t="s">
        <v>37</v>
      </c>
      <c r="U566" t="s">
        <v>435</v>
      </c>
      <c r="V566" s="60" t="str">
        <f>SpaceTypesTable[[#This Row],[Ventilation Standard]]&amp;SpaceTypesTable[[#This Row],[Ventilation Primary Space Type]]&amp;SpaceTypesTable[[#This Row],[Ventilation Secondary Space Type]]</f>
        <v>ASHRAE 62.1-1999OfficesOffice Space</v>
      </c>
      <c r="W566">
        <f>VLOOKUP(SpaceTypesTable[[#This Row],[Lookup]],VentilationStandardsTable[],6,FALSE)</f>
        <v>0</v>
      </c>
      <c r="X566">
        <f>VLOOKUP(SpaceTypesTable[[#This Row],[Lookup]],VentilationStandardsTable[],5,FALSE)</f>
        <v>20</v>
      </c>
      <c r="Y566">
        <f>VLOOKUP(SpaceTypesTable[[#This Row],[Lookup]],VentilationStandardsTable[],7,FALSE)</f>
        <v>0</v>
      </c>
      <c r="Z566">
        <v>18.579999999999998</v>
      </c>
      <c r="AA566" t="s">
        <v>1397</v>
      </c>
      <c r="AB566" t="s">
        <v>1404</v>
      </c>
      <c r="AC566">
        <v>5.9499999999999997E-2</v>
      </c>
      <c r="AD566" t="s">
        <v>1422</v>
      </c>
      <c r="AF566" t="s">
        <v>440</v>
      </c>
      <c r="AG566" t="s">
        <v>440</v>
      </c>
      <c r="AH566" t="s">
        <v>440</v>
      </c>
      <c r="AJ566">
        <v>1.46</v>
      </c>
      <c r="AK566">
        <v>0</v>
      </c>
      <c r="AL566">
        <v>0.5</v>
      </c>
      <c r="AM566">
        <v>0</v>
      </c>
      <c r="AN566" t="s">
        <v>1351</v>
      </c>
      <c r="AO566" t="s">
        <v>1447</v>
      </c>
      <c r="AP566" t="s">
        <v>1461</v>
      </c>
      <c r="AS566" t="str">
        <f>IF(SpaceTypesTable[[#This Row],[Service Water Heating Peak Flow Rate (gal/h)]]=0,"",SpaceTypesTable[[#This Row],[Service Water Heating Peak Flow Rate (gal/h)]]/SpaceTypesTable[[#This Row],[Service Water Heating Area (ft^2)]])</f>
        <v/>
      </c>
      <c r="BC566" t="str">
        <f t="shared" si="51"/>
        <v/>
      </c>
    </row>
    <row r="567" spans="1:56">
      <c r="A567" t="s">
        <v>1557</v>
      </c>
      <c r="B567" t="s">
        <v>261</v>
      </c>
      <c r="C567" t="s">
        <v>262</v>
      </c>
      <c r="D567" t="s">
        <v>309</v>
      </c>
      <c r="E567" t="s">
        <v>459</v>
      </c>
      <c r="F567" t="s">
        <v>438</v>
      </c>
      <c r="G567" t="s">
        <v>239</v>
      </c>
      <c r="H567" t="s">
        <v>247</v>
      </c>
      <c r="I567" t="str">
        <f>SpaceTypesTable[[#This Row],[Lighting Standard]]&amp;SpaceTypesTable[[#This Row],[Lighting Primary Space Type]]&amp;SpaceTypesTable[[#This Row],[Lighting Secondary Space Type]]</f>
        <v>ASHRAE 189.1-2009HospitalNurse Station</v>
      </c>
      <c r="L567">
        <f>VLOOKUP(SpaceTypesTable[[#This Row],[LookupColumn]],InteriorLightingTable[],5,FALSE)</f>
        <v>0.9</v>
      </c>
      <c r="O567">
        <v>0</v>
      </c>
      <c r="P567">
        <v>0.7</v>
      </c>
      <c r="Q567">
        <v>0.2</v>
      </c>
      <c r="R567" t="s">
        <v>1362</v>
      </c>
      <c r="S567" t="s">
        <v>108</v>
      </c>
      <c r="T567" t="s">
        <v>37</v>
      </c>
      <c r="U567" t="s">
        <v>435</v>
      </c>
      <c r="V567" s="60" t="str">
        <f>SpaceTypesTable[[#This Row],[Ventilation Standard]]&amp;SpaceTypesTable[[#This Row],[Ventilation Primary Space Type]]&amp;SpaceTypesTable[[#This Row],[Ventilation Secondary Space Type]]</f>
        <v>ASHRAE 62.1-1999OfficesOffice Space</v>
      </c>
      <c r="W567">
        <f>VLOOKUP(SpaceTypesTable[[#This Row],[Lookup]],VentilationStandardsTable[],6,FALSE)</f>
        <v>0</v>
      </c>
      <c r="X567">
        <f>VLOOKUP(SpaceTypesTable[[#This Row],[Lookup]],VentilationStandardsTable[],5,FALSE)</f>
        <v>20</v>
      </c>
      <c r="Y567">
        <f>VLOOKUP(SpaceTypesTable[[#This Row],[Lookup]],VentilationStandardsTable[],7,FALSE)</f>
        <v>0</v>
      </c>
      <c r="Z567">
        <v>18.579999999999998</v>
      </c>
      <c r="AA567" t="s">
        <v>1397</v>
      </c>
      <c r="AB567" t="s">
        <v>1404</v>
      </c>
      <c r="AC567">
        <v>4.4600000000000001E-2</v>
      </c>
      <c r="AD567" t="s">
        <v>1422</v>
      </c>
      <c r="AF567" t="s">
        <v>440</v>
      </c>
      <c r="AG567" t="s">
        <v>440</v>
      </c>
      <c r="AH567" t="s">
        <v>440</v>
      </c>
      <c r="AJ567">
        <v>1.46</v>
      </c>
      <c r="AK567">
        <v>0</v>
      </c>
      <c r="AL567">
        <v>0.5</v>
      </c>
      <c r="AM567">
        <v>0</v>
      </c>
      <c r="AN567" t="s">
        <v>1351</v>
      </c>
      <c r="AO567" t="s">
        <v>1447</v>
      </c>
      <c r="AP567" t="s">
        <v>1461</v>
      </c>
      <c r="AS567" t="str">
        <f>IF(SpaceTypesTable[[#This Row],[Service Water Heating Peak Flow Rate (gal/h)]]=0,"",SpaceTypesTable[[#This Row],[Service Water Heating Peak Flow Rate (gal/h)]]/SpaceTypesTable[[#This Row],[Service Water Heating Area (ft^2)]])</f>
        <v/>
      </c>
      <c r="BC567" t="str">
        <f t="shared" si="51"/>
        <v/>
      </c>
    </row>
    <row r="568" spans="1:56">
      <c r="A568" t="s">
        <v>1554</v>
      </c>
      <c r="B568" t="s">
        <v>259</v>
      </c>
      <c r="C568" t="s">
        <v>262</v>
      </c>
      <c r="D568" t="s">
        <v>309</v>
      </c>
      <c r="E568" t="s">
        <v>459</v>
      </c>
      <c r="I568" t="str">
        <f>SpaceTypesTable[[#This Row],[Lighting Standard]]&amp;SpaceTypesTable[[#This Row],[Lighting Primary Space Type]]&amp;SpaceTypesTable[[#This Row],[Lighting Secondary Space Type]]</f>
        <v/>
      </c>
      <c r="L568">
        <v>2.1</v>
      </c>
      <c r="O568">
        <v>0</v>
      </c>
      <c r="P568">
        <v>0.7</v>
      </c>
      <c r="Q568">
        <v>0.2</v>
      </c>
      <c r="R568" t="s">
        <v>1362</v>
      </c>
      <c r="S568" t="s">
        <v>108</v>
      </c>
      <c r="T568" t="s">
        <v>37</v>
      </c>
      <c r="U568" t="s">
        <v>435</v>
      </c>
      <c r="V568" s="60" t="str">
        <f>SpaceTypesTable[[#This Row],[Ventilation Standard]]&amp;SpaceTypesTable[[#This Row],[Ventilation Primary Space Type]]&amp;SpaceTypesTable[[#This Row],[Ventilation Secondary Space Type]]</f>
        <v>ASHRAE 62.1-1999OfficesOffice Space</v>
      </c>
      <c r="W568">
        <f>VLOOKUP(SpaceTypesTable[[#This Row],[Lookup]],VentilationStandardsTable[],6,FALSE)</f>
        <v>0</v>
      </c>
      <c r="X568">
        <f>VLOOKUP(SpaceTypesTable[[#This Row],[Lookup]],VentilationStandardsTable[],5,FALSE)</f>
        <v>20</v>
      </c>
      <c r="Y568">
        <f>VLOOKUP(SpaceTypesTable[[#This Row],[Lookup]],VentilationStandardsTable[],7,FALSE)</f>
        <v>0</v>
      </c>
      <c r="Z568">
        <v>18.579999999999998</v>
      </c>
      <c r="AA568" t="s">
        <v>1397</v>
      </c>
      <c r="AB568" t="s">
        <v>1404</v>
      </c>
      <c r="AC568">
        <v>0.22320000000000001</v>
      </c>
      <c r="AD568" t="s">
        <v>1422</v>
      </c>
      <c r="AF568" t="s">
        <v>440</v>
      </c>
      <c r="AG568" t="s">
        <v>440</v>
      </c>
      <c r="AH568" t="s">
        <v>440</v>
      </c>
      <c r="AJ568">
        <v>2</v>
      </c>
      <c r="AK568">
        <v>0</v>
      </c>
      <c r="AL568">
        <v>0.5</v>
      </c>
      <c r="AM568">
        <v>0</v>
      </c>
      <c r="AN568" t="s">
        <v>1351</v>
      </c>
      <c r="AO568" t="s">
        <v>1447</v>
      </c>
      <c r="AP568" t="s">
        <v>1461</v>
      </c>
      <c r="AS568" t="str">
        <f>IF(SpaceTypesTable[[#This Row],[Service Water Heating Peak Flow Rate (gal/h)]]=0,"",SpaceTypesTable[[#This Row],[Service Water Heating Peak Flow Rate (gal/h)]]/SpaceTypesTable[[#This Row],[Service Water Heating Area (ft^2)]])</f>
        <v/>
      </c>
      <c r="BC568" t="str">
        <f t="shared" si="51"/>
        <v/>
      </c>
    </row>
    <row r="569" spans="1:56">
      <c r="A569" t="s">
        <v>1558</v>
      </c>
      <c r="B569" t="s">
        <v>259</v>
      </c>
      <c r="C569" t="s">
        <v>262</v>
      </c>
      <c r="D569" t="s">
        <v>309</v>
      </c>
      <c r="E569" t="s">
        <v>459</v>
      </c>
      <c r="F569" t="s">
        <v>218</v>
      </c>
      <c r="G569" t="s">
        <v>239</v>
      </c>
      <c r="H569" t="s">
        <v>247</v>
      </c>
      <c r="I569" t="str">
        <f>SpaceTypesTable[[#This Row],[Lighting Standard]]&amp;SpaceTypesTable[[#This Row],[Lighting Primary Space Type]]&amp;SpaceTypesTable[[#This Row],[Lighting Secondary Space Type]]</f>
        <v>ASHRAE 90.1-2007HospitalNurse Station</v>
      </c>
      <c r="L569">
        <f>VLOOKUP(SpaceTypesTable[[#This Row],[LookupColumn]],InteriorLightingTable[],5,FALSE)</f>
        <v>1</v>
      </c>
      <c r="O569">
        <v>0</v>
      </c>
      <c r="P569">
        <v>0.7</v>
      </c>
      <c r="Q569">
        <v>0.2</v>
      </c>
      <c r="R569" t="s">
        <v>1362</v>
      </c>
      <c r="S569" t="s">
        <v>109</v>
      </c>
      <c r="T569" t="s">
        <v>1289</v>
      </c>
      <c r="U569" t="s">
        <v>38</v>
      </c>
      <c r="V569" s="60" t="str">
        <f>SpaceTypesTable[[#This Row],[Ventilation Standard]]&amp;SpaceTypesTable[[#This Row],[Ventilation Primary Space Type]]&amp;SpaceTypesTable[[#This Row],[Ventilation Secondary Space Type]]</f>
        <v>ASHRAE 62.1-2004Office BuildingsOffice space</v>
      </c>
      <c r="W569">
        <f>VLOOKUP(SpaceTypesTable[[#This Row],[Lookup]],VentilationStandardsTable[],6,FALSE)</f>
        <v>0.06</v>
      </c>
      <c r="X569">
        <f>VLOOKUP(SpaceTypesTable[[#This Row],[Lookup]],VentilationStandardsTable[],5,FALSE)</f>
        <v>5</v>
      </c>
      <c r="Y569">
        <f>VLOOKUP(SpaceTypesTable[[#This Row],[Lookup]],VentilationStandardsTable[],7,FALSE)</f>
        <v>0</v>
      </c>
      <c r="Z569">
        <v>18.579999999999998</v>
      </c>
      <c r="AA569" t="s">
        <v>1397</v>
      </c>
      <c r="AB569" t="s">
        <v>1404</v>
      </c>
      <c r="AC569">
        <v>4.4600000000000001E-2</v>
      </c>
      <c r="AD569" t="s">
        <v>1422</v>
      </c>
      <c r="AF569" t="s">
        <v>440</v>
      </c>
      <c r="AG569" t="s">
        <v>440</v>
      </c>
      <c r="AH569" t="s">
        <v>440</v>
      </c>
      <c r="AJ569">
        <v>1.46</v>
      </c>
      <c r="AK569">
        <v>0</v>
      </c>
      <c r="AL569">
        <v>0.5</v>
      </c>
      <c r="AM569">
        <v>0</v>
      </c>
      <c r="AN569" t="s">
        <v>1351</v>
      </c>
      <c r="AO569" t="s">
        <v>1447</v>
      </c>
      <c r="AP569" t="s">
        <v>1461</v>
      </c>
      <c r="AS569" t="str">
        <f>IF(SpaceTypesTable[[#This Row],[Service Water Heating Peak Flow Rate (gal/h)]]=0,"",SpaceTypesTable[[#This Row],[Service Water Heating Peak Flow Rate (gal/h)]]/SpaceTypesTable[[#This Row],[Service Water Heating Area (ft^2)]])</f>
        <v/>
      </c>
      <c r="BC569" t="str">
        <f t="shared" si="51"/>
        <v/>
      </c>
    </row>
    <row r="570" spans="1:56">
      <c r="A570" t="s">
        <v>1619</v>
      </c>
      <c r="B570" t="s">
        <v>259</v>
      </c>
      <c r="C570" t="s">
        <v>262</v>
      </c>
      <c r="D570" t="s">
        <v>309</v>
      </c>
      <c r="E570" t="s">
        <v>459</v>
      </c>
      <c r="F570" t="s">
        <v>1601</v>
      </c>
      <c r="G570" t="s">
        <v>239</v>
      </c>
      <c r="H570" t="s">
        <v>247</v>
      </c>
      <c r="I570" t="str">
        <f>SpaceTypesTable[[#This Row],[Lighting Standard]]&amp;SpaceTypesTable[[#This Row],[Lighting Primary Space Type]]&amp;SpaceTypesTable[[#This Row],[Lighting Secondary Space Type]]</f>
        <v>ASHRAE 90.1-2010HospitalNurse Station</v>
      </c>
      <c r="L570">
        <f>VLOOKUP(SpaceTypesTable[[#This Row],[LookupColumn]],InteriorLightingTable[],5,FALSE)</f>
        <v>0.87</v>
      </c>
      <c r="O570">
        <v>0</v>
      </c>
      <c r="P570">
        <v>0.7</v>
      </c>
      <c r="Q570">
        <v>0.2</v>
      </c>
      <c r="R570" t="s">
        <v>1362</v>
      </c>
      <c r="S570" t="s">
        <v>110</v>
      </c>
      <c r="T570" t="s">
        <v>1289</v>
      </c>
      <c r="U570" t="s">
        <v>38</v>
      </c>
      <c r="V570" s="60" t="str">
        <f>SpaceTypesTable[[#This Row],[Ventilation Standard]]&amp;SpaceTypesTable[[#This Row],[Ventilation Primary Space Type]]&amp;SpaceTypesTable[[#This Row],[Ventilation Secondary Space Type]]</f>
        <v>ASHRAE 62.1-2007Office BuildingsOffice space</v>
      </c>
      <c r="W570">
        <f>VLOOKUP(SpaceTypesTable[[#This Row],[Lookup]],VentilationStandardsTable[],6,FALSE)</f>
        <v>0.06</v>
      </c>
      <c r="X570">
        <f>VLOOKUP(SpaceTypesTable[[#This Row],[Lookup]],VentilationStandardsTable[],5,FALSE)</f>
        <v>5</v>
      </c>
      <c r="Y570">
        <f>VLOOKUP(SpaceTypesTable[[#This Row],[Lookup]],VentilationStandardsTable[],7,FALSE)</f>
        <v>0</v>
      </c>
      <c r="Z570">
        <v>18.579999999999998</v>
      </c>
      <c r="AA570" t="s">
        <v>1397</v>
      </c>
      <c r="AB570" t="s">
        <v>1404</v>
      </c>
      <c r="AC570">
        <v>4.4600000000000001E-2</v>
      </c>
      <c r="AD570" t="s">
        <v>1422</v>
      </c>
      <c r="AF570" t="s">
        <v>440</v>
      </c>
      <c r="AG570" t="s">
        <v>440</v>
      </c>
      <c r="AH570" t="s">
        <v>440</v>
      </c>
      <c r="AJ570">
        <v>1.46</v>
      </c>
      <c r="AK570">
        <v>0</v>
      </c>
      <c r="AL570">
        <v>0.5</v>
      </c>
      <c r="AM570">
        <v>0</v>
      </c>
      <c r="AN570" t="s">
        <v>1351</v>
      </c>
      <c r="AO570" t="s">
        <v>1447</v>
      </c>
      <c r="AP570" t="s">
        <v>1461</v>
      </c>
      <c r="AS570" t="s">
        <v>440</v>
      </c>
      <c r="BC570" t="s">
        <v>440</v>
      </c>
    </row>
    <row r="571" spans="1:56">
      <c r="A571" t="s">
        <v>1555</v>
      </c>
      <c r="B571" t="s">
        <v>259</v>
      </c>
      <c r="C571" t="s">
        <v>239</v>
      </c>
      <c r="D571" t="s">
        <v>318</v>
      </c>
      <c r="E571" t="s">
        <v>459</v>
      </c>
      <c r="I571" t="str">
        <f>SpaceTypesTable[[#This Row],[Lighting Standard]]&amp;SpaceTypesTable[[#This Row],[Lighting Primary Space Type]]&amp;SpaceTypesTable[[#This Row],[Lighting Secondary Space Type]]</f>
        <v/>
      </c>
      <c r="L571">
        <v>1.46</v>
      </c>
      <c r="O571">
        <v>0</v>
      </c>
      <c r="P571">
        <v>0.7</v>
      </c>
      <c r="Q571">
        <v>0.2</v>
      </c>
      <c r="R571" t="s">
        <v>1354</v>
      </c>
      <c r="S571" t="s">
        <v>108</v>
      </c>
      <c r="T571" t="s">
        <v>37</v>
      </c>
      <c r="U571" t="s">
        <v>436</v>
      </c>
      <c r="V571" s="60" t="str">
        <f>SpaceTypesTable[[#This Row],[Ventilation Standard]]&amp;SpaceTypesTable[[#This Row],[Ventilation Primary Space Type]]&amp;SpaceTypesTable[[#This Row],[Ventilation Secondary Space Type]]</f>
        <v>ASHRAE 62.1-1999OfficesReception Areas</v>
      </c>
      <c r="W571">
        <f>VLOOKUP(SpaceTypesTable[[#This Row],[Lookup]],VentilationStandardsTable[],6,FALSE)</f>
        <v>0</v>
      </c>
      <c r="X571">
        <f>VLOOKUP(SpaceTypesTable[[#This Row],[Lookup]],VentilationStandardsTable[],5,FALSE)</f>
        <v>15</v>
      </c>
      <c r="Y571">
        <f>VLOOKUP(SpaceTypesTable[[#This Row],[Lookup]],VentilationStandardsTable[],7,FALSE)</f>
        <v>0</v>
      </c>
      <c r="Z571">
        <v>7.14</v>
      </c>
      <c r="AA571" t="s">
        <v>1410</v>
      </c>
      <c r="AB571" t="s">
        <v>1411</v>
      </c>
      <c r="AC571">
        <v>0.22320000000000001</v>
      </c>
      <c r="AD571" t="s">
        <v>1416</v>
      </c>
      <c r="AF571" t="s">
        <v>440</v>
      </c>
      <c r="AG571" t="s">
        <v>440</v>
      </c>
      <c r="AH571" t="s">
        <v>440</v>
      </c>
      <c r="AJ571">
        <v>1.04</v>
      </c>
      <c r="AK571">
        <v>0</v>
      </c>
      <c r="AL571">
        <v>0.5</v>
      </c>
      <c r="AM571">
        <v>0</v>
      </c>
      <c r="AN571" t="s">
        <v>1441</v>
      </c>
      <c r="AO571" t="s">
        <v>1474</v>
      </c>
      <c r="AP571" t="s">
        <v>1475</v>
      </c>
      <c r="AS571" t="str">
        <f>IF(SpaceTypesTable[[#This Row],[Service Water Heating Peak Flow Rate (gal/h)]]=0,"",SpaceTypesTable[[#This Row],[Service Water Heating Peak Flow Rate (gal/h)]]/SpaceTypesTable[[#This Row],[Service Water Heating Area (ft^2)]])</f>
        <v/>
      </c>
      <c r="BC571" t="str">
        <f t="shared" ref="BC571:BC576" si="52">IF(ISBLANK(BB571),"",BB571/(AY571/AX571))</f>
        <v/>
      </c>
    </row>
    <row r="572" spans="1:56">
      <c r="A572" t="s">
        <v>1556</v>
      </c>
      <c r="B572" t="s">
        <v>259</v>
      </c>
      <c r="C572" t="s">
        <v>239</v>
      </c>
      <c r="D572" t="s">
        <v>318</v>
      </c>
      <c r="E572" t="s">
        <v>459</v>
      </c>
      <c r="F572" t="s">
        <v>217</v>
      </c>
      <c r="G572" t="s">
        <v>239</v>
      </c>
      <c r="H572" t="s">
        <v>247</v>
      </c>
      <c r="I572" t="str">
        <f>SpaceTypesTable[[#This Row],[Lighting Standard]]&amp;SpaceTypesTable[[#This Row],[Lighting Primary Space Type]]&amp;SpaceTypesTable[[#This Row],[Lighting Secondary Space Type]]</f>
        <v>ASHRAE 90.1-2004HospitalNurse Station</v>
      </c>
      <c r="L572">
        <f>VLOOKUP(SpaceTypesTable[[#This Row],[LookupColumn]],InteriorLightingTable[],5,FALSE)</f>
        <v>1</v>
      </c>
      <c r="O572">
        <v>0</v>
      </c>
      <c r="P572">
        <v>0.7</v>
      </c>
      <c r="Q572">
        <v>0.2</v>
      </c>
      <c r="R572" t="s">
        <v>1354</v>
      </c>
      <c r="S572" t="s">
        <v>108</v>
      </c>
      <c r="T572" t="s">
        <v>37</v>
      </c>
      <c r="U572" t="s">
        <v>436</v>
      </c>
      <c r="V572" s="60" t="str">
        <f>SpaceTypesTable[[#This Row],[Ventilation Standard]]&amp;SpaceTypesTable[[#This Row],[Ventilation Primary Space Type]]&amp;SpaceTypesTable[[#This Row],[Ventilation Secondary Space Type]]</f>
        <v>ASHRAE 62.1-1999OfficesReception Areas</v>
      </c>
      <c r="W572">
        <f>VLOOKUP(SpaceTypesTable[[#This Row],[Lookup]],VentilationStandardsTable[],6,FALSE)</f>
        <v>0</v>
      </c>
      <c r="X572">
        <f>VLOOKUP(SpaceTypesTable[[#This Row],[Lookup]],VentilationStandardsTable[],5,FALSE)</f>
        <v>15</v>
      </c>
      <c r="Y572">
        <f>VLOOKUP(SpaceTypesTable[[#This Row],[Lookup]],VentilationStandardsTable[],7,FALSE)</f>
        <v>0</v>
      </c>
      <c r="Z572">
        <v>7.14</v>
      </c>
      <c r="AA572" t="s">
        <v>1410</v>
      </c>
      <c r="AB572" t="s">
        <v>1411</v>
      </c>
      <c r="AC572">
        <v>5.9499999999999997E-2</v>
      </c>
      <c r="AD572" t="s">
        <v>1416</v>
      </c>
      <c r="AF572" t="s">
        <v>440</v>
      </c>
      <c r="AG572" t="s">
        <v>440</v>
      </c>
      <c r="AH572" t="s">
        <v>440</v>
      </c>
      <c r="AJ572">
        <v>1.04</v>
      </c>
      <c r="AK572">
        <v>0</v>
      </c>
      <c r="AL572">
        <v>0.5</v>
      </c>
      <c r="AM572">
        <v>0</v>
      </c>
      <c r="AN572" t="s">
        <v>1441</v>
      </c>
      <c r="AO572" t="s">
        <v>1474</v>
      </c>
      <c r="AP572" t="s">
        <v>1475</v>
      </c>
      <c r="AS572" t="str">
        <f>IF(SpaceTypesTable[[#This Row],[Service Water Heating Peak Flow Rate (gal/h)]]=0,"",SpaceTypesTable[[#This Row],[Service Water Heating Peak Flow Rate (gal/h)]]/SpaceTypesTable[[#This Row],[Service Water Heating Area (ft^2)]])</f>
        <v/>
      </c>
      <c r="BC572" t="str">
        <f t="shared" si="52"/>
        <v/>
      </c>
    </row>
    <row r="573" spans="1:56">
      <c r="A573" t="s">
        <v>1557</v>
      </c>
      <c r="B573" t="s">
        <v>260</v>
      </c>
      <c r="C573" t="s">
        <v>239</v>
      </c>
      <c r="D573" t="s">
        <v>318</v>
      </c>
      <c r="E573" t="s">
        <v>459</v>
      </c>
      <c r="F573" t="s">
        <v>438</v>
      </c>
      <c r="G573" t="s">
        <v>239</v>
      </c>
      <c r="H573" t="s">
        <v>247</v>
      </c>
      <c r="I573" t="str">
        <f>SpaceTypesTable[[#This Row],[Lighting Standard]]&amp;SpaceTypesTable[[#This Row],[Lighting Primary Space Type]]&amp;SpaceTypesTable[[#This Row],[Lighting Secondary Space Type]]</f>
        <v>ASHRAE 189.1-2009HospitalNurse Station</v>
      </c>
      <c r="L573">
        <f>VLOOKUP(SpaceTypesTable[[#This Row],[LookupColumn]],InteriorLightingTable[],5,FALSE)</f>
        <v>0.9</v>
      </c>
      <c r="O573">
        <v>0</v>
      </c>
      <c r="P573">
        <v>0.7</v>
      </c>
      <c r="Q573">
        <v>0.2</v>
      </c>
      <c r="R573" t="s">
        <v>1354</v>
      </c>
      <c r="S573" t="s">
        <v>108</v>
      </c>
      <c r="T573" t="s">
        <v>37</v>
      </c>
      <c r="U573" t="s">
        <v>436</v>
      </c>
      <c r="V573" s="60" t="str">
        <f>SpaceTypesTable[[#This Row],[Ventilation Standard]]&amp;SpaceTypesTable[[#This Row],[Ventilation Primary Space Type]]&amp;SpaceTypesTable[[#This Row],[Ventilation Secondary Space Type]]</f>
        <v>ASHRAE 62.1-1999OfficesReception Areas</v>
      </c>
      <c r="W573">
        <f>VLOOKUP(SpaceTypesTable[[#This Row],[Lookup]],VentilationStandardsTable[],6,FALSE)</f>
        <v>0</v>
      </c>
      <c r="X573">
        <f>VLOOKUP(SpaceTypesTable[[#This Row],[Lookup]],VentilationStandardsTable[],5,FALSE)</f>
        <v>15</v>
      </c>
      <c r="Y573">
        <f>VLOOKUP(SpaceTypesTable[[#This Row],[Lookup]],VentilationStandardsTable[],7,FALSE)</f>
        <v>0</v>
      </c>
      <c r="Z573">
        <v>7.14</v>
      </c>
      <c r="AA573" t="s">
        <v>1410</v>
      </c>
      <c r="AB573" t="s">
        <v>1411</v>
      </c>
      <c r="AC573">
        <v>5.9499999999999997E-2</v>
      </c>
      <c r="AD573" t="s">
        <v>1416</v>
      </c>
      <c r="AF573" t="s">
        <v>440</v>
      </c>
      <c r="AG573" t="s">
        <v>440</v>
      </c>
      <c r="AH573" t="s">
        <v>440</v>
      </c>
      <c r="AJ573">
        <v>0.76</v>
      </c>
      <c r="AK573">
        <v>0</v>
      </c>
      <c r="AL573">
        <v>0.5</v>
      </c>
      <c r="AM573">
        <v>0</v>
      </c>
      <c r="AN573" t="s">
        <v>1441</v>
      </c>
      <c r="AO573" t="s">
        <v>1474</v>
      </c>
      <c r="AP573" t="s">
        <v>1475</v>
      </c>
      <c r="AS573" t="str">
        <f>IF(SpaceTypesTable[[#This Row],[Service Water Heating Peak Flow Rate (gal/h)]]=0,"",SpaceTypesTable[[#This Row],[Service Water Heating Peak Flow Rate (gal/h)]]/SpaceTypesTable[[#This Row],[Service Water Heating Area (ft^2)]])</f>
        <v/>
      </c>
      <c r="BC573" t="str">
        <f t="shared" si="52"/>
        <v/>
      </c>
    </row>
    <row r="574" spans="1:56">
      <c r="A574" t="s">
        <v>1557</v>
      </c>
      <c r="B574" t="s">
        <v>261</v>
      </c>
      <c r="C574" t="s">
        <v>239</v>
      </c>
      <c r="D574" t="s">
        <v>318</v>
      </c>
      <c r="E574" t="s">
        <v>459</v>
      </c>
      <c r="F574" t="s">
        <v>438</v>
      </c>
      <c r="G574" t="s">
        <v>239</v>
      </c>
      <c r="H574" t="s">
        <v>247</v>
      </c>
      <c r="I574" t="str">
        <f>SpaceTypesTable[[#This Row],[Lighting Standard]]&amp;SpaceTypesTable[[#This Row],[Lighting Primary Space Type]]&amp;SpaceTypesTable[[#This Row],[Lighting Secondary Space Type]]</f>
        <v>ASHRAE 189.1-2009HospitalNurse Station</v>
      </c>
      <c r="L574">
        <f>VLOOKUP(SpaceTypesTable[[#This Row],[LookupColumn]],InteriorLightingTable[],5,FALSE)</f>
        <v>0.9</v>
      </c>
      <c r="O574">
        <v>0</v>
      </c>
      <c r="P574">
        <v>0.7</v>
      </c>
      <c r="Q574">
        <v>0.2</v>
      </c>
      <c r="R574" t="s">
        <v>1354</v>
      </c>
      <c r="S574" t="s">
        <v>108</v>
      </c>
      <c r="T574" t="s">
        <v>37</v>
      </c>
      <c r="U574" t="s">
        <v>436</v>
      </c>
      <c r="V574" s="60" t="str">
        <f>SpaceTypesTable[[#This Row],[Ventilation Standard]]&amp;SpaceTypesTable[[#This Row],[Ventilation Primary Space Type]]&amp;SpaceTypesTable[[#This Row],[Ventilation Secondary Space Type]]</f>
        <v>ASHRAE 62.1-1999OfficesReception Areas</v>
      </c>
      <c r="W574">
        <f>VLOOKUP(SpaceTypesTable[[#This Row],[Lookup]],VentilationStandardsTable[],6,FALSE)</f>
        <v>0</v>
      </c>
      <c r="X574">
        <f>VLOOKUP(SpaceTypesTable[[#This Row],[Lookup]],VentilationStandardsTable[],5,FALSE)</f>
        <v>15</v>
      </c>
      <c r="Y574">
        <f>VLOOKUP(SpaceTypesTable[[#This Row],[Lookup]],VentilationStandardsTable[],7,FALSE)</f>
        <v>0</v>
      </c>
      <c r="Z574">
        <v>7.14</v>
      </c>
      <c r="AA574" t="s">
        <v>1410</v>
      </c>
      <c r="AB574" t="s">
        <v>1411</v>
      </c>
      <c r="AC574">
        <v>4.4600000000000001E-2</v>
      </c>
      <c r="AD574" t="s">
        <v>1416</v>
      </c>
      <c r="AF574" t="s">
        <v>440</v>
      </c>
      <c r="AG574" t="s">
        <v>440</v>
      </c>
      <c r="AH574" t="s">
        <v>440</v>
      </c>
      <c r="AJ574">
        <v>0.76</v>
      </c>
      <c r="AK574">
        <v>0</v>
      </c>
      <c r="AL574">
        <v>0.5</v>
      </c>
      <c r="AM574">
        <v>0</v>
      </c>
      <c r="AN574" t="s">
        <v>1441</v>
      </c>
      <c r="AO574" t="s">
        <v>1474</v>
      </c>
      <c r="AP574" t="s">
        <v>1475</v>
      </c>
      <c r="AS574" t="str">
        <f>IF(SpaceTypesTable[[#This Row],[Service Water Heating Peak Flow Rate (gal/h)]]=0,"",SpaceTypesTable[[#This Row],[Service Water Heating Peak Flow Rate (gal/h)]]/SpaceTypesTable[[#This Row],[Service Water Heating Area (ft^2)]])</f>
        <v/>
      </c>
      <c r="BC574" t="str">
        <f t="shared" si="52"/>
        <v/>
      </c>
    </row>
    <row r="575" spans="1:56">
      <c r="A575" t="s">
        <v>1554</v>
      </c>
      <c r="B575" t="s">
        <v>259</v>
      </c>
      <c r="C575" t="s">
        <v>239</v>
      </c>
      <c r="D575" t="s">
        <v>318</v>
      </c>
      <c r="E575" t="s">
        <v>459</v>
      </c>
      <c r="I575" t="str">
        <f>SpaceTypesTable[[#This Row],[Lighting Standard]]&amp;SpaceTypesTable[[#This Row],[Lighting Primary Space Type]]&amp;SpaceTypesTable[[#This Row],[Lighting Secondary Space Type]]</f>
        <v/>
      </c>
      <c r="L575">
        <v>1.5300000000000002</v>
      </c>
      <c r="O575">
        <v>0</v>
      </c>
      <c r="P575">
        <v>0.7</v>
      </c>
      <c r="Q575">
        <v>0.2</v>
      </c>
      <c r="R575" t="s">
        <v>1354</v>
      </c>
      <c r="S575" t="s">
        <v>108</v>
      </c>
      <c r="T575" t="s">
        <v>37</v>
      </c>
      <c r="U575" t="s">
        <v>436</v>
      </c>
      <c r="V575" s="60" t="str">
        <f>SpaceTypesTable[[#This Row],[Ventilation Standard]]&amp;SpaceTypesTable[[#This Row],[Ventilation Primary Space Type]]&amp;SpaceTypesTable[[#This Row],[Ventilation Secondary Space Type]]</f>
        <v>ASHRAE 62.1-1999OfficesReception Areas</v>
      </c>
      <c r="W575">
        <f>VLOOKUP(SpaceTypesTable[[#This Row],[Lookup]],VentilationStandardsTable[],6,FALSE)</f>
        <v>0</v>
      </c>
      <c r="X575">
        <f>VLOOKUP(SpaceTypesTable[[#This Row],[Lookup]],VentilationStandardsTable[],5,FALSE)</f>
        <v>15</v>
      </c>
      <c r="Y575">
        <f>VLOOKUP(SpaceTypesTable[[#This Row],[Lookup]],VentilationStandardsTable[],7,FALSE)</f>
        <v>0</v>
      </c>
      <c r="Z575">
        <v>7.14</v>
      </c>
      <c r="AA575" t="s">
        <v>1410</v>
      </c>
      <c r="AB575" t="s">
        <v>1411</v>
      </c>
      <c r="AC575">
        <v>0.22320000000000001</v>
      </c>
      <c r="AD575" t="s">
        <v>1416</v>
      </c>
      <c r="AF575" t="s">
        <v>440</v>
      </c>
      <c r="AG575" t="s">
        <v>440</v>
      </c>
      <c r="AH575" t="s">
        <v>440</v>
      </c>
      <c r="AJ575">
        <v>1.04</v>
      </c>
      <c r="AK575">
        <v>0</v>
      </c>
      <c r="AL575">
        <v>0.5</v>
      </c>
      <c r="AM575">
        <v>0</v>
      </c>
      <c r="AN575" t="s">
        <v>1441</v>
      </c>
      <c r="AO575" t="s">
        <v>1474</v>
      </c>
      <c r="AP575" t="s">
        <v>1475</v>
      </c>
      <c r="AS575" t="str">
        <f>IF(SpaceTypesTable[[#This Row],[Service Water Heating Peak Flow Rate (gal/h)]]=0,"",SpaceTypesTable[[#This Row],[Service Water Heating Peak Flow Rate (gal/h)]]/SpaceTypesTable[[#This Row],[Service Water Heating Area (ft^2)]])</f>
        <v/>
      </c>
      <c r="BC575" t="str">
        <f t="shared" si="52"/>
        <v/>
      </c>
    </row>
    <row r="576" spans="1:56">
      <c r="A576" t="s">
        <v>1558</v>
      </c>
      <c r="B576" t="s">
        <v>259</v>
      </c>
      <c r="C576" t="s">
        <v>239</v>
      </c>
      <c r="D576" t="s">
        <v>318</v>
      </c>
      <c r="E576" t="s">
        <v>459</v>
      </c>
      <c r="F576" t="s">
        <v>218</v>
      </c>
      <c r="G576" t="s">
        <v>239</v>
      </c>
      <c r="H576" t="s">
        <v>247</v>
      </c>
      <c r="I576" t="str">
        <f>SpaceTypesTable[[#This Row],[Lighting Standard]]&amp;SpaceTypesTable[[#This Row],[Lighting Primary Space Type]]&amp;SpaceTypesTable[[#This Row],[Lighting Secondary Space Type]]</f>
        <v>ASHRAE 90.1-2007HospitalNurse Station</v>
      </c>
      <c r="L576">
        <f>VLOOKUP(SpaceTypesTable[[#This Row],[LookupColumn]],InteriorLightingTable[],5,FALSE)</f>
        <v>1</v>
      </c>
      <c r="O576">
        <v>0</v>
      </c>
      <c r="P576">
        <v>0.7</v>
      </c>
      <c r="Q576">
        <v>0.2</v>
      </c>
      <c r="R576" t="s">
        <v>1354</v>
      </c>
      <c r="S576" t="s">
        <v>109</v>
      </c>
      <c r="T576" t="s">
        <v>1289</v>
      </c>
      <c r="U576" t="s">
        <v>38</v>
      </c>
      <c r="V576" s="60" t="str">
        <f>SpaceTypesTable[[#This Row],[Ventilation Standard]]&amp;SpaceTypesTable[[#This Row],[Ventilation Primary Space Type]]&amp;SpaceTypesTable[[#This Row],[Ventilation Secondary Space Type]]</f>
        <v>ASHRAE 62.1-2004Office BuildingsOffice space</v>
      </c>
      <c r="W576">
        <f>VLOOKUP(SpaceTypesTable[[#This Row],[Lookup]],VentilationStandardsTable[],6,FALSE)</f>
        <v>0.06</v>
      </c>
      <c r="X576">
        <f>VLOOKUP(SpaceTypesTable[[#This Row],[Lookup]],VentilationStandardsTable[],5,FALSE)</f>
        <v>5</v>
      </c>
      <c r="Y576">
        <f>VLOOKUP(SpaceTypesTable[[#This Row],[Lookup]],VentilationStandardsTable[],7,FALSE)</f>
        <v>0</v>
      </c>
      <c r="Z576">
        <v>7.14</v>
      </c>
      <c r="AA576" t="s">
        <v>1410</v>
      </c>
      <c r="AB576" t="s">
        <v>1411</v>
      </c>
      <c r="AC576">
        <v>4.4600000000000001E-2</v>
      </c>
      <c r="AD576" t="s">
        <v>1416</v>
      </c>
      <c r="AF576" t="s">
        <v>440</v>
      </c>
      <c r="AG576" t="s">
        <v>440</v>
      </c>
      <c r="AH576" t="s">
        <v>440</v>
      </c>
      <c r="AJ576">
        <v>0.76</v>
      </c>
      <c r="AK576">
        <v>0</v>
      </c>
      <c r="AL576">
        <v>0.5</v>
      </c>
      <c r="AM576">
        <v>0</v>
      </c>
      <c r="AN576" t="s">
        <v>1441</v>
      </c>
      <c r="AO576" t="s">
        <v>1474</v>
      </c>
      <c r="AP576" t="s">
        <v>1475</v>
      </c>
      <c r="AS576" t="str">
        <f>IF(SpaceTypesTable[[#This Row],[Service Water Heating Peak Flow Rate (gal/h)]]=0,"",SpaceTypesTable[[#This Row],[Service Water Heating Peak Flow Rate (gal/h)]]/SpaceTypesTable[[#This Row],[Service Water Heating Area (ft^2)]])</f>
        <v/>
      </c>
      <c r="BC576" t="str">
        <f t="shared" si="52"/>
        <v/>
      </c>
    </row>
    <row r="577" spans="1:55">
      <c r="A577" t="s">
        <v>1619</v>
      </c>
      <c r="B577" t="s">
        <v>259</v>
      </c>
      <c r="C577" t="s">
        <v>239</v>
      </c>
      <c r="D577" t="s">
        <v>318</v>
      </c>
      <c r="E577" t="s">
        <v>459</v>
      </c>
      <c r="F577" t="s">
        <v>1601</v>
      </c>
      <c r="G577" t="s">
        <v>239</v>
      </c>
      <c r="H577" t="s">
        <v>247</v>
      </c>
      <c r="I577" t="str">
        <f>SpaceTypesTable[[#This Row],[Lighting Standard]]&amp;SpaceTypesTable[[#This Row],[Lighting Primary Space Type]]&amp;SpaceTypesTable[[#This Row],[Lighting Secondary Space Type]]</f>
        <v>ASHRAE 90.1-2010HospitalNurse Station</v>
      </c>
      <c r="L577">
        <f>VLOOKUP(SpaceTypesTable[[#This Row],[LookupColumn]],InteriorLightingTable[],5,FALSE)</f>
        <v>0.87</v>
      </c>
      <c r="O577">
        <v>0</v>
      </c>
      <c r="P577">
        <v>0.7</v>
      </c>
      <c r="Q577">
        <v>0.2</v>
      </c>
      <c r="R577" t="s">
        <v>1354</v>
      </c>
      <c r="S577" t="s">
        <v>110</v>
      </c>
      <c r="T577" t="s">
        <v>1289</v>
      </c>
      <c r="U577" t="s">
        <v>38</v>
      </c>
      <c r="V577" s="60" t="str">
        <f>SpaceTypesTable[[#This Row],[Ventilation Standard]]&amp;SpaceTypesTable[[#This Row],[Ventilation Primary Space Type]]&amp;SpaceTypesTable[[#This Row],[Ventilation Secondary Space Type]]</f>
        <v>ASHRAE 62.1-2007Office BuildingsOffice space</v>
      </c>
      <c r="W577">
        <f>VLOOKUP(SpaceTypesTable[[#This Row],[Lookup]],VentilationStandardsTable[],6,FALSE)</f>
        <v>0.06</v>
      </c>
      <c r="X577">
        <f>VLOOKUP(SpaceTypesTable[[#This Row],[Lookup]],VentilationStandardsTable[],5,FALSE)</f>
        <v>5</v>
      </c>
      <c r="Y577">
        <f>VLOOKUP(SpaceTypesTable[[#This Row],[Lookup]],VentilationStandardsTable[],7,FALSE)</f>
        <v>0</v>
      </c>
      <c r="Z577">
        <v>7.14</v>
      </c>
      <c r="AA577" t="s">
        <v>1410</v>
      </c>
      <c r="AB577" t="s">
        <v>1411</v>
      </c>
      <c r="AC577">
        <v>4.4600000000000001E-2</v>
      </c>
      <c r="AD577" t="s">
        <v>1416</v>
      </c>
      <c r="AF577" t="s">
        <v>440</v>
      </c>
      <c r="AG577" t="s">
        <v>440</v>
      </c>
      <c r="AH577" t="s">
        <v>440</v>
      </c>
      <c r="AJ577">
        <v>0.76</v>
      </c>
      <c r="AK577">
        <v>0</v>
      </c>
      <c r="AL577">
        <v>0.5</v>
      </c>
      <c r="AM577">
        <v>0</v>
      </c>
      <c r="AN577" t="s">
        <v>1441</v>
      </c>
      <c r="AO577" t="s">
        <v>1474</v>
      </c>
      <c r="AP577" t="s">
        <v>1475</v>
      </c>
      <c r="AS577" t="s">
        <v>440</v>
      </c>
      <c r="BC577" t="s">
        <v>440</v>
      </c>
    </row>
    <row r="578" spans="1:55">
      <c r="A578" t="s">
        <v>1555</v>
      </c>
      <c r="B578" t="s">
        <v>259</v>
      </c>
      <c r="C578" t="s">
        <v>239</v>
      </c>
      <c r="D578" t="s">
        <v>222</v>
      </c>
      <c r="E578" t="s">
        <v>462</v>
      </c>
      <c r="I578" t="str">
        <f>SpaceTypesTable[[#This Row],[Lighting Standard]]&amp;SpaceTypesTable[[#This Row],[Lighting Primary Space Type]]&amp;SpaceTypesTable[[#This Row],[Lighting Secondary Space Type]]</f>
        <v/>
      </c>
      <c r="L578">
        <v>2.4</v>
      </c>
      <c r="O578">
        <v>0</v>
      </c>
      <c r="P578">
        <v>0.7</v>
      </c>
      <c r="Q578">
        <v>0.2</v>
      </c>
      <c r="R578" t="s">
        <v>1354</v>
      </c>
      <c r="S578" t="s">
        <v>108</v>
      </c>
      <c r="T578" t="s">
        <v>37</v>
      </c>
      <c r="U578" t="s">
        <v>435</v>
      </c>
      <c r="V578" s="60" t="str">
        <f>SpaceTypesTable[[#This Row],[Ventilation Standard]]&amp;SpaceTypesTable[[#This Row],[Ventilation Primary Space Type]]&amp;SpaceTypesTable[[#This Row],[Ventilation Secondary Space Type]]</f>
        <v>ASHRAE 62.1-1999OfficesOffice Space</v>
      </c>
      <c r="W578">
        <f>VLOOKUP(SpaceTypesTable[[#This Row],[Lookup]],VentilationStandardsTable[],6,FALSE)</f>
        <v>0</v>
      </c>
      <c r="X578">
        <f>VLOOKUP(SpaceTypesTable[[#This Row],[Lookup]],VentilationStandardsTable[],5,FALSE)</f>
        <v>20</v>
      </c>
      <c r="Y578">
        <f>VLOOKUP(SpaceTypesTable[[#This Row],[Lookup]],VentilationStandardsTable[],7,FALSE)</f>
        <v>0</v>
      </c>
      <c r="Z578">
        <v>6.99</v>
      </c>
      <c r="AA578" t="s">
        <v>1410</v>
      </c>
      <c r="AB578" t="s">
        <v>1411</v>
      </c>
      <c r="AC578">
        <v>0.22320000000000001</v>
      </c>
      <c r="AD578" t="s">
        <v>1416</v>
      </c>
      <c r="AF578" t="s">
        <v>440</v>
      </c>
      <c r="AG578" t="s">
        <v>440</v>
      </c>
      <c r="AH578" t="s">
        <v>440</v>
      </c>
      <c r="AJ578">
        <v>1</v>
      </c>
      <c r="AK578">
        <v>0</v>
      </c>
      <c r="AL578">
        <v>0.5</v>
      </c>
      <c r="AM578">
        <v>0</v>
      </c>
      <c r="AN578" t="s">
        <v>1441</v>
      </c>
      <c r="AO578" t="s">
        <v>1474</v>
      </c>
      <c r="AP578" t="s">
        <v>1475</v>
      </c>
      <c r="AS578" t="str">
        <f>IF(SpaceTypesTable[[#This Row],[Service Water Heating Peak Flow Rate (gal/h)]]=0,"",SpaceTypesTable[[#This Row],[Service Water Heating Peak Flow Rate (gal/h)]]/SpaceTypesTable[[#This Row],[Service Water Heating Area (ft^2)]])</f>
        <v/>
      </c>
      <c r="BC578" t="str">
        <f t="shared" ref="BC578:BC613" si="53">IF(ISBLANK(BB578),"",BB578/(AY578/AX578))</f>
        <v/>
      </c>
    </row>
    <row r="579" spans="1:55">
      <c r="A579" t="s">
        <v>1556</v>
      </c>
      <c r="B579" t="s">
        <v>259</v>
      </c>
      <c r="C579" t="s">
        <v>239</v>
      </c>
      <c r="D579" t="s">
        <v>222</v>
      </c>
      <c r="E579" t="s">
        <v>462</v>
      </c>
      <c r="F579" t="s">
        <v>217</v>
      </c>
      <c r="G579" t="s">
        <v>350</v>
      </c>
      <c r="H579" t="s">
        <v>223</v>
      </c>
      <c r="I579" t="str">
        <f>SpaceTypesTable[[#This Row],[Lighting Standard]]&amp;SpaceTypesTable[[#This Row],[Lighting Primary Space Type]]&amp;SpaceTypesTable[[#This Row],[Lighting Secondary Space Type]]</f>
        <v>ASHRAE 90.1-2004Office-EnclosedGeneral</v>
      </c>
      <c r="L579">
        <f>VLOOKUP(SpaceTypesTable[[#This Row],[LookupColumn]],InteriorLightingTable[],5,FALSE)</f>
        <v>1.1000000000000001</v>
      </c>
      <c r="O579">
        <v>0</v>
      </c>
      <c r="P579">
        <v>0.7</v>
      </c>
      <c r="Q579">
        <v>0.2</v>
      </c>
      <c r="R579" t="s">
        <v>1354</v>
      </c>
      <c r="S579" t="s">
        <v>108</v>
      </c>
      <c r="T579" t="s">
        <v>37</v>
      </c>
      <c r="U579" t="s">
        <v>435</v>
      </c>
      <c r="V579" s="60" t="str">
        <f>SpaceTypesTable[[#This Row],[Ventilation Standard]]&amp;SpaceTypesTable[[#This Row],[Ventilation Primary Space Type]]&amp;SpaceTypesTable[[#This Row],[Ventilation Secondary Space Type]]</f>
        <v>ASHRAE 62.1-1999OfficesOffice Space</v>
      </c>
      <c r="W579">
        <f>VLOOKUP(SpaceTypesTable[[#This Row],[Lookup]],VentilationStandardsTable[],6,FALSE)</f>
        <v>0</v>
      </c>
      <c r="X579">
        <f>VLOOKUP(SpaceTypesTable[[#This Row],[Lookup]],VentilationStandardsTable[],5,FALSE)</f>
        <v>20</v>
      </c>
      <c r="Y579">
        <f>VLOOKUP(SpaceTypesTable[[#This Row],[Lookup]],VentilationStandardsTable[],7,FALSE)</f>
        <v>0</v>
      </c>
      <c r="Z579">
        <v>6.99</v>
      </c>
      <c r="AA579" t="s">
        <v>1410</v>
      </c>
      <c r="AB579" t="s">
        <v>1411</v>
      </c>
      <c r="AC579">
        <v>5.9499999999999997E-2</v>
      </c>
      <c r="AD579" t="s">
        <v>1416</v>
      </c>
      <c r="AF579" t="s">
        <v>440</v>
      </c>
      <c r="AG579" t="s">
        <v>440</v>
      </c>
      <c r="AH579" t="s">
        <v>440</v>
      </c>
      <c r="AJ579">
        <v>1</v>
      </c>
      <c r="AK579">
        <v>0</v>
      </c>
      <c r="AL579">
        <v>0.5</v>
      </c>
      <c r="AM579">
        <v>0</v>
      </c>
      <c r="AN579" t="s">
        <v>1441</v>
      </c>
      <c r="AO579" t="s">
        <v>1474</v>
      </c>
      <c r="AP579" t="s">
        <v>1475</v>
      </c>
      <c r="AS579" t="str">
        <f>IF(SpaceTypesTable[[#This Row],[Service Water Heating Peak Flow Rate (gal/h)]]=0,"",SpaceTypesTable[[#This Row],[Service Water Heating Peak Flow Rate (gal/h)]]/SpaceTypesTable[[#This Row],[Service Water Heating Area (ft^2)]])</f>
        <v/>
      </c>
      <c r="BC579" t="str">
        <f t="shared" si="53"/>
        <v/>
      </c>
    </row>
    <row r="580" spans="1:55">
      <c r="A580" t="s">
        <v>1557</v>
      </c>
      <c r="B580" t="s">
        <v>260</v>
      </c>
      <c r="C580" t="s">
        <v>239</v>
      </c>
      <c r="D580" t="s">
        <v>222</v>
      </c>
      <c r="E580" t="s">
        <v>462</v>
      </c>
      <c r="F580" t="s">
        <v>438</v>
      </c>
      <c r="G580" t="s">
        <v>350</v>
      </c>
      <c r="H580" t="s">
        <v>223</v>
      </c>
      <c r="I580" t="str">
        <f>SpaceTypesTable[[#This Row],[Lighting Standard]]&amp;SpaceTypesTable[[#This Row],[Lighting Primary Space Type]]&amp;SpaceTypesTable[[#This Row],[Lighting Secondary Space Type]]</f>
        <v>ASHRAE 189.1-2009Office-EnclosedGeneral</v>
      </c>
      <c r="L580">
        <f>VLOOKUP(SpaceTypesTable[[#This Row],[LookupColumn]],InteriorLightingTable[],5,FALSE)</f>
        <v>0.9900000000000001</v>
      </c>
      <c r="O580">
        <v>0</v>
      </c>
      <c r="P580">
        <v>0.7</v>
      </c>
      <c r="Q580">
        <v>0.2</v>
      </c>
      <c r="R580" t="s">
        <v>1354</v>
      </c>
      <c r="S580" t="s">
        <v>108</v>
      </c>
      <c r="T580" t="s">
        <v>37</v>
      </c>
      <c r="U580" t="s">
        <v>435</v>
      </c>
      <c r="V580" s="60" t="str">
        <f>SpaceTypesTable[[#This Row],[Ventilation Standard]]&amp;SpaceTypesTable[[#This Row],[Ventilation Primary Space Type]]&amp;SpaceTypesTable[[#This Row],[Ventilation Secondary Space Type]]</f>
        <v>ASHRAE 62.1-1999OfficesOffice Space</v>
      </c>
      <c r="W580">
        <f>VLOOKUP(SpaceTypesTable[[#This Row],[Lookup]],VentilationStandardsTable[],6,FALSE)</f>
        <v>0</v>
      </c>
      <c r="X580">
        <f>VLOOKUP(SpaceTypesTable[[#This Row],[Lookup]],VentilationStandardsTable[],5,FALSE)</f>
        <v>20</v>
      </c>
      <c r="Y580">
        <f>VLOOKUP(SpaceTypesTable[[#This Row],[Lookup]],VentilationStandardsTable[],7,FALSE)</f>
        <v>0</v>
      </c>
      <c r="Z580">
        <v>6.99</v>
      </c>
      <c r="AA580" t="s">
        <v>1410</v>
      </c>
      <c r="AB580" t="s">
        <v>1411</v>
      </c>
      <c r="AC580">
        <v>5.9499999999999997E-2</v>
      </c>
      <c r="AD580" t="s">
        <v>1416</v>
      </c>
      <c r="AF580" t="s">
        <v>440</v>
      </c>
      <c r="AG580" t="s">
        <v>440</v>
      </c>
      <c r="AH580" t="s">
        <v>440</v>
      </c>
      <c r="AJ580">
        <v>0.73</v>
      </c>
      <c r="AK580">
        <v>0</v>
      </c>
      <c r="AL580">
        <v>0.5</v>
      </c>
      <c r="AM580">
        <v>0</v>
      </c>
      <c r="AN580" t="s">
        <v>1441</v>
      </c>
      <c r="AO580" t="s">
        <v>1474</v>
      </c>
      <c r="AP580" t="s">
        <v>1475</v>
      </c>
      <c r="AS580" t="str">
        <f>IF(SpaceTypesTable[[#This Row],[Service Water Heating Peak Flow Rate (gal/h)]]=0,"",SpaceTypesTable[[#This Row],[Service Water Heating Peak Flow Rate (gal/h)]]/SpaceTypesTable[[#This Row],[Service Water Heating Area (ft^2)]])</f>
        <v/>
      </c>
      <c r="BC580" t="str">
        <f t="shared" si="53"/>
        <v/>
      </c>
    </row>
    <row r="581" spans="1:55">
      <c r="A581" t="s">
        <v>1557</v>
      </c>
      <c r="B581" t="s">
        <v>261</v>
      </c>
      <c r="C581" t="s">
        <v>239</v>
      </c>
      <c r="D581" t="s">
        <v>222</v>
      </c>
      <c r="E581" t="s">
        <v>462</v>
      </c>
      <c r="F581" t="s">
        <v>438</v>
      </c>
      <c r="G581" t="s">
        <v>350</v>
      </c>
      <c r="H581" t="s">
        <v>223</v>
      </c>
      <c r="I581" t="str">
        <f>SpaceTypesTable[[#This Row],[Lighting Standard]]&amp;SpaceTypesTable[[#This Row],[Lighting Primary Space Type]]&amp;SpaceTypesTable[[#This Row],[Lighting Secondary Space Type]]</f>
        <v>ASHRAE 189.1-2009Office-EnclosedGeneral</v>
      </c>
      <c r="L581">
        <f>VLOOKUP(SpaceTypesTable[[#This Row],[LookupColumn]],InteriorLightingTable[],5,FALSE)</f>
        <v>0.9900000000000001</v>
      </c>
      <c r="O581">
        <v>0</v>
      </c>
      <c r="P581">
        <v>0.7</v>
      </c>
      <c r="Q581">
        <v>0.2</v>
      </c>
      <c r="R581" t="s">
        <v>1354</v>
      </c>
      <c r="S581" t="s">
        <v>108</v>
      </c>
      <c r="T581" t="s">
        <v>37</v>
      </c>
      <c r="U581" t="s">
        <v>435</v>
      </c>
      <c r="V581" s="60" t="str">
        <f>SpaceTypesTable[[#This Row],[Ventilation Standard]]&amp;SpaceTypesTable[[#This Row],[Ventilation Primary Space Type]]&amp;SpaceTypesTable[[#This Row],[Ventilation Secondary Space Type]]</f>
        <v>ASHRAE 62.1-1999OfficesOffice Space</v>
      </c>
      <c r="W581">
        <f>VLOOKUP(SpaceTypesTable[[#This Row],[Lookup]],VentilationStandardsTable[],6,FALSE)</f>
        <v>0</v>
      </c>
      <c r="X581">
        <f>VLOOKUP(SpaceTypesTable[[#This Row],[Lookup]],VentilationStandardsTable[],5,FALSE)</f>
        <v>20</v>
      </c>
      <c r="Y581">
        <f>VLOOKUP(SpaceTypesTable[[#This Row],[Lookup]],VentilationStandardsTable[],7,FALSE)</f>
        <v>0</v>
      </c>
      <c r="Z581">
        <v>6.99</v>
      </c>
      <c r="AA581" t="s">
        <v>1410</v>
      </c>
      <c r="AB581" t="s">
        <v>1411</v>
      </c>
      <c r="AC581">
        <v>4.4600000000000001E-2</v>
      </c>
      <c r="AD581" t="s">
        <v>1416</v>
      </c>
      <c r="AF581" t="s">
        <v>440</v>
      </c>
      <c r="AG581" t="s">
        <v>440</v>
      </c>
      <c r="AH581" t="s">
        <v>440</v>
      </c>
      <c r="AJ581">
        <v>0.73</v>
      </c>
      <c r="AK581">
        <v>0</v>
      </c>
      <c r="AL581">
        <v>0.5</v>
      </c>
      <c r="AM581">
        <v>0</v>
      </c>
      <c r="AN581" t="s">
        <v>1441</v>
      </c>
      <c r="AO581" t="s">
        <v>1474</v>
      </c>
      <c r="AP581" t="s">
        <v>1475</v>
      </c>
      <c r="AS581" t="str">
        <f>IF(SpaceTypesTable[[#This Row],[Service Water Heating Peak Flow Rate (gal/h)]]=0,"",SpaceTypesTable[[#This Row],[Service Water Heating Peak Flow Rate (gal/h)]]/SpaceTypesTable[[#This Row],[Service Water Heating Area (ft^2)]])</f>
        <v/>
      </c>
      <c r="BC581" t="str">
        <f t="shared" si="53"/>
        <v/>
      </c>
    </row>
    <row r="582" spans="1:55">
      <c r="A582" t="s">
        <v>1554</v>
      </c>
      <c r="B582" t="s">
        <v>259</v>
      </c>
      <c r="C582" t="s">
        <v>239</v>
      </c>
      <c r="D582" t="s">
        <v>222</v>
      </c>
      <c r="E582" t="s">
        <v>462</v>
      </c>
      <c r="I582" t="str">
        <f>SpaceTypesTable[[#This Row],[Lighting Standard]]&amp;SpaceTypesTable[[#This Row],[Lighting Primary Space Type]]&amp;SpaceTypesTable[[#This Row],[Lighting Secondary Space Type]]</f>
        <v/>
      </c>
      <c r="L582">
        <v>1.9</v>
      </c>
      <c r="O582">
        <v>0</v>
      </c>
      <c r="P582">
        <v>0.7</v>
      </c>
      <c r="Q582">
        <v>0.2</v>
      </c>
      <c r="R582" t="s">
        <v>1354</v>
      </c>
      <c r="S582" t="s">
        <v>108</v>
      </c>
      <c r="T582" t="s">
        <v>37</v>
      </c>
      <c r="U582" t="s">
        <v>435</v>
      </c>
      <c r="V582" s="60" t="str">
        <f>SpaceTypesTable[[#This Row],[Ventilation Standard]]&amp;SpaceTypesTable[[#This Row],[Ventilation Primary Space Type]]&amp;SpaceTypesTable[[#This Row],[Ventilation Secondary Space Type]]</f>
        <v>ASHRAE 62.1-1999OfficesOffice Space</v>
      </c>
      <c r="W582">
        <f>VLOOKUP(SpaceTypesTable[[#This Row],[Lookup]],VentilationStandardsTable[],6,FALSE)</f>
        <v>0</v>
      </c>
      <c r="X582">
        <f>VLOOKUP(SpaceTypesTable[[#This Row],[Lookup]],VentilationStandardsTable[],5,FALSE)</f>
        <v>20</v>
      </c>
      <c r="Y582">
        <f>VLOOKUP(SpaceTypesTable[[#This Row],[Lookup]],VentilationStandardsTable[],7,FALSE)</f>
        <v>0</v>
      </c>
      <c r="Z582">
        <v>6.99</v>
      </c>
      <c r="AA582" t="s">
        <v>1410</v>
      </c>
      <c r="AB582" t="s">
        <v>1411</v>
      </c>
      <c r="AC582">
        <v>0.22320000000000001</v>
      </c>
      <c r="AD582" t="s">
        <v>1416</v>
      </c>
      <c r="AF582" t="s">
        <v>440</v>
      </c>
      <c r="AG582" t="s">
        <v>440</v>
      </c>
      <c r="AH582" t="s">
        <v>440</v>
      </c>
      <c r="AJ582">
        <v>1</v>
      </c>
      <c r="AK582">
        <v>0</v>
      </c>
      <c r="AL582">
        <v>0.5</v>
      </c>
      <c r="AM582">
        <v>0</v>
      </c>
      <c r="AN582" t="s">
        <v>1441</v>
      </c>
      <c r="AO582" t="s">
        <v>1474</v>
      </c>
      <c r="AP582" t="s">
        <v>1475</v>
      </c>
      <c r="AS582" t="str">
        <f>IF(SpaceTypesTable[[#This Row],[Service Water Heating Peak Flow Rate (gal/h)]]=0,"",SpaceTypesTable[[#This Row],[Service Water Heating Peak Flow Rate (gal/h)]]/SpaceTypesTable[[#This Row],[Service Water Heating Area (ft^2)]])</f>
        <v/>
      </c>
      <c r="BC582" t="str">
        <f t="shared" si="53"/>
        <v/>
      </c>
    </row>
    <row r="583" spans="1:55">
      <c r="A583" t="s">
        <v>1558</v>
      </c>
      <c r="B583" t="s">
        <v>259</v>
      </c>
      <c r="C583" t="s">
        <v>239</v>
      </c>
      <c r="D583" t="s">
        <v>222</v>
      </c>
      <c r="E583" t="s">
        <v>462</v>
      </c>
      <c r="F583" t="s">
        <v>218</v>
      </c>
      <c r="G583" t="s">
        <v>350</v>
      </c>
      <c r="H583" t="s">
        <v>223</v>
      </c>
      <c r="I583" t="str">
        <f>SpaceTypesTable[[#This Row],[Lighting Standard]]&amp;SpaceTypesTable[[#This Row],[Lighting Primary Space Type]]&amp;SpaceTypesTable[[#This Row],[Lighting Secondary Space Type]]</f>
        <v>ASHRAE 90.1-2007Office-EnclosedGeneral</v>
      </c>
      <c r="L583">
        <f>VLOOKUP(SpaceTypesTable[[#This Row],[LookupColumn]],InteriorLightingTable[],5,FALSE)</f>
        <v>1.1000000000000001</v>
      </c>
      <c r="O583">
        <v>0</v>
      </c>
      <c r="P583">
        <v>0.7</v>
      </c>
      <c r="Q583">
        <v>0.2</v>
      </c>
      <c r="R583" t="s">
        <v>1354</v>
      </c>
      <c r="S583" t="s">
        <v>109</v>
      </c>
      <c r="T583" t="s">
        <v>1289</v>
      </c>
      <c r="U583" t="s">
        <v>38</v>
      </c>
      <c r="V583" s="60" t="str">
        <f>SpaceTypesTable[[#This Row],[Ventilation Standard]]&amp;SpaceTypesTable[[#This Row],[Ventilation Primary Space Type]]&amp;SpaceTypesTable[[#This Row],[Ventilation Secondary Space Type]]</f>
        <v>ASHRAE 62.1-2004Office BuildingsOffice space</v>
      </c>
      <c r="W583">
        <f>VLOOKUP(SpaceTypesTable[[#This Row],[Lookup]],VentilationStandardsTable[],6,FALSE)</f>
        <v>0.06</v>
      </c>
      <c r="X583">
        <f>VLOOKUP(SpaceTypesTable[[#This Row],[Lookup]],VentilationStandardsTable[],5,FALSE)</f>
        <v>5</v>
      </c>
      <c r="Y583">
        <f>VLOOKUP(SpaceTypesTable[[#This Row],[Lookup]],VentilationStandardsTable[],7,FALSE)</f>
        <v>0</v>
      </c>
      <c r="Z583">
        <v>6.99</v>
      </c>
      <c r="AA583" t="s">
        <v>1410</v>
      </c>
      <c r="AB583" t="s">
        <v>1411</v>
      </c>
      <c r="AC583">
        <v>4.4600000000000001E-2</v>
      </c>
      <c r="AD583" t="s">
        <v>1416</v>
      </c>
      <c r="AF583" t="s">
        <v>440</v>
      </c>
      <c r="AG583" t="s">
        <v>440</v>
      </c>
      <c r="AH583" t="s">
        <v>440</v>
      </c>
      <c r="AJ583">
        <v>0.73</v>
      </c>
      <c r="AK583">
        <v>0</v>
      </c>
      <c r="AL583">
        <v>0.5</v>
      </c>
      <c r="AM583">
        <v>0</v>
      </c>
      <c r="AN583" t="s">
        <v>1441</v>
      </c>
      <c r="AO583" t="s">
        <v>1474</v>
      </c>
      <c r="AP583" t="s">
        <v>1475</v>
      </c>
      <c r="AS583" t="str">
        <f>IF(SpaceTypesTable[[#This Row],[Service Water Heating Peak Flow Rate (gal/h)]]=0,"",SpaceTypesTable[[#This Row],[Service Water Heating Peak Flow Rate (gal/h)]]/SpaceTypesTable[[#This Row],[Service Water Heating Area (ft^2)]])</f>
        <v/>
      </c>
      <c r="BC583" t="str">
        <f t="shared" si="53"/>
        <v/>
      </c>
    </row>
    <row r="584" spans="1:55">
      <c r="A584" t="s">
        <v>1555</v>
      </c>
      <c r="B584" t="s">
        <v>259</v>
      </c>
      <c r="C584" t="s">
        <v>1352</v>
      </c>
      <c r="D584" t="s">
        <v>222</v>
      </c>
      <c r="E584" t="s">
        <v>462</v>
      </c>
      <c r="I584" t="str">
        <f>SpaceTypesTable[[#This Row],[Lighting Standard]]&amp;SpaceTypesTable[[#This Row],[Lighting Primary Space Type]]&amp;SpaceTypesTable[[#This Row],[Lighting Secondary Space Type]]</f>
        <v/>
      </c>
      <c r="L584">
        <v>2.04</v>
      </c>
      <c r="O584">
        <v>0</v>
      </c>
      <c r="P584">
        <v>0.7</v>
      </c>
      <c r="Q584">
        <v>0.2</v>
      </c>
      <c r="R584" t="s">
        <v>1358</v>
      </c>
      <c r="S584" t="s">
        <v>108</v>
      </c>
      <c r="T584" t="s">
        <v>37</v>
      </c>
      <c r="U584" t="s">
        <v>435</v>
      </c>
      <c r="V584" s="60" t="str">
        <f>SpaceTypesTable[[#This Row],[Ventilation Standard]]&amp;SpaceTypesTable[[#This Row],[Ventilation Primary Space Type]]&amp;SpaceTypesTable[[#This Row],[Ventilation Secondary Space Type]]</f>
        <v>ASHRAE 62.1-1999OfficesOffice Space</v>
      </c>
      <c r="W584">
        <f>VLOOKUP(SpaceTypesTable[[#This Row],[Lookup]],VentilationStandardsTable[],6,FALSE)</f>
        <v>0</v>
      </c>
      <c r="X584">
        <f>VLOOKUP(SpaceTypesTable[[#This Row],[Lookup]],VentilationStandardsTable[],5,FALSE)</f>
        <v>20</v>
      </c>
      <c r="Y584">
        <f>VLOOKUP(SpaceTypesTable[[#This Row],[Lookup]],VentilationStandardsTable[],7,FALSE)</f>
        <v>0</v>
      </c>
      <c r="Z584">
        <v>2.11</v>
      </c>
      <c r="AA584" t="s">
        <v>1405</v>
      </c>
      <c r="AB584" t="s">
        <v>1406</v>
      </c>
      <c r="AC584">
        <v>0.22320000000000001</v>
      </c>
      <c r="AD584" t="s">
        <v>1418</v>
      </c>
      <c r="AF584" t="s">
        <v>440</v>
      </c>
      <c r="AG584" t="s">
        <v>440</v>
      </c>
      <c r="AH584" t="s">
        <v>440</v>
      </c>
      <c r="AJ584">
        <v>1.2</v>
      </c>
      <c r="AK584">
        <v>0</v>
      </c>
      <c r="AL584">
        <v>0.5</v>
      </c>
      <c r="AM584">
        <v>0</v>
      </c>
      <c r="AN584" t="s">
        <v>1497</v>
      </c>
      <c r="AO584" t="s">
        <v>1549</v>
      </c>
      <c r="AP584" t="s">
        <v>1550</v>
      </c>
      <c r="AS584" t="str">
        <f>IF(SpaceTypesTable[[#This Row],[Service Water Heating Peak Flow Rate (gal/h)]]=0,"",SpaceTypesTable[[#This Row],[Service Water Heating Peak Flow Rate (gal/h)]]/SpaceTypesTable[[#This Row],[Service Water Heating Area (ft^2)]])</f>
        <v/>
      </c>
      <c r="BC584" t="str">
        <f t="shared" si="53"/>
        <v/>
      </c>
    </row>
    <row r="585" spans="1:55">
      <c r="A585" t="s">
        <v>1556</v>
      </c>
      <c r="B585" t="s">
        <v>259</v>
      </c>
      <c r="C585" t="s">
        <v>1352</v>
      </c>
      <c r="D585" t="s">
        <v>222</v>
      </c>
      <c r="E585" t="s">
        <v>462</v>
      </c>
      <c r="F585" t="s">
        <v>217</v>
      </c>
      <c r="G585" t="s">
        <v>350</v>
      </c>
      <c r="H585" t="s">
        <v>223</v>
      </c>
      <c r="I585" t="str">
        <f>SpaceTypesTable[[#This Row],[Lighting Standard]]&amp;SpaceTypesTable[[#This Row],[Lighting Primary Space Type]]&amp;SpaceTypesTable[[#This Row],[Lighting Secondary Space Type]]</f>
        <v>ASHRAE 90.1-2004Office-EnclosedGeneral</v>
      </c>
      <c r="L585">
        <f>VLOOKUP(SpaceTypesTable[[#This Row],[LookupColumn]],InteriorLightingTable[],5,FALSE)</f>
        <v>1.1000000000000001</v>
      </c>
      <c r="O585">
        <v>0</v>
      </c>
      <c r="P585">
        <v>0.7</v>
      </c>
      <c r="Q585">
        <v>0.2</v>
      </c>
      <c r="R585" t="s">
        <v>1358</v>
      </c>
      <c r="S585" t="s">
        <v>108</v>
      </c>
      <c r="T585" t="s">
        <v>37</v>
      </c>
      <c r="U585" t="s">
        <v>435</v>
      </c>
      <c r="V585" s="60" t="str">
        <f>SpaceTypesTable[[#This Row],[Ventilation Standard]]&amp;SpaceTypesTable[[#This Row],[Ventilation Primary Space Type]]&amp;SpaceTypesTable[[#This Row],[Ventilation Secondary Space Type]]</f>
        <v>ASHRAE 62.1-1999OfficesOffice Space</v>
      </c>
      <c r="W585">
        <f>VLOOKUP(SpaceTypesTable[[#This Row],[Lookup]],VentilationStandardsTable[],6,FALSE)</f>
        <v>0</v>
      </c>
      <c r="X585">
        <f>VLOOKUP(SpaceTypesTable[[#This Row],[Lookup]],VentilationStandardsTable[],5,FALSE)</f>
        <v>20</v>
      </c>
      <c r="Y585">
        <f>VLOOKUP(SpaceTypesTable[[#This Row],[Lookup]],VentilationStandardsTable[],7,FALSE)</f>
        <v>0</v>
      </c>
      <c r="Z585">
        <v>2.11</v>
      </c>
      <c r="AA585" t="s">
        <v>1405</v>
      </c>
      <c r="AB585" t="s">
        <v>1406</v>
      </c>
      <c r="AC585">
        <v>5.9499999999999997E-2</v>
      </c>
      <c r="AD585" t="s">
        <v>1418</v>
      </c>
      <c r="AF585" t="s">
        <v>440</v>
      </c>
      <c r="AG585" t="s">
        <v>440</v>
      </c>
      <c r="AH585" t="s">
        <v>440</v>
      </c>
      <c r="AJ585">
        <v>1.2</v>
      </c>
      <c r="AK585">
        <v>0</v>
      </c>
      <c r="AL585">
        <v>0.5</v>
      </c>
      <c r="AM585">
        <v>0</v>
      </c>
      <c r="AN585" t="s">
        <v>1497</v>
      </c>
      <c r="AO585" t="s">
        <v>1549</v>
      </c>
      <c r="AP585" t="s">
        <v>1550</v>
      </c>
      <c r="AS585" t="str">
        <f>IF(SpaceTypesTable[[#This Row],[Service Water Heating Peak Flow Rate (gal/h)]]=0,"",SpaceTypesTable[[#This Row],[Service Water Heating Peak Flow Rate (gal/h)]]/SpaceTypesTable[[#This Row],[Service Water Heating Area (ft^2)]])</f>
        <v/>
      </c>
      <c r="BC585" t="str">
        <f t="shared" si="53"/>
        <v/>
      </c>
    </row>
    <row r="586" spans="1:55">
      <c r="A586" t="s">
        <v>1557</v>
      </c>
      <c r="B586" t="s">
        <v>260</v>
      </c>
      <c r="C586" t="s">
        <v>1352</v>
      </c>
      <c r="D586" t="s">
        <v>222</v>
      </c>
      <c r="E586" t="s">
        <v>462</v>
      </c>
      <c r="F586" t="s">
        <v>438</v>
      </c>
      <c r="G586" t="s">
        <v>350</v>
      </c>
      <c r="H586" t="s">
        <v>223</v>
      </c>
      <c r="I586" t="str">
        <f>SpaceTypesTable[[#This Row],[Lighting Standard]]&amp;SpaceTypesTable[[#This Row],[Lighting Primary Space Type]]&amp;SpaceTypesTable[[#This Row],[Lighting Secondary Space Type]]</f>
        <v>ASHRAE 189.1-2009Office-EnclosedGeneral</v>
      </c>
      <c r="L586">
        <f>VLOOKUP(SpaceTypesTable[[#This Row],[LookupColumn]],InteriorLightingTable[],5,FALSE)</f>
        <v>0.9900000000000001</v>
      </c>
      <c r="O586">
        <v>0</v>
      </c>
      <c r="P586">
        <v>0.7</v>
      </c>
      <c r="Q586">
        <v>0.2</v>
      </c>
      <c r="R586" t="s">
        <v>1358</v>
      </c>
      <c r="S586" t="s">
        <v>108</v>
      </c>
      <c r="T586" t="s">
        <v>37</v>
      </c>
      <c r="U586" t="s">
        <v>435</v>
      </c>
      <c r="V586" s="60" t="str">
        <f>SpaceTypesTable[[#This Row],[Ventilation Standard]]&amp;SpaceTypesTable[[#This Row],[Ventilation Primary Space Type]]&amp;SpaceTypesTable[[#This Row],[Ventilation Secondary Space Type]]</f>
        <v>ASHRAE 62.1-1999OfficesOffice Space</v>
      </c>
      <c r="W586">
        <f>VLOOKUP(SpaceTypesTable[[#This Row],[Lookup]],VentilationStandardsTable[],6,FALSE)</f>
        <v>0</v>
      </c>
      <c r="X586">
        <f>VLOOKUP(SpaceTypesTable[[#This Row],[Lookup]],VentilationStandardsTable[],5,FALSE)</f>
        <v>20</v>
      </c>
      <c r="Y586">
        <f>VLOOKUP(SpaceTypesTable[[#This Row],[Lookup]],VentilationStandardsTable[],7,FALSE)</f>
        <v>0</v>
      </c>
      <c r="Z586">
        <v>2.11</v>
      </c>
      <c r="AA586" t="s">
        <v>1405</v>
      </c>
      <c r="AB586" t="s">
        <v>1406</v>
      </c>
      <c r="AC586">
        <v>5.9499999999999997E-2</v>
      </c>
      <c r="AD586" t="s">
        <v>1418</v>
      </c>
      <c r="AF586" t="s">
        <v>440</v>
      </c>
      <c r="AG586" t="s">
        <v>440</v>
      </c>
      <c r="AH586" t="s">
        <v>440</v>
      </c>
      <c r="AJ586">
        <v>0.87</v>
      </c>
      <c r="AK586">
        <v>0</v>
      </c>
      <c r="AL586">
        <v>0.5</v>
      </c>
      <c r="AM586">
        <v>0</v>
      </c>
      <c r="AN586" t="s">
        <v>1497</v>
      </c>
      <c r="AO586" t="s">
        <v>1549</v>
      </c>
      <c r="AP586" t="s">
        <v>1550</v>
      </c>
      <c r="AS586" t="str">
        <f>IF(SpaceTypesTable[[#This Row],[Service Water Heating Peak Flow Rate (gal/h)]]=0,"",SpaceTypesTable[[#This Row],[Service Water Heating Peak Flow Rate (gal/h)]]/SpaceTypesTable[[#This Row],[Service Water Heating Area (ft^2)]])</f>
        <v/>
      </c>
      <c r="BC586" t="str">
        <f t="shared" si="53"/>
        <v/>
      </c>
    </row>
    <row r="587" spans="1:55">
      <c r="A587" t="s">
        <v>1557</v>
      </c>
      <c r="B587" t="s">
        <v>261</v>
      </c>
      <c r="C587" t="s">
        <v>1352</v>
      </c>
      <c r="D587" t="s">
        <v>222</v>
      </c>
      <c r="E587" t="s">
        <v>462</v>
      </c>
      <c r="F587" t="s">
        <v>438</v>
      </c>
      <c r="G587" t="s">
        <v>350</v>
      </c>
      <c r="H587" t="s">
        <v>223</v>
      </c>
      <c r="I587" t="str">
        <f>SpaceTypesTable[[#This Row],[Lighting Standard]]&amp;SpaceTypesTable[[#This Row],[Lighting Primary Space Type]]&amp;SpaceTypesTable[[#This Row],[Lighting Secondary Space Type]]</f>
        <v>ASHRAE 189.1-2009Office-EnclosedGeneral</v>
      </c>
      <c r="L587">
        <f>VLOOKUP(SpaceTypesTable[[#This Row],[LookupColumn]],InteriorLightingTable[],5,FALSE)</f>
        <v>0.9900000000000001</v>
      </c>
      <c r="O587">
        <v>0</v>
      </c>
      <c r="P587">
        <v>0.7</v>
      </c>
      <c r="Q587">
        <v>0.2</v>
      </c>
      <c r="R587" t="s">
        <v>1358</v>
      </c>
      <c r="S587" t="s">
        <v>108</v>
      </c>
      <c r="T587" t="s">
        <v>37</v>
      </c>
      <c r="U587" t="s">
        <v>435</v>
      </c>
      <c r="V587" s="60" t="str">
        <f>SpaceTypesTable[[#This Row],[Ventilation Standard]]&amp;SpaceTypesTable[[#This Row],[Ventilation Primary Space Type]]&amp;SpaceTypesTable[[#This Row],[Ventilation Secondary Space Type]]</f>
        <v>ASHRAE 62.1-1999OfficesOffice Space</v>
      </c>
      <c r="W587">
        <f>VLOOKUP(SpaceTypesTable[[#This Row],[Lookup]],VentilationStandardsTable[],6,FALSE)</f>
        <v>0</v>
      </c>
      <c r="X587">
        <f>VLOOKUP(SpaceTypesTable[[#This Row],[Lookup]],VentilationStandardsTable[],5,FALSE)</f>
        <v>20</v>
      </c>
      <c r="Y587">
        <f>VLOOKUP(SpaceTypesTable[[#This Row],[Lookup]],VentilationStandardsTable[],7,FALSE)</f>
        <v>0</v>
      </c>
      <c r="Z587">
        <v>2.11</v>
      </c>
      <c r="AA587" t="s">
        <v>1405</v>
      </c>
      <c r="AB587" t="s">
        <v>1406</v>
      </c>
      <c r="AC587">
        <v>4.4600000000000001E-2</v>
      </c>
      <c r="AD587" t="s">
        <v>1418</v>
      </c>
      <c r="AF587" t="s">
        <v>440</v>
      </c>
      <c r="AG587" t="s">
        <v>440</v>
      </c>
      <c r="AH587" t="s">
        <v>440</v>
      </c>
      <c r="AJ587">
        <v>0.87</v>
      </c>
      <c r="AK587">
        <v>0</v>
      </c>
      <c r="AL587">
        <v>0.5</v>
      </c>
      <c r="AM587">
        <v>0</v>
      </c>
      <c r="AN587" t="s">
        <v>1497</v>
      </c>
      <c r="AO587" t="s">
        <v>1549</v>
      </c>
      <c r="AP587" t="s">
        <v>1550</v>
      </c>
      <c r="AS587" t="str">
        <f>IF(SpaceTypesTable[[#This Row],[Service Water Heating Peak Flow Rate (gal/h)]]=0,"",SpaceTypesTable[[#This Row],[Service Water Heating Peak Flow Rate (gal/h)]]/SpaceTypesTable[[#This Row],[Service Water Heating Area (ft^2)]])</f>
        <v/>
      </c>
      <c r="BC587" t="str">
        <f t="shared" si="53"/>
        <v/>
      </c>
    </row>
    <row r="588" spans="1:55">
      <c r="A588" t="s">
        <v>1554</v>
      </c>
      <c r="B588" t="s">
        <v>259</v>
      </c>
      <c r="C588" t="s">
        <v>1352</v>
      </c>
      <c r="D588" t="s">
        <v>222</v>
      </c>
      <c r="E588" t="s">
        <v>462</v>
      </c>
      <c r="I588" t="str">
        <f>SpaceTypesTable[[#This Row],[Lighting Standard]]&amp;SpaceTypesTable[[#This Row],[Lighting Primary Space Type]]&amp;SpaceTypesTable[[#This Row],[Lighting Secondary Space Type]]</f>
        <v/>
      </c>
      <c r="L588">
        <v>2.04</v>
      </c>
      <c r="O588">
        <v>0</v>
      </c>
      <c r="P588">
        <v>0.7</v>
      </c>
      <c r="Q588">
        <v>0.2</v>
      </c>
      <c r="R588" t="s">
        <v>1358</v>
      </c>
      <c r="S588" t="s">
        <v>108</v>
      </c>
      <c r="T588" t="s">
        <v>37</v>
      </c>
      <c r="U588" t="s">
        <v>435</v>
      </c>
      <c r="V588" s="60" t="str">
        <f>SpaceTypesTable[[#This Row],[Ventilation Standard]]&amp;SpaceTypesTable[[#This Row],[Ventilation Primary Space Type]]&amp;SpaceTypesTable[[#This Row],[Ventilation Secondary Space Type]]</f>
        <v>ASHRAE 62.1-1999OfficesOffice Space</v>
      </c>
      <c r="W588">
        <f>VLOOKUP(SpaceTypesTable[[#This Row],[Lookup]],VentilationStandardsTable[],6,FALSE)</f>
        <v>0</v>
      </c>
      <c r="X588">
        <f>VLOOKUP(SpaceTypesTable[[#This Row],[Lookup]],VentilationStandardsTable[],5,FALSE)</f>
        <v>20</v>
      </c>
      <c r="Y588">
        <f>VLOOKUP(SpaceTypesTable[[#This Row],[Lookup]],VentilationStandardsTable[],7,FALSE)</f>
        <v>0</v>
      </c>
      <c r="Z588">
        <v>2.11</v>
      </c>
      <c r="AA588" t="s">
        <v>1405</v>
      </c>
      <c r="AB588" t="s">
        <v>1406</v>
      </c>
      <c r="AC588">
        <v>0.22320000000000001</v>
      </c>
      <c r="AD588" t="s">
        <v>1418</v>
      </c>
      <c r="AF588" t="s">
        <v>440</v>
      </c>
      <c r="AG588" t="s">
        <v>440</v>
      </c>
      <c r="AH588" t="s">
        <v>440</v>
      </c>
      <c r="AJ588">
        <v>1.2</v>
      </c>
      <c r="AK588">
        <v>0</v>
      </c>
      <c r="AL588">
        <v>0.5</v>
      </c>
      <c r="AM588">
        <v>0</v>
      </c>
      <c r="AN588" t="s">
        <v>1497</v>
      </c>
      <c r="AO588" t="s">
        <v>1549</v>
      </c>
      <c r="AP588" t="s">
        <v>1550</v>
      </c>
      <c r="AS588" t="str">
        <f>IF(SpaceTypesTable[[#This Row],[Service Water Heating Peak Flow Rate (gal/h)]]=0,"",SpaceTypesTable[[#This Row],[Service Water Heating Peak Flow Rate (gal/h)]]/SpaceTypesTable[[#This Row],[Service Water Heating Area (ft^2)]])</f>
        <v/>
      </c>
      <c r="BC588" t="str">
        <f t="shared" si="53"/>
        <v/>
      </c>
    </row>
    <row r="589" spans="1:55">
      <c r="A589" t="s">
        <v>1558</v>
      </c>
      <c r="B589" t="s">
        <v>259</v>
      </c>
      <c r="C589" t="s">
        <v>1352</v>
      </c>
      <c r="D589" t="s">
        <v>222</v>
      </c>
      <c r="E589" t="s">
        <v>462</v>
      </c>
      <c r="F589" t="s">
        <v>218</v>
      </c>
      <c r="G589" t="s">
        <v>350</v>
      </c>
      <c r="H589" t="s">
        <v>223</v>
      </c>
      <c r="I589" t="str">
        <f>SpaceTypesTable[[#This Row],[Lighting Standard]]&amp;SpaceTypesTable[[#This Row],[Lighting Primary Space Type]]&amp;SpaceTypesTable[[#This Row],[Lighting Secondary Space Type]]</f>
        <v>ASHRAE 90.1-2007Office-EnclosedGeneral</v>
      </c>
      <c r="L589">
        <f>VLOOKUP(SpaceTypesTable[[#This Row],[LookupColumn]],InteriorLightingTable[],5,FALSE)</f>
        <v>1.1000000000000001</v>
      </c>
      <c r="O589">
        <v>0</v>
      </c>
      <c r="P589">
        <v>0.7</v>
      </c>
      <c r="Q589">
        <v>0.2</v>
      </c>
      <c r="R589" t="s">
        <v>1358</v>
      </c>
      <c r="S589" t="s">
        <v>109</v>
      </c>
      <c r="T589" t="s">
        <v>1289</v>
      </c>
      <c r="U589" t="s">
        <v>38</v>
      </c>
      <c r="V589" s="60" t="str">
        <f>SpaceTypesTable[[#This Row],[Ventilation Standard]]&amp;SpaceTypesTable[[#This Row],[Ventilation Primary Space Type]]&amp;SpaceTypesTable[[#This Row],[Ventilation Secondary Space Type]]</f>
        <v>ASHRAE 62.1-2004Office BuildingsOffice space</v>
      </c>
      <c r="W589">
        <f>VLOOKUP(SpaceTypesTable[[#This Row],[Lookup]],VentilationStandardsTable[],6,FALSE)</f>
        <v>0.06</v>
      </c>
      <c r="X589">
        <f>VLOOKUP(SpaceTypesTable[[#This Row],[Lookup]],VentilationStandardsTable[],5,FALSE)</f>
        <v>5</v>
      </c>
      <c r="Y589">
        <f>VLOOKUP(SpaceTypesTable[[#This Row],[Lookup]],VentilationStandardsTable[],7,FALSE)</f>
        <v>0</v>
      </c>
      <c r="Z589">
        <v>2.11</v>
      </c>
      <c r="AA589" t="s">
        <v>1405</v>
      </c>
      <c r="AB589" t="s">
        <v>1406</v>
      </c>
      <c r="AC589">
        <v>4.4600000000000001E-2</v>
      </c>
      <c r="AD589" t="s">
        <v>1418</v>
      </c>
      <c r="AF589" t="s">
        <v>440</v>
      </c>
      <c r="AG589" t="s">
        <v>440</v>
      </c>
      <c r="AH589" t="s">
        <v>440</v>
      </c>
      <c r="AJ589">
        <v>0.87</v>
      </c>
      <c r="AK589">
        <v>0</v>
      </c>
      <c r="AL589">
        <v>0.5</v>
      </c>
      <c r="AM589">
        <v>0</v>
      </c>
      <c r="AN589" t="s">
        <v>1497</v>
      </c>
      <c r="AO589" t="s">
        <v>1549</v>
      </c>
      <c r="AP589" t="s">
        <v>1550</v>
      </c>
      <c r="AS589" t="str">
        <f>IF(SpaceTypesTable[[#This Row],[Service Water Heating Peak Flow Rate (gal/h)]]=0,"",SpaceTypesTable[[#This Row],[Service Water Heating Peak Flow Rate (gal/h)]]/SpaceTypesTable[[#This Row],[Service Water Heating Area (ft^2)]])</f>
        <v/>
      </c>
      <c r="BC589" t="str">
        <f t="shared" si="53"/>
        <v/>
      </c>
    </row>
    <row r="590" spans="1:55">
      <c r="A590" t="s">
        <v>1555</v>
      </c>
      <c r="B590" t="s">
        <v>259</v>
      </c>
      <c r="C590" t="s">
        <v>262</v>
      </c>
      <c r="D590" t="s">
        <v>222</v>
      </c>
      <c r="E590" t="s">
        <v>462</v>
      </c>
      <c r="I590" t="str">
        <f>SpaceTypesTable[[#This Row],[Lighting Standard]]&amp;SpaceTypesTable[[#This Row],[Lighting Primary Space Type]]&amp;SpaceTypesTable[[#This Row],[Lighting Secondary Space Type]]</f>
        <v/>
      </c>
      <c r="L590">
        <v>1.8</v>
      </c>
      <c r="O590">
        <v>0</v>
      </c>
      <c r="P590">
        <v>0.7</v>
      </c>
      <c r="Q590">
        <v>0.2</v>
      </c>
      <c r="R590" t="s">
        <v>1362</v>
      </c>
      <c r="S590" t="s">
        <v>108</v>
      </c>
      <c r="T590" t="s">
        <v>37</v>
      </c>
      <c r="U590" t="s">
        <v>435</v>
      </c>
      <c r="V590" s="60" t="str">
        <f>SpaceTypesTable[[#This Row],[Ventilation Standard]]&amp;SpaceTypesTable[[#This Row],[Ventilation Primary Space Type]]&amp;SpaceTypesTable[[#This Row],[Ventilation Secondary Space Type]]</f>
        <v>ASHRAE 62.1-1999OfficesOffice Space</v>
      </c>
      <c r="W590">
        <f>VLOOKUP(SpaceTypesTable[[#This Row],[Lookup]],VentilationStandardsTable[],6,FALSE)</f>
        <v>0</v>
      </c>
      <c r="X590">
        <f>VLOOKUP(SpaceTypesTable[[#This Row],[Lookup]],VentilationStandardsTable[],5,FALSE)</f>
        <v>20</v>
      </c>
      <c r="Y590">
        <f>VLOOKUP(SpaceTypesTable[[#This Row],[Lookup]],VentilationStandardsTable[],7,FALSE)</f>
        <v>0</v>
      </c>
      <c r="Z590">
        <v>4.6500000000000004</v>
      </c>
      <c r="AA590" t="s">
        <v>1397</v>
      </c>
      <c r="AB590" t="s">
        <v>1404</v>
      </c>
      <c r="AC590">
        <v>0.22320000000000001</v>
      </c>
      <c r="AD590" t="s">
        <v>1422</v>
      </c>
      <c r="AF590" t="s">
        <v>440</v>
      </c>
      <c r="AG590" t="s">
        <v>440</v>
      </c>
      <c r="AH590" t="s">
        <v>440</v>
      </c>
      <c r="AJ590">
        <v>1.1000000000000001</v>
      </c>
      <c r="AK590">
        <v>0</v>
      </c>
      <c r="AL590">
        <v>0.5</v>
      </c>
      <c r="AM590">
        <v>0</v>
      </c>
      <c r="AN590" t="s">
        <v>1351</v>
      </c>
      <c r="AO590" t="s">
        <v>1447</v>
      </c>
      <c r="AP590" t="s">
        <v>1461</v>
      </c>
      <c r="AS590" t="str">
        <f>IF(SpaceTypesTable[[#This Row],[Service Water Heating Peak Flow Rate (gal/h)]]=0,"",SpaceTypesTable[[#This Row],[Service Water Heating Peak Flow Rate (gal/h)]]/SpaceTypesTable[[#This Row],[Service Water Heating Area (ft^2)]])</f>
        <v/>
      </c>
      <c r="BC590" t="str">
        <f t="shared" si="53"/>
        <v/>
      </c>
    </row>
    <row r="591" spans="1:55">
      <c r="A591" t="s">
        <v>1556</v>
      </c>
      <c r="B591" t="s">
        <v>259</v>
      </c>
      <c r="C591" t="s">
        <v>262</v>
      </c>
      <c r="D591" t="s">
        <v>222</v>
      </c>
      <c r="E591" t="s">
        <v>462</v>
      </c>
      <c r="F591" t="s">
        <v>217</v>
      </c>
      <c r="G591" t="s">
        <v>350</v>
      </c>
      <c r="H591" t="s">
        <v>223</v>
      </c>
      <c r="I591" t="str">
        <f>SpaceTypesTable[[#This Row],[Lighting Standard]]&amp;SpaceTypesTable[[#This Row],[Lighting Primary Space Type]]&amp;SpaceTypesTable[[#This Row],[Lighting Secondary Space Type]]</f>
        <v>ASHRAE 90.1-2004Office-EnclosedGeneral</v>
      </c>
      <c r="L591">
        <f>VLOOKUP(SpaceTypesTable[[#This Row],[LookupColumn]],InteriorLightingTable[],5,FALSE)</f>
        <v>1.1000000000000001</v>
      </c>
      <c r="O591">
        <v>0</v>
      </c>
      <c r="P591">
        <v>0.7</v>
      </c>
      <c r="Q591">
        <v>0.2</v>
      </c>
      <c r="R591" t="s">
        <v>1362</v>
      </c>
      <c r="S591" t="s">
        <v>108</v>
      </c>
      <c r="T591" t="s">
        <v>37</v>
      </c>
      <c r="U591" t="s">
        <v>435</v>
      </c>
      <c r="V591" s="60" t="str">
        <f>SpaceTypesTable[[#This Row],[Ventilation Standard]]&amp;SpaceTypesTable[[#This Row],[Ventilation Primary Space Type]]&amp;SpaceTypesTable[[#This Row],[Ventilation Secondary Space Type]]</f>
        <v>ASHRAE 62.1-1999OfficesOffice Space</v>
      </c>
      <c r="W591">
        <f>VLOOKUP(SpaceTypesTable[[#This Row],[Lookup]],VentilationStandardsTable[],6,FALSE)</f>
        <v>0</v>
      </c>
      <c r="X591">
        <f>VLOOKUP(SpaceTypesTable[[#This Row],[Lookup]],VentilationStandardsTable[],5,FALSE)</f>
        <v>20</v>
      </c>
      <c r="Y591">
        <f>VLOOKUP(SpaceTypesTable[[#This Row],[Lookup]],VentilationStandardsTable[],7,FALSE)</f>
        <v>0</v>
      </c>
      <c r="Z591">
        <v>4.6500000000000004</v>
      </c>
      <c r="AA591" t="s">
        <v>1397</v>
      </c>
      <c r="AB591" t="s">
        <v>1404</v>
      </c>
      <c r="AC591">
        <v>5.9499999999999997E-2</v>
      </c>
      <c r="AD591" t="s">
        <v>1422</v>
      </c>
      <c r="AF591" t="s">
        <v>440</v>
      </c>
      <c r="AG591" t="s">
        <v>440</v>
      </c>
      <c r="AH591" t="s">
        <v>440</v>
      </c>
      <c r="AJ591">
        <v>1.1000000000000001</v>
      </c>
      <c r="AK591">
        <v>0</v>
      </c>
      <c r="AL591">
        <v>0.5</v>
      </c>
      <c r="AM591">
        <v>0</v>
      </c>
      <c r="AN591" t="s">
        <v>1351</v>
      </c>
      <c r="AO591" t="s">
        <v>1447</v>
      </c>
      <c r="AP591" t="s">
        <v>1461</v>
      </c>
      <c r="AS591" t="str">
        <f>IF(SpaceTypesTable[[#This Row],[Service Water Heating Peak Flow Rate (gal/h)]]=0,"",SpaceTypesTable[[#This Row],[Service Water Heating Peak Flow Rate (gal/h)]]/SpaceTypesTable[[#This Row],[Service Water Heating Area (ft^2)]])</f>
        <v/>
      </c>
      <c r="BC591" t="str">
        <f t="shared" si="53"/>
        <v/>
      </c>
    </row>
    <row r="592" spans="1:55">
      <c r="A592" t="s">
        <v>1557</v>
      </c>
      <c r="B592" t="s">
        <v>260</v>
      </c>
      <c r="C592" t="s">
        <v>262</v>
      </c>
      <c r="D592" t="s">
        <v>222</v>
      </c>
      <c r="E592" t="s">
        <v>462</v>
      </c>
      <c r="F592" t="s">
        <v>438</v>
      </c>
      <c r="G592" t="s">
        <v>350</v>
      </c>
      <c r="H592" t="s">
        <v>223</v>
      </c>
      <c r="I592" t="str">
        <f>SpaceTypesTable[[#This Row],[Lighting Standard]]&amp;SpaceTypesTable[[#This Row],[Lighting Primary Space Type]]&amp;SpaceTypesTable[[#This Row],[Lighting Secondary Space Type]]</f>
        <v>ASHRAE 189.1-2009Office-EnclosedGeneral</v>
      </c>
      <c r="L592">
        <f>VLOOKUP(SpaceTypesTable[[#This Row],[LookupColumn]],InteriorLightingTable[],5,FALSE)</f>
        <v>0.9900000000000001</v>
      </c>
      <c r="O592">
        <v>0</v>
      </c>
      <c r="P592">
        <v>0.7</v>
      </c>
      <c r="Q592">
        <v>0.2</v>
      </c>
      <c r="R592" t="s">
        <v>1362</v>
      </c>
      <c r="S592" t="s">
        <v>108</v>
      </c>
      <c r="T592" t="s">
        <v>37</v>
      </c>
      <c r="U592" t="s">
        <v>435</v>
      </c>
      <c r="V592" s="60" t="str">
        <f>SpaceTypesTable[[#This Row],[Ventilation Standard]]&amp;SpaceTypesTable[[#This Row],[Ventilation Primary Space Type]]&amp;SpaceTypesTable[[#This Row],[Ventilation Secondary Space Type]]</f>
        <v>ASHRAE 62.1-1999OfficesOffice Space</v>
      </c>
      <c r="W592">
        <f>VLOOKUP(SpaceTypesTable[[#This Row],[Lookup]],VentilationStandardsTable[],6,FALSE)</f>
        <v>0</v>
      </c>
      <c r="X592">
        <f>VLOOKUP(SpaceTypesTable[[#This Row],[Lookup]],VentilationStandardsTable[],5,FALSE)</f>
        <v>20</v>
      </c>
      <c r="Y592">
        <f>VLOOKUP(SpaceTypesTable[[#This Row],[Lookup]],VentilationStandardsTable[],7,FALSE)</f>
        <v>0</v>
      </c>
      <c r="Z592">
        <v>4.6500000000000004</v>
      </c>
      <c r="AA592" t="s">
        <v>1397</v>
      </c>
      <c r="AB592" t="s">
        <v>1404</v>
      </c>
      <c r="AC592">
        <v>5.9499999999999997E-2</v>
      </c>
      <c r="AD592" t="s">
        <v>1422</v>
      </c>
      <c r="AF592" t="s">
        <v>440</v>
      </c>
      <c r="AG592" t="s">
        <v>440</v>
      </c>
      <c r="AH592" t="s">
        <v>440</v>
      </c>
      <c r="AJ592">
        <v>0.80000000000000016</v>
      </c>
      <c r="AK592">
        <v>0</v>
      </c>
      <c r="AL592">
        <v>0.5</v>
      </c>
      <c r="AM592">
        <v>0</v>
      </c>
      <c r="AN592" t="s">
        <v>1351</v>
      </c>
      <c r="AO592" t="s">
        <v>1447</v>
      </c>
      <c r="AP592" t="s">
        <v>1461</v>
      </c>
      <c r="AS592" t="str">
        <f>IF(SpaceTypesTable[[#This Row],[Service Water Heating Peak Flow Rate (gal/h)]]=0,"",SpaceTypesTable[[#This Row],[Service Water Heating Peak Flow Rate (gal/h)]]/SpaceTypesTable[[#This Row],[Service Water Heating Area (ft^2)]])</f>
        <v/>
      </c>
      <c r="BC592" t="str">
        <f t="shared" si="53"/>
        <v/>
      </c>
    </row>
    <row r="593" spans="1:55">
      <c r="A593" t="s">
        <v>1557</v>
      </c>
      <c r="B593" t="s">
        <v>261</v>
      </c>
      <c r="C593" t="s">
        <v>262</v>
      </c>
      <c r="D593" t="s">
        <v>222</v>
      </c>
      <c r="E593" t="s">
        <v>462</v>
      </c>
      <c r="F593" t="s">
        <v>438</v>
      </c>
      <c r="G593" t="s">
        <v>350</v>
      </c>
      <c r="H593" t="s">
        <v>223</v>
      </c>
      <c r="I593" t="str">
        <f>SpaceTypesTable[[#This Row],[Lighting Standard]]&amp;SpaceTypesTable[[#This Row],[Lighting Primary Space Type]]&amp;SpaceTypesTable[[#This Row],[Lighting Secondary Space Type]]</f>
        <v>ASHRAE 189.1-2009Office-EnclosedGeneral</v>
      </c>
      <c r="L593">
        <f>VLOOKUP(SpaceTypesTable[[#This Row],[LookupColumn]],InteriorLightingTable[],5,FALSE)</f>
        <v>0.9900000000000001</v>
      </c>
      <c r="O593">
        <v>0</v>
      </c>
      <c r="P593">
        <v>0.7</v>
      </c>
      <c r="Q593">
        <v>0.2</v>
      </c>
      <c r="R593" t="s">
        <v>1362</v>
      </c>
      <c r="S593" t="s">
        <v>108</v>
      </c>
      <c r="T593" t="s">
        <v>37</v>
      </c>
      <c r="U593" t="s">
        <v>435</v>
      </c>
      <c r="V593" s="60" t="str">
        <f>SpaceTypesTable[[#This Row],[Ventilation Standard]]&amp;SpaceTypesTable[[#This Row],[Ventilation Primary Space Type]]&amp;SpaceTypesTable[[#This Row],[Ventilation Secondary Space Type]]</f>
        <v>ASHRAE 62.1-1999OfficesOffice Space</v>
      </c>
      <c r="W593">
        <f>VLOOKUP(SpaceTypesTable[[#This Row],[Lookup]],VentilationStandardsTable[],6,FALSE)</f>
        <v>0</v>
      </c>
      <c r="X593">
        <f>VLOOKUP(SpaceTypesTable[[#This Row],[Lookup]],VentilationStandardsTable[],5,FALSE)</f>
        <v>20</v>
      </c>
      <c r="Y593">
        <f>VLOOKUP(SpaceTypesTable[[#This Row],[Lookup]],VentilationStandardsTable[],7,FALSE)</f>
        <v>0</v>
      </c>
      <c r="Z593">
        <v>4.6500000000000004</v>
      </c>
      <c r="AA593" t="s">
        <v>1397</v>
      </c>
      <c r="AB593" t="s">
        <v>1404</v>
      </c>
      <c r="AC593">
        <v>4.4600000000000001E-2</v>
      </c>
      <c r="AD593" t="s">
        <v>1422</v>
      </c>
      <c r="AF593" t="s">
        <v>440</v>
      </c>
      <c r="AG593" t="s">
        <v>440</v>
      </c>
      <c r="AH593" t="s">
        <v>440</v>
      </c>
      <c r="AJ593">
        <v>0.80000000000000016</v>
      </c>
      <c r="AK593">
        <v>0</v>
      </c>
      <c r="AL593">
        <v>0.5</v>
      </c>
      <c r="AM593">
        <v>0</v>
      </c>
      <c r="AN593" t="s">
        <v>1351</v>
      </c>
      <c r="AO593" t="s">
        <v>1447</v>
      </c>
      <c r="AP593" t="s">
        <v>1461</v>
      </c>
      <c r="AS593" t="str">
        <f>IF(SpaceTypesTable[[#This Row],[Service Water Heating Peak Flow Rate (gal/h)]]=0,"",SpaceTypesTable[[#This Row],[Service Water Heating Peak Flow Rate (gal/h)]]/SpaceTypesTable[[#This Row],[Service Water Heating Area (ft^2)]])</f>
        <v/>
      </c>
      <c r="BC593" t="str">
        <f t="shared" si="53"/>
        <v/>
      </c>
    </row>
    <row r="594" spans="1:55">
      <c r="A594" t="s">
        <v>1554</v>
      </c>
      <c r="B594" t="s">
        <v>259</v>
      </c>
      <c r="C594" t="s">
        <v>262</v>
      </c>
      <c r="D594" t="s">
        <v>222</v>
      </c>
      <c r="E594" t="s">
        <v>462</v>
      </c>
      <c r="I594" t="str">
        <f>SpaceTypesTable[[#This Row],[Lighting Standard]]&amp;SpaceTypesTable[[#This Row],[Lighting Primary Space Type]]&amp;SpaceTypesTable[[#This Row],[Lighting Secondary Space Type]]</f>
        <v/>
      </c>
      <c r="L594">
        <v>1.8</v>
      </c>
      <c r="O594">
        <v>0</v>
      </c>
      <c r="P594">
        <v>0.7</v>
      </c>
      <c r="Q594">
        <v>0.2</v>
      </c>
      <c r="R594" t="s">
        <v>1362</v>
      </c>
      <c r="S594" t="s">
        <v>108</v>
      </c>
      <c r="T594" t="s">
        <v>37</v>
      </c>
      <c r="U594" t="s">
        <v>435</v>
      </c>
      <c r="V594" s="60" t="str">
        <f>SpaceTypesTable[[#This Row],[Ventilation Standard]]&amp;SpaceTypesTable[[#This Row],[Ventilation Primary Space Type]]&amp;SpaceTypesTable[[#This Row],[Ventilation Secondary Space Type]]</f>
        <v>ASHRAE 62.1-1999OfficesOffice Space</v>
      </c>
      <c r="W594">
        <f>VLOOKUP(SpaceTypesTable[[#This Row],[Lookup]],VentilationStandardsTable[],6,FALSE)</f>
        <v>0</v>
      </c>
      <c r="X594">
        <f>VLOOKUP(SpaceTypesTable[[#This Row],[Lookup]],VentilationStandardsTable[],5,FALSE)</f>
        <v>20</v>
      </c>
      <c r="Y594">
        <f>VLOOKUP(SpaceTypesTable[[#This Row],[Lookup]],VentilationStandardsTable[],7,FALSE)</f>
        <v>0</v>
      </c>
      <c r="Z594">
        <v>4.6500000000000004</v>
      </c>
      <c r="AA594" t="s">
        <v>1397</v>
      </c>
      <c r="AB594" t="s">
        <v>1404</v>
      </c>
      <c r="AC594">
        <v>0.22320000000000001</v>
      </c>
      <c r="AD594" t="s">
        <v>1422</v>
      </c>
      <c r="AF594" t="s">
        <v>440</v>
      </c>
      <c r="AG594" t="s">
        <v>440</v>
      </c>
      <c r="AH594" t="s">
        <v>440</v>
      </c>
      <c r="AJ594">
        <v>1.1000000000000001</v>
      </c>
      <c r="AK594">
        <v>0</v>
      </c>
      <c r="AL594">
        <v>0.5</v>
      </c>
      <c r="AM594">
        <v>0</v>
      </c>
      <c r="AN594" t="s">
        <v>1351</v>
      </c>
      <c r="AO594" t="s">
        <v>1447</v>
      </c>
      <c r="AP594" t="s">
        <v>1461</v>
      </c>
      <c r="AS594" t="str">
        <f>IF(SpaceTypesTable[[#This Row],[Service Water Heating Peak Flow Rate (gal/h)]]=0,"",SpaceTypesTable[[#This Row],[Service Water Heating Peak Flow Rate (gal/h)]]/SpaceTypesTable[[#This Row],[Service Water Heating Area (ft^2)]])</f>
        <v/>
      </c>
      <c r="BC594" t="str">
        <f t="shared" si="53"/>
        <v/>
      </c>
    </row>
    <row r="595" spans="1:55">
      <c r="A595" t="s">
        <v>1558</v>
      </c>
      <c r="B595" t="s">
        <v>259</v>
      </c>
      <c r="C595" t="s">
        <v>262</v>
      </c>
      <c r="D595" t="s">
        <v>222</v>
      </c>
      <c r="E595" t="s">
        <v>462</v>
      </c>
      <c r="F595" t="s">
        <v>218</v>
      </c>
      <c r="G595" t="s">
        <v>350</v>
      </c>
      <c r="H595" t="s">
        <v>223</v>
      </c>
      <c r="I595" t="str">
        <f>SpaceTypesTable[[#This Row],[Lighting Standard]]&amp;SpaceTypesTable[[#This Row],[Lighting Primary Space Type]]&amp;SpaceTypesTable[[#This Row],[Lighting Secondary Space Type]]</f>
        <v>ASHRAE 90.1-2007Office-EnclosedGeneral</v>
      </c>
      <c r="L595">
        <f>VLOOKUP(SpaceTypesTable[[#This Row],[LookupColumn]],InteriorLightingTable[],5,FALSE)</f>
        <v>1.1000000000000001</v>
      </c>
      <c r="O595">
        <v>0</v>
      </c>
      <c r="P595">
        <v>0.7</v>
      </c>
      <c r="Q595">
        <v>0.2</v>
      </c>
      <c r="R595" t="s">
        <v>1362</v>
      </c>
      <c r="S595" t="s">
        <v>109</v>
      </c>
      <c r="T595" t="s">
        <v>1289</v>
      </c>
      <c r="U595" t="s">
        <v>38</v>
      </c>
      <c r="V595" s="60" t="str">
        <f>SpaceTypesTable[[#This Row],[Ventilation Standard]]&amp;SpaceTypesTable[[#This Row],[Ventilation Primary Space Type]]&amp;SpaceTypesTable[[#This Row],[Ventilation Secondary Space Type]]</f>
        <v>ASHRAE 62.1-2004Office BuildingsOffice space</v>
      </c>
      <c r="W595">
        <f>VLOOKUP(SpaceTypesTable[[#This Row],[Lookup]],VentilationStandardsTable[],6,FALSE)</f>
        <v>0.06</v>
      </c>
      <c r="X595">
        <f>VLOOKUP(SpaceTypesTable[[#This Row],[Lookup]],VentilationStandardsTable[],5,FALSE)</f>
        <v>5</v>
      </c>
      <c r="Y595">
        <f>VLOOKUP(SpaceTypesTable[[#This Row],[Lookup]],VentilationStandardsTable[],7,FALSE)</f>
        <v>0</v>
      </c>
      <c r="Z595">
        <v>4.6500000000000004</v>
      </c>
      <c r="AA595" t="s">
        <v>1397</v>
      </c>
      <c r="AB595" t="s">
        <v>1404</v>
      </c>
      <c r="AC595">
        <v>4.4600000000000001E-2</v>
      </c>
      <c r="AD595" t="s">
        <v>1422</v>
      </c>
      <c r="AF595" t="s">
        <v>440</v>
      </c>
      <c r="AG595" t="s">
        <v>440</v>
      </c>
      <c r="AH595" t="s">
        <v>440</v>
      </c>
      <c r="AJ595">
        <v>0.80000000000000016</v>
      </c>
      <c r="AK595">
        <v>0</v>
      </c>
      <c r="AL595">
        <v>0.5</v>
      </c>
      <c r="AM595">
        <v>0</v>
      </c>
      <c r="AN595" t="s">
        <v>1351</v>
      </c>
      <c r="AO595" t="s">
        <v>1447</v>
      </c>
      <c r="AP595" t="s">
        <v>1461</v>
      </c>
      <c r="AS595" t="str">
        <f>IF(SpaceTypesTable[[#This Row],[Service Water Heating Peak Flow Rate (gal/h)]]=0,"",SpaceTypesTable[[#This Row],[Service Water Heating Peak Flow Rate (gal/h)]]/SpaceTypesTable[[#This Row],[Service Water Heating Area (ft^2)]])</f>
        <v/>
      </c>
      <c r="BC595" t="str">
        <f t="shared" si="53"/>
        <v/>
      </c>
    </row>
    <row r="596" spans="1:55">
      <c r="A596" t="s">
        <v>1555</v>
      </c>
      <c r="B596" t="s">
        <v>259</v>
      </c>
      <c r="C596" t="s">
        <v>265</v>
      </c>
      <c r="D596" t="s">
        <v>222</v>
      </c>
      <c r="E596" t="s">
        <v>462</v>
      </c>
      <c r="I596" t="str">
        <f>SpaceTypesTable[[#This Row],[Lighting Standard]]&amp;SpaceTypesTable[[#This Row],[Lighting Primary Space Type]]&amp;SpaceTypesTable[[#This Row],[Lighting Secondary Space Type]]</f>
        <v/>
      </c>
      <c r="L596">
        <v>1.89</v>
      </c>
      <c r="O596">
        <v>0</v>
      </c>
      <c r="P596">
        <v>0.37</v>
      </c>
      <c r="Q596">
        <v>0.2</v>
      </c>
      <c r="R596" t="s">
        <v>1363</v>
      </c>
      <c r="S596" t="s">
        <v>108</v>
      </c>
      <c r="T596" t="s">
        <v>37</v>
      </c>
      <c r="U596" t="s">
        <v>435</v>
      </c>
      <c r="V596" s="60" t="str">
        <f>SpaceTypesTable[[#This Row],[Ventilation Standard]]&amp;SpaceTypesTable[[#This Row],[Ventilation Primary Space Type]]&amp;SpaceTypesTable[[#This Row],[Ventilation Secondary Space Type]]</f>
        <v>ASHRAE 62.1-1999OfficesOffice Space</v>
      </c>
      <c r="W596">
        <f>VLOOKUP(SpaceTypesTable[[#This Row],[Lookup]],VentilationStandardsTable[],6,FALSE)</f>
        <v>0</v>
      </c>
      <c r="X596">
        <f>VLOOKUP(SpaceTypesTable[[#This Row],[Lookup]],VentilationStandardsTable[],5,FALSE)</f>
        <v>20</v>
      </c>
      <c r="Y596">
        <f>VLOOKUP(SpaceTypesTable[[#This Row],[Lookup]],VentilationStandardsTable[],7,FALSE)</f>
        <v>0</v>
      </c>
      <c r="Z596">
        <v>4.6500000000000004</v>
      </c>
      <c r="AA596" t="s">
        <v>1394</v>
      </c>
      <c r="AB596" t="s">
        <v>1514</v>
      </c>
      <c r="AC596">
        <v>0.22320000000000001</v>
      </c>
      <c r="AD596" t="s">
        <v>1423</v>
      </c>
      <c r="AF596" t="s">
        <v>440</v>
      </c>
      <c r="AG596" t="s">
        <v>440</v>
      </c>
      <c r="AH596" t="s">
        <v>440</v>
      </c>
      <c r="AJ596">
        <v>1</v>
      </c>
      <c r="AK596">
        <v>0</v>
      </c>
      <c r="AL596">
        <v>0.5</v>
      </c>
      <c r="AM596">
        <v>0</v>
      </c>
      <c r="AN596" t="s">
        <v>1480</v>
      </c>
      <c r="AO596" t="s">
        <v>1448</v>
      </c>
      <c r="AP596" t="s">
        <v>1462</v>
      </c>
      <c r="AS596" t="str">
        <f>IF(SpaceTypesTable[[#This Row],[Service Water Heating Peak Flow Rate (gal/h)]]=0,"",SpaceTypesTable[[#This Row],[Service Water Heating Peak Flow Rate (gal/h)]]/SpaceTypesTable[[#This Row],[Service Water Heating Area (ft^2)]])</f>
        <v/>
      </c>
      <c r="BC596" t="str">
        <f t="shared" si="53"/>
        <v/>
      </c>
    </row>
    <row r="597" spans="1:55">
      <c r="A597" t="s">
        <v>1556</v>
      </c>
      <c r="B597" t="s">
        <v>259</v>
      </c>
      <c r="C597" t="s">
        <v>265</v>
      </c>
      <c r="D597" t="s">
        <v>222</v>
      </c>
      <c r="E597" t="s">
        <v>462</v>
      </c>
      <c r="F597" t="s">
        <v>217</v>
      </c>
      <c r="G597" t="s">
        <v>350</v>
      </c>
      <c r="H597" t="s">
        <v>223</v>
      </c>
      <c r="I597" t="str">
        <f>SpaceTypesTable[[#This Row],[Lighting Standard]]&amp;SpaceTypesTable[[#This Row],[Lighting Primary Space Type]]&amp;SpaceTypesTable[[#This Row],[Lighting Secondary Space Type]]</f>
        <v>ASHRAE 90.1-2004Office-EnclosedGeneral</v>
      </c>
      <c r="L597">
        <f>VLOOKUP(SpaceTypesTable[[#This Row],[LookupColumn]],InteriorLightingTable[],5,FALSE)</f>
        <v>1.1000000000000001</v>
      </c>
      <c r="O597">
        <v>0</v>
      </c>
      <c r="P597">
        <v>0.37</v>
      </c>
      <c r="Q597">
        <v>0.2</v>
      </c>
      <c r="R597" t="s">
        <v>1363</v>
      </c>
      <c r="S597" t="s">
        <v>108</v>
      </c>
      <c r="T597" t="s">
        <v>37</v>
      </c>
      <c r="U597" t="s">
        <v>435</v>
      </c>
      <c r="V597" s="60" t="str">
        <f>SpaceTypesTable[[#This Row],[Ventilation Standard]]&amp;SpaceTypesTable[[#This Row],[Ventilation Primary Space Type]]&amp;SpaceTypesTable[[#This Row],[Ventilation Secondary Space Type]]</f>
        <v>ASHRAE 62.1-1999OfficesOffice Space</v>
      </c>
      <c r="W597">
        <f>VLOOKUP(SpaceTypesTable[[#This Row],[Lookup]],VentilationStandardsTable[],6,FALSE)</f>
        <v>0</v>
      </c>
      <c r="X597">
        <f>VLOOKUP(SpaceTypesTable[[#This Row],[Lookup]],VentilationStandardsTable[],5,FALSE)</f>
        <v>20</v>
      </c>
      <c r="Y597">
        <f>VLOOKUP(SpaceTypesTable[[#This Row],[Lookup]],VentilationStandardsTable[],7,FALSE)</f>
        <v>0</v>
      </c>
      <c r="Z597">
        <v>4.6500000000000004</v>
      </c>
      <c r="AA597" t="s">
        <v>1394</v>
      </c>
      <c r="AB597" t="s">
        <v>1514</v>
      </c>
      <c r="AC597">
        <v>5.9499999999999997E-2</v>
      </c>
      <c r="AD597" t="s">
        <v>1423</v>
      </c>
      <c r="AF597" t="s">
        <v>440</v>
      </c>
      <c r="AG597" t="s">
        <v>440</v>
      </c>
      <c r="AH597" t="s">
        <v>440</v>
      </c>
      <c r="AJ597">
        <v>1</v>
      </c>
      <c r="AK597">
        <v>0</v>
      </c>
      <c r="AL597">
        <v>0.5</v>
      </c>
      <c r="AM597">
        <v>0</v>
      </c>
      <c r="AN597" t="s">
        <v>1480</v>
      </c>
      <c r="AO597" t="s">
        <v>1448</v>
      </c>
      <c r="AP597" t="s">
        <v>1462</v>
      </c>
      <c r="AS597" t="str">
        <f>IF(SpaceTypesTable[[#This Row],[Service Water Heating Peak Flow Rate (gal/h)]]=0,"",SpaceTypesTable[[#This Row],[Service Water Heating Peak Flow Rate (gal/h)]]/SpaceTypesTable[[#This Row],[Service Water Heating Area (ft^2)]])</f>
        <v/>
      </c>
      <c r="BC597" t="str">
        <f t="shared" si="53"/>
        <v/>
      </c>
    </row>
    <row r="598" spans="1:55">
      <c r="A598" t="s">
        <v>1557</v>
      </c>
      <c r="B598" t="s">
        <v>260</v>
      </c>
      <c r="C598" t="s">
        <v>265</v>
      </c>
      <c r="D598" t="s">
        <v>222</v>
      </c>
      <c r="E598" t="s">
        <v>462</v>
      </c>
      <c r="F598" t="s">
        <v>438</v>
      </c>
      <c r="G598" t="s">
        <v>350</v>
      </c>
      <c r="H598" t="s">
        <v>223</v>
      </c>
      <c r="I598" t="str">
        <f>SpaceTypesTable[[#This Row],[Lighting Standard]]&amp;SpaceTypesTable[[#This Row],[Lighting Primary Space Type]]&amp;SpaceTypesTable[[#This Row],[Lighting Secondary Space Type]]</f>
        <v>ASHRAE 189.1-2009Office-EnclosedGeneral</v>
      </c>
      <c r="L598">
        <f>VLOOKUP(SpaceTypesTable[[#This Row],[LookupColumn]],InteriorLightingTable[],5,FALSE)</f>
        <v>0.9900000000000001</v>
      </c>
      <c r="O598">
        <v>0</v>
      </c>
      <c r="P598">
        <v>0.37</v>
      </c>
      <c r="Q598">
        <v>0.2</v>
      </c>
      <c r="R598" t="s">
        <v>1363</v>
      </c>
      <c r="S598" t="s">
        <v>108</v>
      </c>
      <c r="T598" t="s">
        <v>37</v>
      </c>
      <c r="U598" t="s">
        <v>435</v>
      </c>
      <c r="V598" s="60" t="str">
        <f>SpaceTypesTable[[#This Row],[Ventilation Standard]]&amp;SpaceTypesTable[[#This Row],[Ventilation Primary Space Type]]&amp;SpaceTypesTable[[#This Row],[Ventilation Secondary Space Type]]</f>
        <v>ASHRAE 62.1-1999OfficesOffice Space</v>
      </c>
      <c r="W598">
        <f>VLOOKUP(SpaceTypesTable[[#This Row],[Lookup]],VentilationStandardsTable[],6,FALSE)</f>
        <v>0</v>
      </c>
      <c r="X598">
        <f>VLOOKUP(SpaceTypesTable[[#This Row],[Lookup]],VentilationStandardsTable[],5,FALSE)</f>
        <v>20</v>
      </c>
      <c r="Y598">
        <f>VLOOKUP(SpaceTypesTable[[#This Row],[Lookup]],VentilationStandardsTable[],7,FALSE)</f>
        <v>0</v>
      </c>
      <c r="Z598">
        <v>4.6500000000000004</v>
      </c>
      <c r="AA598" t="s">
        <v>1394</v>
      </c>
      <c r="AB598" t="s">
        <v>1514</v>
      </c>
      <c r="AC598">
        <v>5.9499999999999997E-2</v>
      </c>
      <c r="AD598" t="s">
        <v>1423</v>
      </c>
      <c r="AF598" t="s">
        <v>440</v>
      </c>
      <c r="AG598" t="s">
        <v>440</v>
      </c>
      <c r="AH598" t="s">
        <v>440</v>
      </c>
      <c r="AJ598">
        <v>0.73</v>
      </c>
      <c r="AK598">
        <v>0</v>
      </c>
      <c r="AL598">
        <v>0.5</v>
      </c>
      <c r="AM598">
        <v>0</v>
      </c>
      <c r="AN598" t="s">
        <v>1480</v>
      </c>
      <c r="AO598" t="s">
        <v>1448</v>
      </c>
      <c r="AP598" t="s">
        <v>1462</v>
      </c>
      <c r="AS598" t="str">
        <f>IF(SpaceTypesTable[[#This Row],[Service Water Heating Peak Flow Rate (gal/h)]]=0,"",SpaceTypesTable[[#This Row],[Service Water Heating Peak Flow Rate (gal/h)]]/SpaceTypesTable[[#This Row],[Service Water Heating Area (ft^2)]])</f>
        <v/>
      </c>
      <c r="BC598" t="str">
        <f t="shared" si="53"/>
        <v/>
      </c>
    </row>
    <row r="599" spans="1:55">
      <c r="A599" t="s">
        <v>1557</v>
      </c>
      <c r="B599" t="s">
        <v>261</v>
      </c>
      <c r="C599" t="s">
        <v>265</v>
      </c>
      <c r="D599" t="s">
        <v>222</v>
      </c>
      <c r="E599" t="s">
        <v>462</v>
      </c>
      <c r="F599" t="s">
        <v>438</v>
      </c>
      <c r="G599" t="s">
        <v>350</v>
      </c>
      <c r="H599" t="s">
        <v>223</v>
      </c>
      <c r="I599" t="str">
        <f>SpaceTypesTable[[#This Row],[Lighting Standard]]&amp;SpaceTypesTable[[#This Row],[Lighting Primary Space Type]]&amp;SpaceTypesTable[[#This Row],[Lighting Secondary Space Type]]</f>
        <v>ASHRAE 189.1-2009Office-EnclosedGeneral</v>
      </c>
      <c r="L599">
        <f>VLOOKUP(SpaceTypesTable[[#This Row],[LookupColumn]],InteriorLightingTable[],5,FALSE)</f>
        <v>0.9900000000000001</v>
      </c>
      <c r="O599">
        <v>0</v>
      </c>
      <c r="P599">
        <v>0.37</v>
      </c>
      <c r="Q599">
        <v>0.2</v>
      </c>
      <c r="R599" t="s">
        <v>1363</v>
      </c>
      <c r="S599" t="s">
        <v>108</v>
      </c>
      <c r="T599" t="s">
        <v>37</v>
      </c>
      <c r="U599" t="s">
        <v>435</v>
      </c>
      <c r="V599" s="60" t="str">
        <f>SpaceTypesTable[[#This Row],[Ventilation Standard]]&amp;SpaceTypesTable[[#This Row],[Ventilation Primary Space Type]]&amp;SpaceTypesTable[[#This Row],[Ventilation Secondary Space Type]]</f>
        <v>ASHRAE 62.1-1999OfficesOffice Space</v>
      </c>
      <c r="W599">
        <f>VLOOKUP(SpaceTypesTable[[#This Row],[Lookup]],VentilationStandardsTable[],6,FALSE)</f>
        <v>0</v>
      </c>
      <c r="X599">
        <f>VLOOKUP(SpaceTypesTable[[#This Row],[Lookup]],VentilationStandardsTable[],5,FALSE)</f>
        <v>20</v>
      </c>
      <c r="Y599">
        <f>VLOOKUP(SpaceTypesTable[[#This Row],[Lookup]],VentilationStandardsTable[],7,FALSE)</f>
        <v>0</v>
      </c>
      <c r="Z599">
        <v>4.6500000000000004</v>
      </c>
      <c r="AA599" t="s">
        <v>1394</v>
      </c>
      <c r="AB599" t="s">
        <v>1514</v>
      </c>
      <c r="AC599">
        <v>4.4600000000000001E-2</v>
      </c>
      <c r="AD599" t="s">
        <v>1423</v>
      </c>
      <c r="AF599" t="s">
        <v>440</v>
      </c>
      <c r="AG599" t="s">
        <v>440</v>
      </c>
      <c r="AH599" t="s">
        <v>440</v>
      </c>
      <c r="AJ599">
        <v>0.73</v>
      </c>
      <c r="AK599">
        <v>0</v>
      </c>
      <c r="AL599">
        <v>0.5</v>
      </c>
      <c r="AM599">
        <v>0</v>
      </c>
      <c r="AN599" t="s">
        <v>1480</v>
      </c>
      <c r="AO599" t="s">
        <v>1448</v>
      </c>
      <c r="AP599" t="s">
        <v>1462</v>
      </c>
      <c r="AS599" t="str">
        <f>IF(SpaceTypesTable[[#This Row],[Service Water Heating Peak Flow Rate (gal/h)]]=0,"",SpaceTypesTable[[#This Row],[Service Water Heating Peak Flow Rate (gal/h)]]/SpaceTypesTable[[#This Row],[Service Water Heating Area (ft^2)]])</f>
        <v/>
      </c>
      <c r="BC599" t="str">
        <f t="shared" si="53"/>
        <v/>
      </c>
    </row>
    <row r="600" spans="1:55">
      <c r="A600" t="s">
        <v>1554</v>
      </c>
      <c r="B600" t="s">
        <v>259</v>
      </c>
      <c r="C600" t="s">
        <v>265</v>
      </c>
      <c r="D600" t="s">
        <v>222</v>
      </c>
      <c r="E600" t="s">
        <v>462</v>
      </c>
      <c r="I600" t="str">
        <f>SpaceTypesTable[[#This Row],[Lighting Standard]]&amp;SpaceTypesTable[[#This Row],[Lighting Primary Space Type]]&amp;SpaceTypesTable[[#This Row],[Lighting Secondary Space Type]]</f>
        <v/>
      </c>
      <c r="L600">
        <v>2.9</v>
      </c>
      <c r="O600">
        <v>0</v>
      </c>
      <c r="P600">
        <v>0.37</v>
      </c>
      <c r="Q600">
        <v>0.2</v>
      </c>
      <c r="R600" t="s">
        <v>1363</v>
      </c>
      <c r="S600" t="s">
        <v>108</v>
      </c>
      <c r="T600" t="s">
        <v>37</v>
      </c>
      <c r="U600" t="s">
        <v>435</v>
      </c>
      <c r="V600" s="60" t="str">
        <f>SpaceTypesTable[[#This Row],[Ventilation Standard]]&amp;SpaceTypesTable[[#This Row],[Ventilation Primary Space Type]]&amp;SpaceTypesTable[[#This Row],[Ventilation Secondary Space Type]]</f>
        <v>ASHRAE 62.1-1999OfficesOffice Space</v>
      </c>
      <c r="W600">
        <f>VLOOKUP(SpaceTypesTable[[#This Row],[Lookup]],VentilationStandardsTable[],6,FALSE)</f>
        <v>0</v>
      </c>
      <c r="X600">
        <f>VLOOKUP(SpaceTypesTable[[#This Row],[Lookup]],VentilationStandardsTable[],5,FALSE)</f>
        <v>20</v>
      </c>
      <c r="Y600">
        <f>VLOOKUP(SpaceTypesTable[[#This Row],[Lookup]],VentilationStandardsTable[],7,FALSE)</f>
        <v>0</v>
      </c>
      <c r="Z600">
        <v>4.6500000000000004</v>
      </c>
      <c r="AA600" t="s">
        <v>1394</v>
      </c>
      <c r="AB600" t="s">
        <v>1514</v>
      </c>
      <c r="AC600">
        <v>0.22320000000000001</v>
      </c>
      <c r="AD600" t="s">
        <v>1423</v>
      </c>
      <c r="AF600" t="s">
        <v>440</v>
      </c>
      <c r="AG600" t="s">
        <v>440</v>
      </c>
      <c r="AH600" t="s">
        <v>440</v>
      </c>
      <c r="AJ600">
        <v>1</v>
      </c>
      <c r="AK600">
        <v>0</v>
      </c>
      <c r="AL600">
        <v>0.5</v>
      </c>
      <c r="AM600">
        <v>0</v>
      </c>
      <c r="AN600" t="s">
        <v>1480</v>
      </c>
      <c r="AO600" t="s">
        <v>1448</v>
      </c>
      <c r="AP600" t="s">
        <v>1462</v>
      </c>
      <c r="AS600" t="str">
        <f>IF(SpaceTypesTable[[#This Row],[Service Water Heating Peak Flow Rate (gal/h)]]=0,"",SpaceTypesTable[[#This Row],[Service Water Heating Peak Flow Rate (gal/h)]]/SpaceTypesTable[[#This Row],[Service Water Heating Area (ft^2)]])</f>
        <v/>
      </c>
      <c r="BC600" t="str">
        <f t="shared" si="53"/>
        <v/>
      </c>
    </row>
    <row r="601" spans="1:55">
      <c r="A601" t="s">
        <v>1558</v>
      </c>
      <c r="B601" t="s">
        <v>259</v>
      </c>
      <c r="C601" t="s">
        <v>265</v>
      </c>
      <c r="D601" t="s">
        <v>222</v>
      </c>
      <c r="E601" t="s">
        <v>462</v>
      </c>
      <c r="F601" t="s">
        <v>218</v>
      </c>
      <c r="G601" t="s">
        <v>350</v>
      </c>
      <c r="H601" t="s">
        <v>223</v>
      </c>
      <c r="I601" t="str">
        <f>SpaceTypesTable[[#This Row],[Lighting Standard]]&amp;SpaceTypesTable[[#This Row],[Lighting Primary Space Type]]&amp;SpaceTypesTable[[#This Row],[Lighting Secondary Space Type]]</f>
        <v>ASHRAE 90.1-2007Office-EnclosedGeneral</v>
      </c>
      <c r="L601">
        <f>VLOOKUP(SpaceTypesTable[[#This Row],[LookupColumn]],InteriorLightingTable[],5,FALSE)</f>
        <v>1.1000000000000001</v>
      </c>
      <c r="O601">
        <v>0</v>
      </c>
      <c r="P601">
        <v>0.37</v>
      </c>
      <c r="Q601">
        <v>0.2</v>
      </c>
      <c r="R601" t="s">
        <v>1363</v>
      </c>
      <c r="S601" t="s">
        <v>109</v>
      </c>
      <c r="T601" t="s">
        <v>1289</v>
      </c>
      <c r="U601" t="s">
        <v>38</v>
      </c>
      <c r="V601" s="60" t="str">
        <f>SpaceTypesTable[[#This Row],[Ventilation Standard]]&amp;SpaceTypesTable[[#This Row],[Ventilation Primary Space Type]]&amp;SpaceTypesTable[[#This Row],[Ventilation Secondary Space Type]]</f>
        <v>ASHRAE 62.1-2004Office BuildingsOffice space</v>
      </c>
      <c r="W601">
        <f>VLOOKUP(SpaceTypesTable[[#This Row],[Lookup]],VentilationStandardsTable[],6,FALSE)</f>
        <v>0.06</v>
      </c>
      <c r="X601">
        <f>VLOOKUP(SpaceTypesTable[[#This Row],[Lookup]],VentilationStandardsTable[],5,FALSE)</f>
        <v>5</v>
      </c>
      <c r="Y601">
        <f>VLOOKUP(SpaceTypesTable[[#This Row],[Lookup]],VentilationStandardsTable[],7,FALSE)</f>
        <v>0</v>
      </c>
      <c r="Z601">
        <v>4.6500000000000004</v>
      </c>
      <c r="AA601" t="s">
        <v>1394</v>
      </c>
      <c r="AB601" t="s">
        <v>1514</v>
      </c>
      <c r="AC601">
        <v>4.4600000000000001E-2</v>
      </c>
      <c r="AD601" t="s">
        <v>1423</v>
      </c>
      <c r="AF601" t="s">
        <v>440</v>
      </c>
      <c r="AG601" t="s">
        <v>440</v>
      </c>
      <c r="AH601" t="s">
        <v>440</v>
      </c>
      <c r="AJ601">
        <v>0.73</v>
      </c>
      <c r="AK601">
        <v>0</v>
      </c>
      <c r="AL601">
        <v>0.5</v>
      </c>
      <c r="AM601">
        <v>0</v>
      </c>
      <c r="AN601" t="s">
        <v>1480</v>
      </c>
      <c r="AO601" t="s">
        <v>1448</v>
      </c>
      <c r="AP601" t="s">
        <v>1462</v>
      </c>
      <c r="AS601" t="str">
        <f>IF(SpaceTypesTable[[#This Row],[Service Water Heating Peak Flow Rate (gal/h)]]=0,"",SpaceTypesTable[[#This Row],[Service Water Heating Peak Flow Rate (gal/h)]]/SpaceTypesTable[[#This Row],[Service Water Heating Area (ft^2)]])</f>
        <v/>
      </c>
      <c r="BC601" t="str">
        <f t="shared" si="53"/>
        <v/>
      </c>
    </row>
    <row r="602" spans="1:55">
      <c r="A602" t="s">
        <v>1558</v>
      </c>
      <c r="B602" t="s">
        <v>259</v>
      </c>
      <c r="C602" t="s">
        <v>268</v>
      </c>
      <c r="D602" t="s">
        <v>222</v>
      </c>
      <c r="E602" t="s">
        <v>462</v>
      </c>
      <c r="F602" t="s">
        <v>218</v>
      </c>
      <c r="G602" t="s">
        <v>350</v>
      </c>
      <c r="H602" t="s">
        <v>223</v>
      </c>
      <c r="I602" t="str">
        <f>SpaceTypesTable[[#This Row],[Lighting Standard]]&amp;SpaceTypesTable[[#This Row],[Lighting Primary Space Type]]&amp;SpaceTypesTable[[#This Row],[Lighting Secondary Space Type]]</f>
        <v>ASHRAE 90.1-2007Office-EnclosedGeneral</v>
      </c>
      <c r="L602">
        <f>VLOOKUP(SpaceTypesTable[[#This Row],[LookupColumn]],InteriorLightingTable[],5,FALSE)</f>
        <v>1.1000000000000001</v>
      </c>
      <c r="O602">
        <v>0</v>
      </c>
      <c r="P602">
        <v>0.37</v>
      </c>
      <c r="Q602">
        <v>0.2</v>
      </c>
      <c r="R602" t="s">
        <v>1366</v>
      </c>
      <c r="S602" t="s">
        <v>109</v>
      </c>
      <c r="T602" t="s">
        <v>1289</v>
      </c>
      <c r="U602" t="s">
        <v>38</v>
      </c>
      <c r="V602" s="60" t="str">
        <f>SpaceTypesTable[[#This Row],[Ventilation Standard]]&amp;SpaceTypesTable[[#This Row],[Ventilation Primary Space Type]]&amp;SpaceTypesTable[[#This Row],[Ventilation Secondary Space Type]]</f>
        <v>ASHRAE 62.1-2004Office BuildingsOffice space</v>
      </c>
      <c r="W602">
        <f>VLOOKUP(SpaceTypesTable[[#This Row],[Lookup]],VentilationStandardsTable[],6,FALSE)</f>
        <v>0.06</v>
      </c>
      <c r="X602">
        <f>VLOOKUP(SpaceTypesTable[[#This Row],[Lookup]],VentilationStandardsTable[],5,FALSE)</f>
        <v>5</v>
      </c>
      <c r="Y602">
        <f>VLOOKUP(SpaceTypesTable[[#This Row],[Lookup]],VentilationStandardsTable[],7,FALSE)</f>
        <v>0</v>
      </c>
      <c r="Z602">
        <v>4.6500000000000004</v>
      </c>
      <c r="AA602" t="s">
        <v>1389</v>
      </c>
      <c r="AB602" t="s">
        <v>1517</v>
      </c>
      <c r="AC602">
        <v>4.4600000000000001E-2</v>
      </c>
      <c r="AD602" t="s">
        <v>1426</v>
      </c>
      <c r="AF602" t="s">
        <v>440</v>
      </c>
      <c r="AG602" t="s">
        <v>440</v>
      </c>
      <c r="AH602" t="s">
        <v>440</v>
      </c>
      <c r="AJ602">
        <v>0.73</v>
      </c>
      <c r="AK602">
        <v>0</v>
      </c>
      <c r="AL602">
        <v>0.5</v>
      </c>
      <c r="AM602">
        <v>0</v>
      </c>
      <c r="AN602" t="s">
        <v>1483</v>
      </c>
      <c r="AO602" t="s">
        <v>1451</v>
      </c>
      <c r="AP602" t="s">
        <v>1465</v>
      </c>
      <c r="AS602" t="str">
        <f>IF(SpaceTypesTable[[#This Row],[Service Water Heating Peak Flow Rate (gal/h)]]=0,"",SpaceTypesTable[[#This Row],[Service Water Heating Peak Flow Rate (gal/h)]]/SpaceTypesTable[[#This Row],[Service Water Heating Area (ft^2)]])</f>
        <v/>
      </c>
      <c r="BC602" t="str">
        <f t="shared" si="53"/>
        <v/>
      </c>
    </row>
    <row r="603" spans="1:55">
      <c r="A603" t="s">
        <v>1555</v>
      </c>
      <c r="B603" t="s">
        <v>259</v>
      </c>
      <c r="C603" t="s">
        <v>268</v>
      </c>
      <c r="D603" t="s">
        <v>222</v>
      </c>
      <c r="E603" t="s">
        <v>462</v>
      </c>
      <c r="I603" t="str">
        <f>SpaceTypesTable[[#This Row],[Lighting Standard]]&amp;SpaceTypesTable[[#This Row],[Lighting Primary Space Type]]&amp;SpaceTypesTable[[#This Row],[Lighting Secondary Space Type]]</f>
        <v/>
      </c>
      <c r="L603">
        <v>1.87</v>
      </c>
      <c r="O603">
        <v>0</v>
      </c>
      <c r="P603">
        <v>0.37</v>
      </c>
      <c r="Q603">
        <v>0.2</v>
      </c>
      <c r="R603" t="s">
        <v>1366</v>
      </c>
      <c r="S603" t="s">
        <v>108</v>
      </c>
      <c r="T603" t="s">
        <v>37</v>
      </c>
      <c r="U603" t="s">
        <v>435</v>
      </c>
      <c r="V603" s="60" t="str">
        <f>SpaceTypesTable[[#This Row],[Ventilation Standard]]&amp;SpaceTypesTable[[#This Row],[Ventilation Primary Space Type]]&amp;SpaceTypesTable[[#This Row],[Ventilation Secondary Space Type]]</f>
        <v>ASHRAE 62.1-1999OfficesOffice Space</v>
      </c>
      <c r="W603">
        <f>VLOOKUP(SpaceTypesTable[[#This Row],[Lookup]],VentilationStandardsTable[],6,FALSE)</f>
        <v>0</v>
      </c>
      <c r="X603">
        <f>VLOOKUP(SpaceTypesTable[[#This Row],[Lookup]],VentilationStandardsTable[],5,FALSE)</f>
        <v>20</v>
      </c>
      <c r="Y603">
        <f>VLOOKUP(SpaceTypesTable[[#This Row],[Lookup]],VentilationStandardsTable[],7,FALSE)</f>
        <v>0</v>
      </c>
      <c r="Z603">
        <v>4.6500000000000004</v>
      </c>
      <c r="AA603" t="s">
        <v>1389</v>
      </c>
      <c r="AB603" t="s">
        <v>1517</v>
      </c>
      <c r="AC603">
        <v>0.22320000000000001</v>
      </c>
      <c r="AD603" t="s">
        <v>1426</v>
      </c>
      <c r="AF603" t="s">
        <v>440</v>
      </c>
      <c r="AG603" t="s">
        <v>440</v>
      </c>
      <c r="AH603" t="s">
        <v>440</v>
      </c>
      <c r="AJ603">
        <v>1</v>
      </c>
      <c r="AK603">
        <v>0</v>
      </c>
      <c r="AL603">
        <v>0.5</v>
      </c>
      <c r="AM603">
        <v>0</v>
      </c>
      <c r="AN603" t="s">
        <v>1483</v>
      </c>
      <c r="AO603" t="s">
        <v>1451</v>
      </c>
      <c r="AP603" t="s">
        <v>1465</v>
      </c>
      <c r="AS603" t="str">
        <f>IF(SpaceTypesTable[[#This Row],[Service Water Heating Peak Flow Rate (gal/h)]]=0,"",SpaceTypesTable[[#This Row],[Service Water Heating Peak Flow Rate (gal/h)]]/SpaceTypesTable[[#This Row],[Service Water Heating Area (ft^2)]])</f>
        <v/>
      </c>
      <c r="BC603" t="str">
        <f t="shared" si="53"/>
        <v/>
      </c>
    </row>
    <row r="604" spans="1:55">
      <c r="A604" t="s">
        <v>1556</v>
      </c>
      <c r="B604" t="s">
        <v>259</v>
      </c>
      <c r="C604" t="s">
        <v>268</v>
      </c>
      <c r="D604" t="s">
        <v>222</v>
      </c>
      <c r="E604" t="s">
        <v>462</v>
      </c>
      <c r="F604" t="s">
        <v>217</v>
      </c>
      <c r="G604" t="s">
        <v>350</v>
      </c>
      <c r="H604" t="s">
        <v>223</v>
      </c>
      <c r="I604" t="str">
        <f>SpaceTypesTable[[#This Row],[Lighting Standard]]&amp;SpaceTypesTable[[#This Row],[Lighting Primary Space Type]]&amp;SpaceTypesTable[[#This Row],[Lighting Secondary Space Type]]</f>
        <v>ASHRAE 90.1-2004Office-EnclosedGeneral</v>
      </c>
      <c r="L604">
        <f>VLOOKUP(SpaceTypesTable[[#This Row],[LookupColumn]],InteriorLightingTable[],5,FALSE)</f>
        <v>1.1000000000000001</v>
      </c>
      <c r="O604">
        <v>0</v>
      </c>
      <c r="P604">
        <v>0.37</v>
      </c>
      <c r="Q604">
        <v>0.2</v>
      </c>
      <c r="R604" t="s">
        <v>1366</v>
      </c>
      <c r="S604" t="s">
        <v>108</v>
      </c>
      <c r="T604" t="s">
        <v>37</v>
      </c>
      <c r="U604" t="s">
        <v>435</v>
      </c>
      <c r="V604" s="60" t="str">
        <f>SpaceTypesTable[[#This Row],[Ventilation Standard]]&amp;SpaceTypesTable[[#This Row],[Ventilation Primary Space Type]]&amp;SpaceTypesTable[[#This Row],[Ventilation Secondary Space Type]]</f>
        <v>ASHRAE 62.1-1999OfficesOffice Space</v>
      </c>
      <c r="W604">
        <f>VLOOKUP(SpaceTypesTable[[#This Row],[Lookup]],VentilationStandardsTable[],6,FALSE)</f>
        <v>0</v>
      </c>
      <c r="X604">
        <f>VLOOKUP(SpaceTypesTable[[#This Row],[Lookup]],VentilationStandardsTable[],5,FALSE)</f>
        <v>20</v>
      </c>
      <c r="Y604">
        <f>VLOOKUP(SpaceTypesTable[[#This Row],[Lookup]],VentilationStandardsTable[],7,FALSE)</f>
        <v>0</v>
      </c>
      <c r="Z604">
        <v>4.6500000000000004</v>
      </c>
      <c r="AA604" t="s">
        <v>1389</v>
      </c>
      <c r="AB604" t="s">
        <v>1517</v>
      </c>
      <c r="AC604">
        <v>5.9499999999999997E-2</v>
      </c>
      <c r="AD604" t="s">
        <v>1426</v>
      </c>
      <c r="AF604" t="s">
        <v>440</v>
      </c>
      <c r="AG604" t="s">
        <v>440</v>
      </c>
      <c r="AH604" t="s">
        <v>440</v>
      </c>
      <c r="AJ604">
        <v>1</v>
      </c>
      <c r="AK604">
        <v>0</v>
      </c>
      <c r="AL604">
        <v>0.5</v>
      </c>
      <c r="AM604">
        <v>0</v>
      </c>
      <c r="AN604" t="s">
        <v>1483</v>
      </c>
      <c r="AO604" t="s">
        <v>1451</v>
      </c>
      <c r="AP604" t="s">
        <v>1465</v>
      </c>
      <c r="BC604" t="str">
        <f t="shared" si="53"/>
        <v/>
      </c>
    </row>
    <row r="605" spans="1:55">
      <c r="A605" t="s">
        <v>1557</v>
      </c>
      <c r="B605" t="s">
        <v>260</v>
      </c>
      <c r="C605" t="s">
        <v>268</v>
      </c>
      <c r="D605" t="s">
        <v>222</v>
      </c>
      <c r="E605" t="s">
        <v>462</v>
      </c>
      <c r="F605" t="s">
        <v>438</v>
      </c>
      <c r="G605" t="s">
        <v>350</v>
      </c>
      <c r="H605" t="s">
        <v>223</v>
      </c>
      <c r="I605" t="str">
        <f>SpaceTypesTable[[#This Row],[Lighting Standard]]&amp;SpaceTypesTable[[#This Row],[Lighting Primary Space Type]]&amp;SpaceTypesTable[[#This Row],[Lighting Secondary Space Type]]</f>
        <v>ASHRAE 189.1-2009Office-EnclosedGeneral</v>
      </c>
      <c r="L605">
        <f>VLOOKUP(SpaceTypesTable[[#This Row],[LookupColumn]],InteriorLightingTable[],5,FALSE)</f>
        <v>0.9900000000000001</v>
      </c>
      <c r="O605">
        <v>0</v>
      </c>
      <c r="P605">
        <v>0.37</v>
      </c>
      <c r="Q605">
        <v>0.2</v>
      </c>
      <c r="R605" t="s">
        <v>1366</v>
      </c>
      <c r="S605" t="s">
        <v>108</v>
      </c>
      <c r="T605" t="s">
        <v>37</v>
      </c>
      <c r="U605" t="s">
        <v>435</v>
      </c>
      <c r="V605" s="60" t="str">
        <f>SpaceTypesTable[[#This Row],[Ventilation Standard]]&amp;SpaceTypesTable[[#This Row],[Ventilation Primary Space Type]]&amp;SpaceTypesTable[[#This Row],[Ventilation Secondary Space Type]]</f>
        <v>ASHRAE 62.1-1999OfficesOffice Space</v>
      </c>
      <c r="W605">
        <f>VLOOKUP(SpaceTypesTable[[#This Row],[Lookup]],VentilationStandardsTable[],6,FALSE)</f>
        <v>0</v>
      </c>
      <c r="X605">
        <f>VLOOKUP(SpaceTypesTable[[#This Row],[Lookup]],VentilationStandardsTable[],5,FALSE)</f>
        <v>20</v>
      </c>
      <c r="Y605">
        <f>VLOOKUP(SpaceTypesTable[[#This Row],[Lookup]],VentilationStandardsTable[],7,FALSE)</f>
        <v>0</v>
      </c>
      <c r="Z605">
        <v>4.6500000000000004</v>
      </c>
      <c r="AA605" t="s">
        <v>1389</v>
      </c>
      <c r="AB605" t="s">
        <v>1517</v>
      </c>
      <c r="AC605">
        <v>5.9499999999999997E-2</v>
      </c>
      <c r="AD605" t="s">
        <v>1426</v>
      </c>
      <c r="AF605" t="s">
        <v>440</v>
      </c>
      <c r="AG605" t="s">
        <v>440</v>
      </c>
      <c r="AH605" t="s">
        <v>440</v>
      </c>
      <c r="AJ605">
        <v>0.73</v>
      </c>
      <c r="AK605">
        <v>0</v>
      </c>
      <c r="AL605">
        <v>0.5</v>
      </c>
      <c r="AM605">
        <v>0</v>
      </c>
      <c r="AN605" t="s">
        <v>1483</v>
      </c>
      <c r="AO605" t="s">
        <v>1451</v>
      </c>
      <c r="AP605" t="s">
        <v>1465</v>
      </c>
      <c r="AS605" t="str">
        <f>IF(SpaceTypesTable[[#This Row],[Service Water Heating Peak Flow Rate (gal/h)]]=0,"",SpaceTypesTable[[#This Row],[Service Water Heating Peak Flow Rate (gal/h)]]/SpaceTypesTable[[#This Row],[Service Water Heating Area (ft^2)]])</f>
        <v/>
      </c>
      <c r="BC605" t="str">
        <f t="shared" si="53"/>
        <v/>
      </c>
    </row>
    <row r="606" spans="1:55">
      <c r="A606" t="s">
        <v>1557</v>
      </c>
      <c r="B606" t="s">
        <v>261</v>
      </c>
      <c r="C606" t="s">
        <v>268</v>
      </c>
      <c r="D606" t="s">
        <v>222</v>
      </c>
      <c r="E606" t="s">
        <v>462</v>
      </c>
      <c r="F606" t="s">
        <v>438</v>
      </c>
      <c r="G606" t="s">
        <v>350</v>
      </c>
      <c r="H606" t="s">
        <v>223</v>
      </c>
      <c r="I606" t="str">
        <f>SpaceTypesTable[[#This Row],[Lighting Standard]]&amp;SpaceTypesTable[[#This Row],[Lighting Primary Space Type]]&amp;SpaceTypesTable[[#This Row],[Lighting Secondary Space Type]]</f>
        <v>ASHRAE 189.1-2009Office-EnclosedGeneral</v>
      </c>
      <c r="L606">
        <f>VLOOKUP(SpaceTypesTable[[#This Row],[LookupColumn]],InteriorLightingTable[],5,FALSE)</f>
        <v>0.9900000000000001</v>
      </c>
      <c r="O606">
        <v>0</v>
      </c>
      <c r="P606">
        <v>0.37</v>
      </c>
      <c r="Q606">
        <v>0.2</v>
      </c>
      <c r="R606" t="s">
        <v>1366</v>
      </c>
      <c r="S606" t="s">
        <v>108</v>
      </c>
      <c r="T606" t="s">
        <v>37</v>
      </c>
      <c r="U606" t="s">
        <v>435</v>
      </c>
      <c r="V606" s="60" t="str">
        <f>SpaceTypesTable[[#This Row],[Ventilation Standard]]&amp;SpaceTypesTable[[#This Row],[Ventilation Primary Space Type]]&amp;SpaceTypesTable[[#This Row],[Ventilation Secondary Space Type]]</f>
        <v>ASHRAE 62.1-1999OfficesOffice Space</v>
      </c>
      <c r="W606">
        <f>VLOOKUP(SpaceTypesTable[[#This Row],[Lookup]],VentilationStandardsTable[],6,FALSE)</f>
        <v>0</v>
      </c>
      <c r="X606">
        <f>VLOOKUP(SpaceTypesTable[[#This Row],[Lookup]],VentilationStandardsTable[],5,FALSE)</f>
        <v>20</v>
      </c>
      <c r="Y606">
        <f>VLOOKUP(SpaceTypesTable[[#This Row],[Lookup]],VentilationStandardsTable[],7,FALSE)</f>
        <v>0</v>
      </c>
      <c r="Z606">
        <v>4.6500000000000004</v>
      </c>
      <c r="AA606" t="s">
        <v>1389</v>
      </c>
      <c r="AB606" t="s">
        <v>1517</v>
      </c>
      <c r="AC606">
        <v>4.4600000000000001E-2</v>
      </c>
      <c r="AD606" t="s">
        <v>1426</v>
      </c>
      <c r="AF606" t="s">
        <v>440</v>
      </c>
      <c r="AG606" t="s">
        <v>440</v>
      </c>
      <c r="AH606" t="s">
        <v>440</v>
      </c>
      <c r="AJ606">
        <v>0.73</v>
      </c>
      <c r="AK606">
        <v>0</v>
      </c>
      <c r="AL606">
        <v>0.5</v>
      </c>
      <c r="AM606">
        <v>0</v>
      </c>
      <c r="AN606" t="s">
        <v>1483</v>
      </c>
      <c r="AO606" t="s">
        <v>1451</v>
      </c>
      <c r="AP606" t="s">
        <v>1465</v>
      </c>
      <c r="AS606" t="str">
        <f>IF(SpaceTypesTable[[#This Row],[Service Water Heating Peak Flow Rate (gal/h)]]=0,"",SpaceTypesTable[[#This Row],[Service Water Heating Peak Flow Rate (gal/h)]]/SpaceTypesTable[[#This Row],[Service Water Heating Area (ft^2)]])</f>
        <v/>
      </c>
      <c r="BC606" t="str">
        <f t="shared" si="53"/>
        <v/>
      </c>
    </row>
    <row r="607" spans="1:55">
      <c r="A607" t="s">
        <v>1554</v>
      </c>
      <c r="B607" t="s">
        <v>259</v>
      </c>
      <c r="C607" t="s">
        <v>268</v>
      </c>
      <c r="D607" t="s">
        <v>222</v>
      </c>
      <c r="E607" t="s">
        <v>462</v>
      </c>
      <c r="I607" t="str">
        <f>SpaceTypesTable[[#This Row],[Lighting Standard]]&amp;SpaceTypesTable[[#This Row],[Lighting Primary Space Type]]&amp;SpaceTypesTable[[#This Row],[Lighting Secondary Space Type]]</f>
        <v/>
      </c>
      <c r="L607">
        <v>2.9000000000000004</v>
      </c>
      <c r="O607">
        <v>0</v>
      </c>
      <c r="P607">
        <v>0.37</v>
      </c>
      <c r="Q607">
        <v>0.2</v>
      </c>
      <c r="R607" t="s">
        <v>1366</v>
      </c>
      <c r="S607" t="s">
        <v>108</v>
      </c>
      <c r="T607" t="s">
        <v>37</v>
      </c>
      <c r="U607" t="s">
        <v>435</v>
      </c>
      <c r="V607" s="60" t="str">
        <f>SpaceTypesTable[[#This Row],[Ventilation Standard]]&amp;SpaceTypesTable[[#This Row],[Ventilation Primary Space Type]]&amp;SpaceTypesTable[[#This Row],[Ventilation Secondary Space Type]]</f>
        <v>ASHRAE 62.1-1999OfficesOffice Space</v>
      </c>
      <c r="W607">
        <f>VLOOKUP(SpaceTypesTable[[#This Row],[Lookup]],VentilationStandardsTable[],6,FALSE)</f>
        <v>0</v>
      </c>
      <c r="X607">
        <f>VLOOKUP(SpaceTypesTable[[#This Row],[Lookup]],VentilationStandardsTable[],5,FALSE)</f>
        <v>20</v>
      </c>
      <c r="Y607">
        <f>VLOOKUP(SpaceTypesTable[[#This Row],[Lookup]],VentilationStandardsTable[],7,FALSE)</f>
        <v>0</v>
      </c>
      <c r="Z607">
        <v>4.6500000000000004</v>
      </c>
      <c r="AA607" t="s">
        <v>1389</v>
      </c>
      <c r="AB607" t="s">
        <v>1517</v>
      </c>
      <c r="AC607">
        <v>0.22320000000000001</v>
      </c>
      <c r="AD607" t="s">
        <v>1426</v>
      </c>
      <c r="AF607" t="s">
        <v>440</v>
      </c>
      <c r="AG607" t="s">
        <v>440</v>
      </c>
      <c r="AH607" t="s">
        <v>440</v>
      </c>
      <c r="AJ607">
        <v>1</v>
      </c>
      <c r="AK607">
        <v>0</v>
      </c>
      <c r="AL607">
        <v>0.5</v>
      </c>
      <c r="AM607">
        <v>0</v>
      </c>
      <c r="AN607" t="s">
        <v>1483</v>
      </c>
      <c r="AO607" t="s">
        <v>1451</v>
      </c>
      <c r="AP607" t="s">
        <v>1465</v>
      </c>
      <c r="AS607" t="str">
        <f>IF(SpaceTypesTable[[#This Row],[Service Water Heating Peak Flow Rate (gal/h)]]=0,"",SpaceTypesTable[[#This Row],[Service Water Heating Peak Flow Rate (gal/h)]]/SpaceTypesTable[[#This Row],[Service Water Heating Area (ft^2)]])</f>
        <v/>
      </c>
      <c r="BC607" t="str">
        <f t="shared" si="53"/>
        <v/>
      </c>
    </row>
    <row r="608" spans="1:55">
      <c r="A608" t="s">
        <v>1558</v>
      </c>
      <c r="B608" t="s">
        <v>259</v>
      </c>
      <c r="C608" t="s">
        <v>263</v>
      </c>
      <c r="D608" t="s">
        <v>222</v>
      </c>
      <c r="E608" t="s">
        <v>462</v>
      </c>
      <c r="F608" t="s">
        <v>218</v>
      </c>
      <c r="G608" t="s">
        <v>350</v>
      </c>
      <c r="H608" t="s">
        <v>223</v>
      </c>
      <c r="I608" t="str">
        <f>SpaceTypesTable[[#This Row],[Lighting Standard]]&amp;SpaceTypesTable[[#This Row],[Lighting Primary Space Type]]&amp;SpaceTypesTable[[#This Row],[Lighting Secondary Space Type]]</f>
        <v>ASHRAE 90.1-2007Office-EnclosedGeneral</v>
      </c>
      <c r="L608">
        <f>VLOOKUP(SpaceTypesTable[[#This Row],[LookupColumn]],InteriorLightingTable[],5,FALSE)</f>
        <v>1.1000000000000001</v>
      </c>
      <c r="O608">
        <v>0</v>
      </c>
      <c r="P608">
        <v>0.7</v>
      </c>
      <c r="Q608">
        <v>0.2</v>
      </c>
      <c r="R608" t="s">
        <v>1372</v>
      </c>
      <c r="S608" t="s">
        <v>109</v>
      </c>
      <c r="T608" t="s">
        <v>1289</v>
      </c>
      <c r="U608" t="s">
        <v>38</v>
      </c>
      <c r="V608" s="60" t="str">
        <f>SpaceTypesTable[[#This Row],[Ventilation Standard]]&amp;SpaceTypesTable[[#This Row],[Ventilation Primary Space Type]]&amp;SpaceTypesTable[[#This Row],[Ventilation Secondary Space Type]]</f>
        <v>ASHRAE 62.1-2004Office BuildingsOffice space</v>
      </c>
      <c r="W608">
        <f>VLOOKUP(SpaceTypesTable[[#This Row],[Lookup]],VentilationStandardsTable[],6,FALSE)</f>
        <v>0.06</v>
      </c>
      <c r="X608">
        <f>VLOOKUP(SpaceTypesTable[[#This Row],[Lookup]],VentilationStandardsTable[],5,FALSE)</f>
        <v>5</v>
      </c>
      <c r="Y608">
        <f>VLOOKUP(SpaceTypesTable[[#This Row],[Lookup]],VentilationStandardsTable[],7,FALSE)</f>
        <v>0</v>
      </c>
      <c r="Z608">
        <v>7.14</v>
      </c>
      <c r="AA608" t="s">
        <v>1383</v>
      </c>
      <c r="AB608" t="s">
        <v>1518</v>
      </c>
      <c r="AC608">
        <v>4.4600000000000001E-2</v>
      </c>
      <c r="AD608" t="s">
        <v>1427</v>
      </c>
      <c r="AF608" t="s">
        <v>440</v>
      </c>
      <c r="AG608" t="s">
        <v>440</v>
      </c>
      <c r="AH608" t="s">
        <v>440</v>
      </c>
      <c r="AJ608">
        <v>0.61</v>
      </c>
      <c r="AK608">
        <v>0</v>
      </c>
      <c r="AL608">
        <v>0.5</v>
      </c>
      <c r="AM608">
        <v>0</v>
      </c>
      <c r="AN608" t="s">
        <v>1498</v>
      </c>
      <c r="AO608" t="s">
        <v>1452</v>
      </c>
      <c r="AP608" t="s">
        <v>1466</v>
      </c>
      <c r="AS608" t="str">
        <f>IF(SpaceTypesTable[[#This Row],[Service Water Heating Peak Flow Rate (gal/h)]]=0,"",SpaceTypesTable[[#This Row],[Service Water Heating Peak Flow Rate (gal/h)]]/SpaceTypesTable[[#This Row],[Service Water Heating Area (ft^2)]])</f>
        <v/>
      </c>
      <c r="BC608" t="str">
        <f t="shared" si="53"/>
        <v/>
      </c>
    </row>
    <row r="609" spans="1:55">
      <c r="A609" t="s">
        <v>1555</v>
      </c>
      <c r="B609" t="s">
        <v>259</v>
      </c>
      <c r="C609" t="s">
        <v>263</v>
      </c>
      <c r="D609" t="s">
        <v>222</v>
      </c>
      <c r="E609" t="s">
        <v>462</v>
      </c>
      <c r="I609" t="str">
        <f>SpaceTypesTable[[#This Row],[Lighting Standard]]&amp;SpaceTypesTable[[#This Row],[Lighting Primary Space Type]]&amp;SpaceTypesTable[[#This Row],[Lighting Secondary Space Type]]</f>
        <v/>
      </c>
      <c r="L609">
        <v>2.0099999999999998</v>
      </c>
      <c r="O609">
        <v>0</v>
      </c>
      <c r="P609">
        <v>0.7</v>
      </c>
      <c r="Q609">
        <v>0.2</v>
      </c>
      <c r="R609" t="s">
        <v>1372</v>
      </c>
      <c r="S609" t="s">
        <v>108</v>
      </c>
      <c r="T609" t="s">
        <v>37</v>
      </c>
      <c r="U609" t="s">
        <v>435</v>
      </c>
      <c r="V609" s="60" t="str">
        <f>SpaceTypesTable[[#This Row],[Ventilation Standard]]&amp;SpaceTypesTable[[#This Row],[Ventilation Primary Space Type]]&amp;SpaceTypesTable[[#This Row],[Ventilation Secondary Space Type]]</f>
        <v>ASHRAE 62.1-1999OfficesOffice Space</v>
      </c>
      <c r="W609">
        <f>VLOOKUP(SpaceTypesTable[[#This Row],[Lookup]],VentilationStandardsTable[],6,FALSE)</f>
        <v>0</v>
      </c>
      <c r="X609">
        <f>VLOOKUP(SpaceTypesTable[[#This Row],[Lookup]],VentilationStandardsTable[],5,FALSE)</f>
        <v>20</v>
      </c>
      <c r="Y609">
        <f>VLOOKUP(SpaceTypesTable[[#This Row],[Lookup]],VentilationStandardsTable[],7,FALSE)</f>
        <v>0</v>
      </c>
      <c r="Z609">
        <v>7.14</v>
      </c>
      <c r="AA609" t="s">
        <v>1383</v>
      </c>
      <c r="AB609" t="s">
        <v>1518</v>
      </c>
      <c r="AC609">
        <v>0.22320000000000001</v>
      </c>
      <c r="AD609" t="s">
        <v>1427</v>
      </c>
      <c r="AF609" t="s">
        <v>440</v>
      </c>
      <c r="AG609" t="s">
        <v>440</v>
      </c>
      <c r="AH609" t="s">
        <v>440</v>
      </c>
      <c r="AJ609">
        <v>1.2</v>
      </c>
      <c r="AK609">
        <v>0</v>
      </c>
      <c r="AL609">
        <v>0.5</v>
      </c>
      <c r="AM609">
        <v>0</v>
      </c>
      <c r="AN609" t="s">
        <v>1498</v>
      </c>
      <c r="AO609" t="s">
        <v>1452</v>
      </c>
      <c r="AP609" t="s">
        <v>1466</v>
      </c>
      <c r="AS609" t="str">
        <f>IF(SpaceTypesTable[[#This Row],[Service Water Heating Peak Flow Rate (gal/h)]]=0,"",SpaceTypesTable[[#This Row],[Service Water Heating Peak Flow Rate (gal/h)]]/SpaceTypesTable[[#This Row],[Service Water Heating Area (ft^2)]])</f>
        <v/>
      </c>
      <c r="BC609" t="str">
        <f t="shared" si="53"/>
        <v/>
      </c>
    </row>
    <row r="610" spans="1:55">
      <c r="A610" t="s">
        <v>1556</v>
      </c>
      <c r="B610" t="s">
        <v>259</v>
      </c>
      <c r="C610" t="s">
        <v>263</v>
      </c>
      <c r="D610" t="s">
        <v>222</v>
      </c>
      <c r="E610" t="s">
        <v>462</v>
      </c>
      <c r="F610" t="s">
        <v>217</v>
      </c>
      <c r="G610" t="s">
        <v>350</v>
      </c>
      <c r="H610" t="s">
        <v>223</v>
      </c>
      <c r="I610" t="str">
        <f>SpaceTypesTable[[#This Row],[Lighting Standard]]&amp;SpaceTypesTable[[#This Row],[Lighting Primary Space Type]]&amp;SpaceTypesTable[[#This Row],[Lighting Secondary Space Type]]</f>
        <v>ASHRAE 90.1-2004Office-EnclosedGeneral</v>
      </c>
      <c r="L610">
        <f>VLOOKUP(SpaceTypesTable[[#This Row],[LookupColumn]],InteriorLightingTable[],5,FALSE)</f>
        <v>1.1000000000000001</v>
      </c>
      <c r="O610">
        <v>0</v>
      </c>
      <c r="P610">
        <v>0.7</v>
      </c>
      <c r="Q610">
        <v>0.2</v>
      </c>
      <c r="R610" t="s">
        <v>1372</v>
      </c>
      <c r="S610" t="s">
        <v>108</v>
      </c>
      <c r="T610" t="s">
        <v>37</v>
      </c>
      <c r="U610" t="s">
        <v>435</v>
      </c>
      <c r="V610" s="60" t="str">
        <f>SpaceTypesTable[[#This Row],[Ventilation Standard]]&amp;SpaceTypesTable[[#This Row],[Ventilation Primary Space Type]]&amp;SpaceTypesTable[[#This Row],[Ventilation Secondary Space Type]]</f>
        <v>ASHRAE 62.1-1999OfficesOffice Space</v>
      </c>
      <c r="W610">
        <f>VLOOKUP(SpaceTypesTable[[#This Row],[Lookup]],VentilationStandardsTable[],6,FALSE)</f>
        <v>0</v>
      </c>
      <c r="X610">
        <f>VLOOKUP(SpaceTypesTable[[#This Row],[Lookup]],VentilationStandardsTable[],5,FALSE)</f>
        <v>20</v>
      </c>
      <c r="Y610">
        <f>VLOOKUP(SpaceTypesTable[[#This Row],[Lookup]],VentilationStandardsTable[],7,FALSE)</f>
        <v>0</v>
      </c>
      <c r="Z610">
        <v>7.14</v>
      </c>
      <c r="AA610" t="s">
        <v>1383</v>
      </c>
      <c r="AB610" t="s">
        <v>1518</v>
      </c>
      <c r="AC610">
        <v>5.9499999999999997E-2</v>
      </c>
      <c r="AD610" t="s">
        <v>1427</v>
      </c>
      <c r="AF610" t="s">
        <v>440</v>
      </c>
      <c r="AG610" t="s">
        <v>440</v>
      </c>
      <c r="AH610" t="s">
        <v>440</v>
      </c>
      <c r="AJ610">
        <v>1.2</v>
      </c>
      <c r="AK610">
        <v>0</v>
      </c>
      <c r="AL610">
        <v>0.5</v>
      </c>
      <c r="AM610">
        <v>0</v>
      </c>
      <c r="AN610" t="s">
        <v>1498</v>
      </c>
      <c r="AO610" t="s">
        <v>1452</v>
      </c>
      <c r="AP610" t="s">
        <v>1466</v>
      </c>
      <c r="AS610" t="str">
        <f>IF(SpaceTypesTable[[#This Row],[Service Water Heating Peak Flow Rate (gal/h)]]=0,"",SpaceTypesTable[[#This Row],[Service Water Heating Peak Flow Rate (gal/h)]]/SpaceTypesTable[[#This Row],[Service Water Heating Area (ft^2)]])</f>
        <v/>
      </c>
      <c r="BC610" t="str">
        <f t="shared" si="53"/>
        <v/>
      </c>
    </row>
    <row r="611" spans="1:55">
      <c r="A611" t="s">
        <v>1557</v>
      </c>
      <c r="B611" t="s">
        <v>260</v>
      </c>
      <c r="C611" t="s">
        <v>263</v>
      </c>
      <c r="D611" t="s">
        <v>222</v>
      </c>
      <c r="E611" t="s">
        <v>462</v>
      </c>
      <c r="F611" t="s">
        <v>438</v>
      </c>
      <c r="G611" t="s">
        <v>350</v>
      </c>
      <c r="H611" t="s">
        <v>223</v>
      </c>
      <c r="I611" t="str">
        <f>SpaceTypesTable[[#This Row],[Lighting Standard]]&amp;SpaceTypesTable[[#This Row],[Lighting Primary Space Type]]&amp;SpaceTypesTable[[#This Row],[Lighting Secondary Space Type]]</f>
        <v>ASHRAE 189.1-2009Office-EnclosedGeneral</v>
      </c>
      <c r="L611">
        <f>VLOOKUP(SpaceTypesTable[[#This Row],[LookupColumn]],InteriorLightingTable[],5,FALSE)</f>
        <v>0.9900000000000001</v>
      </c>
      <c r="O611">
        <v>0</v>
      </c>
      <c r="P611">
        <v>0.7</v>
      </c>
      <c r="Q611">
        <v>0.2</v>
      </c>
      <c r="R611" t="s">
        <v>1372</v>
      </c>
      <c r="S611" t="s">
        <v>108</v>
      </c>
      <c r="T611" t="s">
        <v>37</v>
      </c>
      <c r="U611" t="s">
        <v>435</v>
      </c>
      <c r="V611" s="60" t="str">
        <f>SpaceTypesTable[[#This Row],[Ventilation Standard]]&amp;SpaceTypesTable[[#This Row],[Ventilation Primary Space Type]]&amp;SpaceTypesTable[[#This Row],[Ventilation Secondary Space Type]]</f>
        <v>ASHRAE 62.1-1999OfficesOffice Space</v>
      </c>
      <c r="W611">
        <f>VLOOKUP(SpaceTypesTable[[#This Row],[Lookup]],VentilationStandardsTable[],6,FALSE)</f>
        <v>0</v>
      </c>
      <c r="X611">
        <f>VLOOKUP(SpaceTypesTable[[#This Row],[Lookup]],VentilationStandardsTable[],5,FALSE)</f>
        <v>20</v>
      </c>
      <c r="Y611">
        <f>VLOOKUP(SpaceTypesTable[[#This Row],[Lookup]],VentilationStandardsTable[],7,FALSE)</f>
        <v>0</v>
      </c>
      <c r="Z611">
        <v>7.14</v>
      </c>
      <c r="AA611" t="s">
        <v>1383</v>
      </c>
      <c r="AB611" t="s">
        <v>1518</v>
      </c>
      <c r="AC611">
        <v>5.9499999999999997E-2</v>
      </c>
      <c r="AD611" t="s">
        <v>1427</v>
      </c>
      <c r="AF611" t="s">
        <v>440</v>
      </c>
      <c r="AG611" t="s">
        <v>440</v>
      </c>
      <c r="AH611" t="s">
        <v>440</v>
      </c>
      <c r="AJ611">
        <v>0.61</v>
      </c>
      <c r="AK611">
        <v>0</v>
      </c>
      <c r="AL611">
        <v>0.5</v>
      </c>
      <c r="AM611">
        <v>0</v>
      </c>
      <c r="AN611" t="s">
        <v>1498</v>
      </c>
      <c r="AO611" t="s">
        <v>1452</v>
      </c>
      <c r="AP611" t="s">
        <v>1466</v>
      </c>
      <c r="AS611" t="str">
        <f>IF(SpaceTypesTable[[#This Row],[Service Water Heating Peak Flow Rate (gal/h)]]=0,"",SpaceTypesTable[[#This Row],[Service Water Heating Peak Flow Rate (gal/h)]]/SpaceTypesTable[[#This Row],[Service Water Heating Area (ft^2)]])</f>
        <v/>
      </c>
      <c r="BC611" t="str">
        <f t="shared" si="53"/>
        <v/>
      </c>
    </row>
    <row r="612" spans="1:55">
      <c r="A612" t="s">
        <v>1557</v>
      </c>
      <c r="B612" t="s">
        <v>261</v>
      </c>
      <c r="C612" t="s">
        <v>263</v>
      </c>
      <c r="D612" t="s">
        <v>222</v>
      </c>
      <c r="E612" t="s">
        <v>462</v>
      </c>
      <c r="F612" t="s">
        <v>438</v>
      </c>
      <c r="G612" t="s">
        <v>350</v>
      </c>
      <c r="H612" t="s">
        <v>223</v>
      </c>
      <c r="I612" t="str">
        <f>SpaceTypesTable[[#This Row],[Lighting Standard]]&amp;SpaceTypesTable[[#This Row],[Lighting Primary Space Type]]&amp;SpaceTypesTable[[#This Row],[Lighting Secondary Space Type]]</f>
        <v>ASHRAE 189.1-2009Office-EnclosedGeneral</v>
      </c>
      <c r="L612">
        <f>VLOOKUP(SpaceTypesTable[[#This Row],[LookupColumn]],InteriorLightingTable[],5,FALSE)</f>
        <v>0.9900000000000001</v>
      </c>
      <c r="O612">
        <v>0</v>
      </c>
      <c r="P612">
        <v>0.7</v>
      </c>
      <c r="Q612">
        <v>0.2</v>
      </c>
      <c r="R612" t="s">
        <v>1372</v>
      </c>
      <c r="S612" t="s">
        <v>108</v>
      </c>
      <c r="T612" t="s">
        <v>37</v>
      </c>
      <c r="U612" t="s">
        <v>435</v>
      </c>
      <c r="V612" s="60" t="str">
        <f>SpaceTypesTable[[#This Row],[Ventilation Standard]]&amp;SpaceTypesTable[[#This Row],[Ventilation Primary Space Type]]&amp;SpaceTypesTable[[#This Row],[Ventilation Secondary Space Type]]</f>
        <v>ASHRAE 62.1-1999OfficesOffice Space</v>
      </c>
      <c r="W612">
        <f>VLOOKUP(SpaceTypesTable[[#This Row],[Lookup]],VentilationStandardsTable[],6,FALSE)</f>
        <v>0</v>
      </c>
      <c r="X612">
        <f>VLOOKUP(SpaceTypesTable[[#This Row],[Lookup]],VentilationStandardsTable[],5,FALSE)</f>
        <v>20</v>
      </c>
      <c r="Y612">
        <f>VLOOKUP(SpaceTypesTable[[#This Row],[Lookup]],VentilationStandardsTable[],7,FALSE)</f>
        <v>0</v>
      </c>
      <c r="Z612">
        <v>7.14</v>
      </c>
      <c r="AA612" t="s">
        <v>1383</v>
      </c>
      <c r="AB612" t="s">
        <v>1518</v>
      </c>
      <c r="AC612">
        <v>4.4600000000000001E-2</v>
      </c>
      <c r="AD612" t="s">
        <v>1427</v>
      </c>
      <c r="AF612" t="s">
        <v>440</v>
      </c>
      <c r="AG612" t="s">
        <v>440</v>
      </c>
      <c r="AH612" t="s">
        <v>440</v>
      </c>
      <c r="AJ612">
        <v>0.61</v>
      </c>
      <c r="AK612">
        <v>0</v>
      </c>
      <c r="AL612">
        <v>0.5</v>
      </c>
      <c r="AM612">
        <v>0</v>
      </c>
      <c r="AN612" t="s">
        <v>1498</v>
      </c>
      <c r="AO612" t="s">
        <v>1452</v>
      </c>
      <c r="AP612" t="s">
        <v>1466</v>
      </c>
      <c r="AS612" t="str">
        <f>IF(SpaceTypesTable[[#This Row],[Service Water Heating Peak Flow Rate (gal/h)]]=0,"",SpaceTypesTable[[#This Row],[Service Water Heating Peak Flow Rate (gal/h)]]/SpaceTypesTable[[#This Row],[Service Water Heating Area (ft^2)]])</f>
        <v/>
      </c>
      <c r="BC612" t="str">
        <f t="shared" si="53"/>
        <v/>
      </c>
    </row>
    <row r="613" spans="1:55">
      <c r="A613" t="s">
        <v>1554</v>
      </c>
      <c r="B613" t="s">
        <v>259</v>
      </c>
      <c r="C613" t="s">
        <v>263</v>
      </c>
      <c r="D613" t="s">
        <v>222</v>
      </c>
      <c r="E613" t="s">
        <v>462</v>
      </c>
      <c r="I613" t="str">
        <f>SpaceTypesTable[[#This Row],[Lighting Standard]]&amp;SpaceTypesTable[[#This Row],[Lighting Primary Space Type]]&amp;SpaceTypesTable[[#This Row],[Lighting Secondary Space Type]]</f>
        <v/>
      </c>
      <c r="L613">
        <v>2.0099999999999998</v>
      </c>
      <c r="O613">
        <v>0</v>
      </c>
      <c r="P613">
        <v>0.7</v>
      </c>
      <c r="Q613">
        <v>0.2</v>
      </c>
      <c r="R613" t="s">
        <v>1372</v>
      </c>
      <c r="S613" t="s">
        <v>108</v>
      </c>
      <c r="T613" t="s">
        <v>37</v>
      </c>
      <c r="U613" t="s">
        <v>435</v>
      </c>
      <c r="V613" s="60" t="str">
        <f>SpaceTypesTable[[#This Row],[Ventilation Standard]]&amp;SpaceTypesTable[[#This Row],[Ventilation Primary Space Type]]&amp;SpaceTypesTable[[#This Row],[Ventilation Secondary Space Type]]</f>
        <v>ASHRAE 62.1-1999OfficesOffice Space</v>
      </c>
      <c r="W613">
        <f>VLOOKUP(SpaceTypesTable[[#This Row],[Lookup]],VentilationStandardsTable[],6,FALSE)</f>
        <v>0</v>
      </c>
      <c r="X613">
        <f>VLOOKUP(SpaceTypesTable[[#This Row],[Lookup]],VentilationStandardsTable[],5,FALSE)</f>
        <v>20</v>
      </c>
      <c r="Y613">
        <f>VLOOKUP(SpaceTypesTable[[#This Row],[Lookup]],VentilationStandardsTable[],7,FALSE)</f>
        <v>0</v>
      </c>
      <c r="Z613">
        <v>7.14</v>
      </c>
      <c r="AA613" t="s">
        <v>1383</v>
      </c>
      <c r="AB613" t="s">
        <v>1518</v>
      </c>
      <c r="AC613">
        <v>0.22320000000000001</v>
      </c>
      <c r="AD613" t="s">
        <v>1427</v>
      </c>
      <c r="AF613" t="s">
        <v>440</v>
      </c>
      <c r="AG613" t="s">
        <v>440</v>
      </c>
      <c r="AH613" t="s">
        <v>440</v>
      </c>
      <c r="AJ613">
        <v>1.2</v>
      </c>
      <c r="AK613">
        <v>0</v>
      </c>
      <c r="AL613">
        <v>0.5</v>
      </c>
      <c r="AM613">
        <v>0</v>
      </c>
      <c r="AN613" t="s">
        <v>1498</v>
      </c>
      <c r="AO613" t="s">
        <v>1452</v>
      </c>
      <c r="AP613" t="s">
        <v>1466</v>
      </c>
      <c r="AS613" t="str">
        <f>IF(SpaceTypesTable[[#This Row],[Service Water Heating Peak Flow Rate (gal/h)]]=0,"",SpaceTypesTable[[#This Row],[Service Water Heating Peak Flow Rate (gal/h)]]/SpaceTypesTable[[#This Row],[Service Water Heating Area (ft^2)]])</f>
        <v/>
      </c>
      <c r="BC613" t="str">
        <f t="shared" si="53"/>
        <v/>
      </c>
    </row>
    <row r="614" spans="1:55">
      <c r="A614" t="s">
        <v>1558</v>
      </c>
      <c r="B614" t="s">
        <v>259</v>
      </c>
      <c r="C614" t="s">
        <v>264</v>
      </c>
      <c r="D614" t="s">
        <v>222</v>
      </c>
      <c r="E614" t="s">
        <v>462</v>
      </c>
      <c r="F614" t="s">
        <v>218</v>
      </c>
      <c r="G614" t="s">
        <v>350</v>
      </c>
      <c r="H614" t="s">
        <v>223</v>
      </c>
      <c r="I614" t="str">
        <f>SpaceTypesTable[[#This Row],[Lighting Standard]]&amp;SpaceTypesTable[[#This Row],[Lighting Primary Space Type]]&amp;SpaceTypesTable[[#This Row],[Lighting Secondary Space Type]]</f>
        <v>ASHRAE 90.1-2007Office-EnclosedGeneral</v>
      </c>
      <c r="L614">
        <f>VLOOKUP(SpaceTypesTable[[#This Row],[LookupColumn]],InteriorLightingTable[],5,FALSE)</f>
        <v>1.1000000000000001</v>
      </c>
      <c r="O614">
        <v>0</v>
      </c>
      <c r="P614">
        <v>0.7</v>
      </c>
      <c r="Q614">
        <v>0.2</v>
      </c>
      <c r="R614" t="s">
        <v>1376</v>
      </c>
      <c r="S614" t="s">
        <v>109</v>
      </c>
      <c r="T614" t="s">
        <v>1289</v>
      </c>
      <c r="U614" t="s">
        <v>38</v>
      </c>
      <c r="V614" s="60" t="str">
        <f>SpaceTypesTable[[#This Row],[Ventilation Standard]]&amp;SpaceTypesTable[[#This Row],[Ventilation Primary Space Type]]&amp;SpaceTypesTable[[#This Row],[Ventilation Secondary Space Type]]</f>
        <v>ASHRAE 62.1-2004Office BuildingsOffice space</v>
      </c>
      <c r="W614">
        <f>VLOOKUP(SpaceTypesTable[[#This Row],[Lookup]],VentilationStandardsTable[],6,FALSE)</f>
        <v>0.06</v>
      </c>
      <c r="X614">
        <f>VLOOKUP(SpaceTypesTable[[#This Row],[Lookup]],VentilationStandardsTable[],5,FALSE)</f>
        <v>5</v>
      </c>
      <c r="Y614">
        <f>VLOOKUP(SpaceTypesTable[[#This Row],[Lookup]],VentilationStandardsTable[],7,FALSE)</f>
        <v>0</v>
      </c>
      <c r="Z614">
        <v>5</v>
      </c>
      <c r="AA614" t="s">
        <v>1379</v>
      </c>
      <c r="AB614" t="s">
        <v>1520</v>
      </c>
      <c r="AC614">
        <v>4.4600000000000001E-2</v>
      </c>
      <c r="AD614" t="s">
        <v>1429</v>
      </c>
      <c r="AF614" t="s">
        <v>440</v>
      </c>
      <c r="AG614" t="s">
        <v>440</v>
      </c>
      <c r="AH614" t="s">
        <v>440</v>
      </c>
      <c r="AJ614">
        <v>0.54000023250056517</v>
      </c>
      <c r="AK614">
        <v>0</v>
      </c>
      <c r="AL614">
        <v>0.5</v>
      </c>
      <c r="AM614">
        <v>0</v>
      </c>
      <c r="AN614" t="s">
        <v>1431</v>
      </c>
      <c r="AO614" t="s">
        <v>1454</v>
      </c>
      <c r="AP614" t="s">
        <v>1468</v>
      </c>
      <c r="AS614" t="str">
        <f>IF(SpaceTypesTable[[#This Row],[Service Water Heating Peak Flow Rate (gal/h)]]=0,"",SpaceTypesTable[[#This Row],[Service Water Heating Peak Flow Rate (gal/h)]]/SpaceTypesTable[[#This Row],[Service Water Heating Area (ft^2)]])</f>
        <v/>
      </c>
    </row>
    <row r="615" spans="1:55">
      <c r="A615" t="s">
        <v>1555</v>
      </c>
      <c r="B615" t="s">
        <v>259</v>
      </c>
      <c r="C615" t="s">
        <v>264</v>
      </c>
      <c r="D615" t="s">
        <v>222</v>
      </c>
      <c r="E615" t="s">
        <v>462</v>
      </c>
      <c r="I615" t="str">
        <f>SpaceTypesTable[[#This Row],[Lighting Standard]]&amp;SpaceTypesTable[[#This Row],[Lighting Primary Space Type]]&amp;SpaceTypesTable[[#This Row],[Lighting Secondary Space Type]]</f>
        <v/>
      </c>
      <c r="L615">
        <v>1.98</v>
      </c>
      <c r="O615">
        <v>0</v>
      </c>
      <c r="P615">
        <v>0.7</v>
      </c>
      <c r="Q615">
        <v>0.2</v>
      </c>
      <c r="R615" t="s">
        <v>1376</v>
      </c>
      <c r="S615" t="s">
        <v>108</v>
      </c>
      <c r="T615" t="s">
        <v>37</v>
      </c>
      <c r="U615" t="s">
        <v>435</v>
      </c>
      <c r="V615" s="60" t="str">
        <f>SpaceTypesTable[[#This Row],[Ventilation Standard]]&amp;SpaceTypesTable[[#This Row],[Ventilation Primary Space Type]]&amp;SpaceTypesTable[[#This Row],[Ventilation Secondary Space Type]]</f>
        <v>ASHRAE 62.1-1999OfficesOffice Space</v>
      </c>
      <c r="W615">
        <f>VLOOKUP(SpaceTypesTable[[#This Row],[Lookup]],VentilationStandardsTable[],6,FALSE)</f>
        <v>0</v>
      </c>
      <c r="X615">
        <f>VLOOKUP(SpaceTypesTable[[#This Row],[Lookup]],VentilationStandardsTable[],5,FALSE)</f>
        <v>20</v>
      </c>
      <c r="Y615">
        <f>VLOOKUP(SpaceTypesTable[[#This Row],[Lookup]],VentilationStandardsTable[],7,FALSE)</f>
        <v>0</v>
      </c>
      <c r="Z615">
        <v>5</v>
      </c>
      <c r="AA615" t="s">
        <v>1379</v>
      </c>
      <c r="AB615" t="s">
        <v>1520</v>
      </c>
      <c r="AC615">
        <v>0.22320000000000001</v>
      </c>
      <c r="AD615" t="s">
        <v>1429</v>
      </c>
      <c r="AF615" t="s">
        <v>440</v>
      </c>
      <c r="AG615" t="s">
        <v>440</v>
      </c>
      <c r="AH615" t="s">
        <v>440</v>
      </c>
      <c r="AJ615">
        <v>0.75</v>
      </c>
      <c r="AK615">
        <v>0</v>
      </c>
      <c r="AL615">
        <v>0.5</v>
      </c>
      <c r="AM615">
        <v>0</v>
      </c>
      <c r="AN615" t="s">
        <v>1431</v>
      </c>
      <c r="AO615" t="s">
        <v>1454</v>
      </c>
      <c r="AP615" t="s">
        <v>1468</v>
      </c>
      <c r="AS615" t="str">
        <f>IF(SpaceTypesTable[[#This Row],[Service Water Heating Peak Flow Rate (gal/h)]]=0,"",SpaceTypesTable[[#This Row],[Service Water Heating Peak Flow Rate (gal/h)]]/SpaceTypesTable[[#This Row],[Service Water Heating Area (ft^2)]])</f>
        <v/>
      </c>
    </row>
    <row r="616" spans="1:55">
      <c r="A616" t="s">
        <v>1556</v>
      </c>
      <c r="B616" t="s">
        <v>259</v>
      </c>
      <c r="C616" t="s">
        <v>264</v>
      </c>
      <c r="D616" t="s">
        <v>222</v>
      </c>
      <c r="E616" t="s">
        <v>462</v>
      </c>
      <c r="F616" t="s">
        <v>217</v>
      </c>
      <c r="G616" t="s">
        <v>350</v>
      </c>
      <c r="H616" t="s">
        <v>223</v>
      </c>
      <c r="I616" t="str">
        <f>SpaceTypesTable[[#This Row],[Lighting Standard]]&amp;SpaceTypesTable[[#This Row],[Lighting Primary Space Type]]&amp;SpaceTypesTable[[#This Row],[Lighting Secondary Space Type]]</f>
        <v>ASHRAE 90.1-2004Office-EnclosedGeneral</v>
      </c>
      <c r="L616">
        <f>VLOOKUP(SpaceTypesTable[[#This Row],[LookupColumn]],InteriorLightingTable[],5,FALSE)</f>
        <v>1.1000000000000001</v>
      </c>
      <c r="O616">
        <v>0</v>
      </c>
      <c r="P616">
        <v>0.7</v>
      </c>
      <c r="Q616">
        <v>0.2</v>
      </c>
      <c r="R616" t="s">
        <v>1376</v>
      </c>
      <c r="S616" t="s">
        <v>108</v>
      </c>
      <c r="T616" t="s">
        <v>37</v>
      </c>
      <c r="U616" t="s">
        <v>435</v>
      </c>
      <c r="V616" s="60" t="str">
        <f>SpaceTypesTable[[#This Row],[Ventilation Standard]]&amp;SpaceTypesTable[[#This Row],[Ventilation Primary Space Type]]&amp;SpaceTypesTable[[#This Row],[Ventilation Secondary Space Type]]</f>
        <v>ASHRAE 62.1-1999OfficesOffice Space</v>
      </c>
      <c r="W616">
        <f>VLOOKUP(SpaceTypesTable[[#This Row],[Lookup]],VentilationStandardsTable[],6,FALSE)</f>
        <v>0</v>
      </c>
      <c r="X616">
        <f>VLOOKUP(SpaceTypesTable[[#This Row],[Lookup]],VentilationStandardsTable[],5,FALSE)</f>
        <v>20</v>
      </c>
      <c r="Y616">
        <f>VLOOKUP(SpaceTypesTable[[#This Row],[Lookup]],VentilationStandardsTable[],7,FALSE)</f>
        <v>0</v>
      </c>
      <c r="Z616">
        <v>5</v>
      </c>
      <c r="AA616" t="s">
        <v>1379</v>
      </c>
      <c r="AB616" t="s">
        <v>1520</v>
      </c>
      <c r="AC616">
        <v>5.9499999999999997E-2</v>
      </c>
      <c r="AD616" t="s">
        <v>1429</v>
      </c>
      <c r="AF616" t="s">
        <v>440</v>
      </c>
      <c r="AG616" t="s">
        <v>440</v>
      </c>
      <c r="AH616" t="s">
        <v>440</v>
      </c>
      <c r="AJ616">
        <v>0.75</v>
      </c>
      <c r="AK616">
        <v>0</v>
      </c>
      <c r="AL616">
        <v>0.5</v>
      </c>
      <c r="AM616">
        <v>0</v>
      </c>
      <c r="AN616" t="s">
        <v>1431</v>
      </c>
      <c r="AO616" t="s">
        <v>1454</v>
      </c>
      <c r="AP616" t="s">
        <v>1468</v>
      </c>
      <c r="AS616" t="str">
        <f>IF(SpaceTypesTable[[#This Row],[Service Water Heating Peak Flow Rate (gal/h)]]=0,"",SpaceTypesTable[[#This Row],[Service Water Heating Peak Flow Rate (gal/h)]]/SpaceTypesTable[[#This Row],[Service Water Heating Area (ft^2)]])</f>
        <v/>
      </c>
    </row>
    <row r="617" spans="1:55">
      <c r="A617" t="s">
        <v>1557</v>
      </c>
      <c r="B617" t="s">
        <v>260</v>
      </c>
      <c r="C617" t="s">
        <v>264</v>
      </c>
      <c r="D617" t="s">
        <v>222</v>
      </c>
      <c r="E617" t="s">
        <v>462</v>
      </c>
      <c r="F617" t="s">
        <v>438</v>
      </c>
      <c r="G617" t="s">
        <v>350</v>
      </c>
      <c r="H617" t="s">
        <v>223</v>
      </c>
      <c r="I617" t="str">
        <f>SpaceTypesTable[[#This Row],[Lighting Standard]]&amp;SpaceTypesTable[[#This Row],[Lighting Primary Space Type]]&amp;SpaceTypesTable[[#This Row],[Lighting Secondary Space Type]]</f>
        <v>ASHRAE 189.1-2009Office-EnclosedGeneral</v>
      </c>
      <c r="L617">
        <f>VLOOKUP(SpaceTypesTable[[#This Row],[LookupColumn]],InteriorLightingTable[],5,FALSE)</f>
        <v>0.9900000000000001</v>
      </c>
      <c r="O617">
        <v>0</v>
      </c>
      <c r="P617">
        <v>0.7</v>
      </c>
      <c r="Q617">
        <v>0.2</v>
      </c>
      <c r="R617" t="s">
        <v>1376</v>
      </c>
      <c r="S617" t="s">
        <v>108</v>
      </c>
      <c r="T617" t="s">
        <v>37</v>
      </c>
      <c r="U617" t="s">
        <v>435</v>
      </c>
      <c r="V617" s="60" t="str">
        <f>SpaceTypesTable[[#This Row],[Ventilation Standard]]&amp;SpaceTypesTable[[#This Row],[Ventilation Primary Space Type]]&amp;SpaceTypesTable[[#This Row],[Ventilation Secondary Space Type]]</f>
        <v>ASHRAE 62.1-1999OfficesOffice Space</v>
      </c>
      <c r="W617">
        <f>VLOOKUP(SpaceTypesTable[[#This Row],[Lookup]],VentilationStandardsTable[],6,FALSE)</f>
        <v>0</v>
      </c>
      <c r="X617">
        <f>VLOOKUP(SpaceTypesTable[[#This Row],[Lookup]],VentilationStandardsTable[],5,FALSE)</f>
        <v>20</v>
      </c>
      <c r="Y617">
        <f>VLOOKUP(SpaceTypesTable[[#This Row],[Lookup]],VentilationStandardsTable[],7,FALSE)</f>
        <v>0</v>
      </c>
      <c r="Z617">
        <v>5</v>
      </c>
      <c r="AA617" t="s">
        <v>1379</v>
      </c>
      <c r="AB617" t="s">
        <v>1520</v>
      </c>
      <c r="AC617">
        <v>5.9499999999999997E-2</v>
      </c>
      <c r="AD617" t="s">
        <v>1429</v>
      </c>
      <c r="AF617" t="s">
        <v>440</v>
      </c>
      <c r="AG617" t="s">
        <v>440</v>
      </c>
      <c r="AH617" t="s">
        <v>440</v>
      </c>
      <c r="AJ617">
        <v>0.54000023250056517</v>
      </c>
      <c r="AK617">
        <v>0</v>
      </c>
      <c r="AL617">
        <v>0.5</v>
      </c>
      <c r="AM617">
        <v>0</v>
      </c>
      <c r="AN617" t="s">
        <v>1431</v>
      </c>
      <c r="AO617" t="s">
        <v>1454</v>
      </c>
      <c r="AP617" t="s">
        <v>1468</v>
      </c>
      <c r="AS617" t="str">
        <f>IF(SpaceTypesTable[[#This Row],[Service Water Heating Peak Flow Rate (gal/h)]]=0,"",SpaceTypesTable[[#This Row],[Service Water Heating Peak Flow Rate (gal/h)]]/SpaceTypesTable[[#This Row],[Service Water Heating Area (ft^2)]])</f>
        <v/>
      </c>
    </row>
    <row r="618" spans="1:55">
      <c r="A618" t="s">
        <v>1557</v>
      </c>
      <c r="B618" t="s">
        <v>261</v>
      </c>
      <c r="C618" t="s">
        <v>264</v>
      </c>
      <c r="D618" t="s">
        <v>222</v>
      </c>
      <c r="E618" t="s">
        <v>462</v>
      </c>
      <c r="F618" t="s">
        <v>438</v>
      </c>
      <c r="G618" t="s">
        <v>350</v>
      </c>
      <c r="H618" t="s">
        <v>223</v>
      </c>
      <c r="I618" t="str">
        <f>SpaceTypesTable[[#This Row],[Lighting Standard]]&amp;SpaceTypesTable[[#This Row],[Lighting Primary Space Type]]&amp;SpaceTypesTable[[#This Row],[Lighting Secondary Space Type]]</f>
        <v>ASHRAE 189.1-2009Office-EnclosedGeneral</v>
      </c>
      <c r="L618">
        <f>VLOOKUP(SpaceTypesTable[[#This Row],[LookupColumn]],InteriorLightingTable[],5,FALSE)</f>
        <v>0.9900000000000001</v>
      </c>
      <c r="O618">
        <v>0</v>
      </c>
      <c r="P618">
        <v>0.7</v>
      </c>
      <c r="Q618">
        <v>0.2</v>
      </c>
      <c r="R618" t="s">
        <v>1376</v>
      </c>
      <c r="S618" t="s">
        <v>108</v>
      </c>
      <c r="T618" t="s">
        <v>37</v>
      </c>
      <c r="U618" t="s">
        <v>435</v>
      </c>
      <c r="V618" s="60" t="str">
        <f>SpaceTypesTable[[#This Row],[Ventilation Standard]]&amp;SpaceTypesTable[[#This Row],[Ventilation Primary Space Type]]&amp;SpaceTypesTable[[#This Row],[Ventilation Secondary Space Type]]</f>
        <v>ASHRAE 62.1-1999OfficesOffice Space</v>
      </c>
      <c r="W618">
        <f>VLOOKUP(SpaceTypesTable[[#This Row],[Lookup]],VentilationStandardsTable[],6,FALSE)</f>
        <v>0</v>
      </c>
      <c r="X618">
        <f>VLOOKUP(SpaceTypesTable[[#This Row],[Lookup]],VentilationStandardsTable[],5,FALSE)</f>
        <v>20</v>
      </c>
      <c r="Y618">
        <f>VLOOKUP(SpaceTypesTable[[#This Row],[Lookup]],VentilationStandardsTable[],7,FALSE)</f>
        <v>0</v>
      </c>
      <c r="Z618">
        <v>5</v>
      </c>
      <c r="AA618" t="s">
        <v>1379</v>
      </c>
      <c r="AB618" t="s">
        <v>1520</v>
      </c>
      <c r="AC618">
        <v>4.4600000000000001E-2</v>
      </c>
      <c r="AD618" t="s">
        <v>1429</v>
      </c>
      <c r="AF618" t="s">
        <v>440</v>
      </c>
      <c r="AG618" t="s">
        <v>440</v>
      </c>
      <c r="AH618" t="s">
        <v>440</v>
      </c>
      <c r="AJ618">
        <v>0.54000023250056517</v>
      </c>
      <c r="AK618">
        <v>0</v>
      </c>
      <c r="AL618">
        <v>0.5</v>
      </c>
      <c r="AM618">
        <v>0</v>
      </c>
      <c r="AN618" t="s">
        <v>1431</v>
      </c>
      <c r="AO618" t="s">
        <v>1454</v>
      </c>
      <c r="AP618" t="s">
        <v>1468</v>
      </c>
      <c r="AS618" t="str">
        <f>IF(SpaceTypesTable[[#This Row],[Service Water Heating Peak Flow Rate (gal/h)]]=0,"",SpaceTypesTable[[#This Row],[Service Water Heating Peak Flow Rate (gal/h)]]/SpaceTypesTable[[#This Row],[Service Water Heating Area (ft^2)]])</f>
        <v/>
      </c>
    </row>
    <row r="619" spans="1:55">
      <c r="A619" t="s">
        <v>1554</v>
      </c>
      <c r="B619" t="s">
        <v>259</v>
      </c>
      <c r="C619" t="s">
        <v>264</v>
      </c>
      <c r="D619" t="s">
        <v>222</v>
      </c>
      <c r="E619" t="s">
        <v>462</v>
      </c>
      <c r="I619" t="str">
        <f>SpaceTypesTable[[#This Row],[Lighting Standard]]&amp;SpaceTypesTable[[#This Row],[Lighting Primary Space Type]]&amp;SpaceTypesTable[[#This Row],[Lighting Secondary Space Type]]</f>
        <v/>
      </c>
      <c r="L619">
        <v>2.9</v>
      </c>
      <c r="O619">
        <v>0</v>
      </c>
      <c r="P619">
        <v>0.7</v>
      </c>
      <c r="Q619">
        <v>0.2</v>
      </c>
      <c r="R619" t="s">
        <v>1376</v>
      </c>
      <c r="S619" t="s">
        <v>108</v>
      </c>
      <c r="T619" t="s">
        <v>37</v>
      </c>
      <c r="U619" t="s">
        <v>435</v>
      </c>
      <c r="V619" s="60" t="str">
        <f>SpaceTypesTable[[#This Row],[Ventilation Standard]]&amp;SpaceTypesTable[[#This Row],[Ventilation Primary Space Type]]&amp;SpaceTypesTable[[#This Row],[Ventilation Secondary Space Type]]</f>
        <v>ASHRAE 62.1-1999OfficesOffice Space</v>
      </c>
      <c r="W619">
        <f>VLOOKUP(SpaceTypesTable[[#This Row],[Lookup]],VentilationStandardsTable[],6,FALSE)</f>
        <v>0</v>
      </c>
      <c r="X619">
        <f>VLOOKUP(SpaceTypesTable[[#This Row],[Lookup]],VentilationStandardsTable[],5,FALSE)</f>
        <v>20</v>
      </c>
      <c r="Y619">
        <f>VLOOKUP(SpaceTypesTable[[#This Row],[Lookup]],VentilationStandardsTable[],7,FALSE)</f>
        <v>0</v>
      </c>
      <c r="Z619">
        <v>5</v>
      </c>
      <c r="AA619" t="s">
        <v>1379</v>
      </c>
      <c r="AB619" t="s">
        <v>1520</v>
      </c>
      <c r="AC619">
        <v>0.22320000000000001</v>
      </c>
      <c r="AD619" t="s">
        <v>1429</v>
      </c>
      <c r="AF619" t="s">
        <v>440</v>
      </c>
      <c r="AG619" t="s">
        <v>440</v>
      </c>
      <c r="AH619" t="s">
        <v>440</v>
      </c>
      <c r="AJ619">
        <v>0.75</v>
      </c>
      <c r="AK619">
        <v>0</v>
      </c>
      <c r="AL619">
        <v>0.5</v>
      </c>
      <c r="AM619">
        <v>0</v>
      </c>
      <c r="AN619" t="s">
        <v>1431</v>
      </c>
      <c r="AO619" t="s">
        <v>1454</v>
      </c>
      <c r="AP619" t="s">
        <v>1468</v>
      </c>
      <c r="AS619" t="str">
        <f>IF(SpaceTypesTable[[#This Row],[Service Water Heating Peak Flow Rate (gal/h)]]=0,"",SpaceTypesTable[[#This Row],[Service Water Heating Peak Flow Rate (gal/h)]]/SpaceTypesTable[[#This Row],[Service Water Heating Area (ft^2)]])</f>
        <v/>
      </c>
    </row>
    <row r="620" spans="1:55">
      <c r="A620" t="s">
        <v>1558</v>
      </c>
      <c r="B620" t="s">
        <v>259</v>
      </c>
      <c r="C620" t="s">
        <v>241</v>
      </c>
      <c r="D620" t="s">
        <v>222</v>
      </c>
      <c r="E620" t="s">
        <v>462</v>
      </c>
      <c r="F620" t="s">
        <v>218</v>
      </c>
      <c r="G620" t="s">
        <v>350</v>
      </c>
      <c r="H620" t="s">
        <v>223</v>
      </c>
      <c r="I620" t="str">
        <f>SpaceTypesTable[[#This Row],[Lighting Standard]]&amp;SpaceTypesTable[[#This Row],[Lighting Primary Space Type]]&amp;SpaceTypesTable[[#This Row],[Lighting Secondary Space Type]]</f>
        <v>ASHRAE 90.1-2007Office-EnclosedGeneral</v>
      </c>
      <c r="L620">
        <f>VLOOKUP(SpaceTypesTable[[#This Row],[LookupColumn]],InteriorLightingTable[],5,FALSE)</f>
        <v>1.1000000000000001</v>
      </c>
      <c r="O620">
        <v>0</v>
      </c>
      <c r="P620">
        <v>0.5</v>
      </c>
      <c r="Q620">
        <v>0.2</v>
      </c>
      <c r="R620" t="s">
        <v>1377</v>
      </c>
      <c r="S620" t="s">
        <v>109</v>
      </c>
      <c r="T620" t="s">
        <v>1289</v>
      </c>
      <c r="U620" t="s">
        <v>38</v>
      </c>
      <c r="V620" s="60" t="str">
        <f>SpaceTypesTable[[#This Row],[Ventilation Standard]]&amp;SpaceTypesTable[[#This Row],[Ventilation Primary Space Type]]&amp;SpaceTypesTable[[#This Row],[Ventilation Secondary Space Type]]</f>
        <v>ASHRAE 62.1-2004Office BuildingsOffice space</v>
      </c>
      <c r="W620">
        <f>VLOOKUP(SpaceTypesTable[[#This Row],[Lookup]],VentilationStandardsTable[],6,FALSE)</f>
        <v>0.06</v>
      </c>
      <c r="X620">
        <f>VLOOKUP(SpaceTypesTable[[#This Row],[Lookup]],VentilationStandardsTable[],5,FALSE)</f>
        <v>5</v>
      </c>
      <c r="Y620">
        <f>VLOOKUP(SpaceTypesTable[[#This Row],[Lookup]],VentilationStandardsTable[],7,FALSE)</f>
        <v>0</v>
      </c>
      <c r="Z620">
        <v>1.96</v>
      </c>
      <c r="AA620" t="s">
        <v>1378</v>
      </c>
      <c r="AB620" t="s">
        <v>1521</v>
      </c>
      <c r="AC620">
        <v>4.4600000000000001E-2</v>
      </c>
      <c r="AD620" t="s">
        <v>1430</v>
      </c>
      <c r="AF620" t="s">
        <v>440</v>
      </c>
      <c r="AG620" t="s">
        <v>440</v>
      </c>
      <c r="AH620" t="s">
        <v>440</v>
      </c>
      <c r="AJ620">
        <v>0.54000023250056517</v>
      </c>
      <c r="AK620">
        <v>0</v>
      </c>
      <c r="AL620">
        <v>0.5</v>
      </c>
      <c r="AM620">
        <v>0</v>
      </c>
      <c r="AN620" t="s">
        <v>1486</v>
      </c>
      <c r="AO620" t="s">
        <v>1455</v>
      </c>
      <c r="AP620" t="s">
        <v>1469</v>
      </c>
      <c r="AS620" t="str">
        <f>IF(SpaceTypesTable[[#This Row],[Service Water Heating Peak Flow Rate (gal/h)]]=0,"",SpaceTypesTable[[#This Row],[Service Water Heating Peak Flow Rate (gal/h)]]/SpaceTypesTable[[#This Row],[Service Water Heating Area (ft^2)]])</f>
        <v/>
      </c>
    </row>
    <row r="621" spans="1:55">
      <c r="A621" t="s">
        <v>1555</v>
      </c>
      <c r="B621" t="s">
        <v>259</v>
      </c>
      <c r="C621" t="s">
        <v>241</v>
      </c>
      <c r="D621" t="s">
        <v>222</v>
      </c>
      <c r="E621" t="s">
        <v>462</v>
      </c>
      <c r="I621" t="str">
        <f>SpaceTypesTable[[#This Row],[Lighting Standard]]&amp;SpaceTypesTable[[#This Row],[Lighting Primary Space Type]]&amp;SpaceTypesTable[[#This Row],[Lighting Secondary Space Type]]</f>
        <v/>
      </c>
      <c r="L621">
        <v>2.02</v>
      </c>
      <c r="O621">
        <v>0</v>
      </c>
      <c r="P621">
        <v>0.5</v>
      </c>
      <c r="Q621">
        <v>0.2</v>
      </c>
      <c r="R621" t="s">
        <v>1377</v>
      </c>
      <c r="S621" t="s">
        <v>108</v>
      </c>
      <c r="T621" t="s">
        <v>37</v>
      </c>
      <c r="U621" t="s">
        <v>435</v>
      </c>
      <c r="V621" s="60" t="str">
        <f>SpaceTypesTable[[#This Row],[Ventilation Standard]]&amp;SpaceTypesTable[[#This Row],[Ventilation Primary Space Type]]&amp;SpaceTypesTable[[#This Row],[Ventilation Secondary Space Type]]</f>
        <v>ASHRAE 62.1-1999OfficesOffice Space</v>
      </c>
      <c r="W621">
        <f>VLOOKUP(SpaceTypesTable[[#This Row],[Lookup]],VentilationStandardsTable[],6,FALSE)</f>
        <v>0</v>
      </c>
      <c r="X621">
        <f>VLOOKUP(SpaceTypesTable[[#This Row],[Lookup]],VentilationStandardsTable[],5,FALSE)</f>
        <v>20</v>
      </c>
      <c r="Y621">
        <f>VLOOKUP(SpaceTypesTable[[#This Row],[Lookup]],VentilationStandardsTable[],7,FALSE)</f>
        <v>0</v>
      </c>
      <c r="Z621">
        <v>1.96</v>
      </c>
      <c r="AA621" t="s">
        <v>1378</v>
      </c>
      <c r="AB621" t="s">
        <v>1521</v>
      </c>
      <c r="AC621">
        <v>0.22320000000000001</v>
      </c>
      <c r="AD621" t="s">
        <v>1430</v>
      </c>
      <c r="AF621" t="s">
        <v>440</v>
      </c>
      <c r="AG621" t="s">
        <v>440</v>
      </c>
      <c r="AH621" t="s">
        <v>440</v>
      </c>
      <c r="AJ621">
        <v>0.75</v>
      </c>
      <c r="AK621">
        <v>0</v>
      </c>
      <c r="AL621">
        <v>0.5</v>
      </c>
      <c r="AM621">
        <v>0</v>
      </c>
      <c r="AN621" t="s">
        <v>1486</v>
      </c>
      <c r="AO621" t="s">
        <v>1455</v>
      </c>
      <c r="AP621" t="s">
        <v>1469</v>
      </c>
      <c r="AS621" t="str">
        <f>IF(SpaceTypesTable[[#This Row],[Service Water Heating Peak Flow Rate (gal/h)]]=0,"",SpaceTypesTable[[#This Row],[Service Water Heating Peak Flow Rate (gal/h)]]/SpaceTypesTable[[#This Row],[Service Water Heating Area (ft^2)]])</f>
        <v/>
      </c>
    </row>
    <row r="622" spans="1:55">
      <c r="A622" t="s">
        <v>1556</v>
      </c>
      <c r="B622" t="s">
        <v>259</v>
      </c>
      <c r="C622" t="s">
        <v>241</v>
      </c>
      <c r="D622" t="s">
        <v>222</v>
      </c>
      <c r="E622" t="s">
        <v>462</v>
      </c>
      <c r="F622" t="s">
        <v>217</v>
      </c>
      <c r="G622" t="s">
        <v>350</v>
      </c>
      <c r="H622" t="s">
        <v>223</v>
      </c>
      <c r="I622" t="str">
        <f>SpaceTypesTable[[#This Row],[Lighting Standard]]&amp;SpaceTypesTable[[#This Row],[Lighting Primary Space Type]]&amp;SpaceTypesTable[[#This Row],[Lighting Secondary Space Type]]</f>
        <v>ASHRAE 90.1-2004Office-EnclosedGeneral</v>
      </c>
      <c r="L622">
        <f>VLOOKUP(SpaceTypesTable[[#This Row],[LookupColumn]],InteriorLightingTable[],5,FALSE)</f>
        <v>1.1000000000000001</v>
      </c>
      <c r="O622">
        <v>0</v>
      </c>
      <c r="P622">
        <v>0.5</v>
      </c>
      <c r="Q622">
        <v>0.2</v>
      </c>
      <c r="R622" t="s">
        <v>1377</v>
      </c>
      <c r="S622" t="s">
        <v>108</v>
      </c>
      <c r="T622" t="s">
        <v>37</v>
      </c>
      <c r="U622" t="s">
        <v>435</v>
      </c>
      <c r="V622" s="60" t="str">
        <f>SpaceTypesTable[[#This Row],[Ventilation Standard]]&amp;SpaceTypesTable[[#This Row],[Ventilation Primary Space Type]]&amp;SpaceTypesTable[[#This Row],[Ventilation Secondary Space Type]]</f>
        <v>ASHRAE 62.1-1999OfficesOffice Space</v>
      </c>
      <c r="W622">
        <f>VLOOKUP(SpaceTypesTable[[#This Row],[Lookup]],VentilationStandardsTable[],6,FALSE)</f>
        <v>0</v>
      </c>
      <c r="X622">
        <f>VLOOKUP(SpaceTypesTable[[#This Row],[Lookup]],VentilationStandardsTable[],5,FALSE)</f>
        <v>20</v>
      </c>
      <c r="Y622">
        <f>VLOOKUP(SpaceTypesTable[[#This Row],[Lookup]],VentilationStandardsTable[],7,FALSE)</f>
        <v>0</v>
      </c>
      <c r="Z622">
        <v>1.96</v>
      </c>
      <c r="AA622" t="s">
        <v>1378</v>
      </c>
      <c r="AB622" t="s">
        <v>1521</v>
      </c>
      <c r="AC622">
        <v>5.9499999999999997E-2</v>
      </c>
      <c r="AD622" t="s">
        <v>1430</v>
      </c>
      <c r="AF622" t="s">
        <v>440</v>
      </c>
      <c r="AG622" t="s">
        <v>440</v>
      </c>
      <c r="AH622" t="s">
        <v>440</v>
      </c>
      <c r="AJ622">
        <v>0.75</v>
      </c>
      <c r="AK622">
        <v>0</v>
      </c>
      <c r="AL622">
        <v>0.5</v>
      </c>
      <c r="AM622">
        <v>0</v>
      </c>
      <c r="AN622" t="s">
        <v>1486</v>
      </c>
      <c r="AO622" t="s">
        <v>1455</v>
      </c>
      <c r="AP622" t="s">
        <v>1469</v>
      </c>
      <c r="AS622" t="str">
        <f>IF(SpaceTypesTable[[#This Row],[Service Water Heating Peak Flow Rate (gal/h)]]=0,"",SpaceTypesTable[[#This Row],[Service Water Heating Peak Flow Rate (gal/h)]]/SpaceTypesTable[[#This Row],[Service Water Heating Area (ft^2)]])</f>
        <v/>
      </c>
    </row>
    <row r="623" spans="1:55">
      <c r="A623" t="s">
        <v>1557</v>
      </c>
      <c r="B623" t="s">
        <v>260</v>
      </c>
      <c r="C623" t="s">
        <v>241</v>
      </c>
      <c r="D623" t="s">
        <v>222</v>
      </c>
      <c r="E623" t="s">
        <v>462</v>
      </c>
      <c r="F623" t="s">
        <v>438</v>
      </c>
      <c r="G623" t="s">
        <v>350</v>
      </c>
      <c r="H623" t="s">
        <v>223</v>
      </c>
      <c r="I623" t="str">
        <f>SpaceTypesTable[[#This Row],[Lighting Standard]]&amp;SpaceTypesTable[[#This Row],[Lighting Primary Space Type]]&amp;SpaceTypesTable[[#This Row],[Lighting Secondary Space Type]]</f>
        <v>ASHRAE 189.1-2009Office-EnclosedGeneral</v>
      </c>
      <c r="L623">
        <f>VLOOKUP(SpaceTypesTable[[#This Row],[LookupColumn]],InteriorLightingTable[],5,FALSE)</f>
        <v>0.9900000000000001</v>
      </c>
      <c r="O623">
        <v>0</v>
      </c>
      <c r="P623">
        <v>0.5</v>
      </c>
      <c r="Q623">
        <v>0.2</v>
      </c>
      <c r="R623" t="s">
        <v>1377</v>
      </c>
      <c r="S623" t="s">
        <v>108</v>
      </c>
      <c r="T623" t="s">
        <v>37</v>
      </c>
      <c r="U623" t="s">
        <v>435</v>
      </c>
      <c r="V623" s="60" t="str">
        <f>SpaceTypesTable[[#This Row],[Ventilation Standard]]&amp;SpaceTypesTable[[#This Row],[Ventilation Primary Space Type]]&amp;SpaceTypesTable[[#This Row],[Ventilation Secondary Space Type]]</f>
        <v>ASHRAE 62.1-1999OfficesOffice Space</v>
      </c>
      <c r="W623">
        <f>VLOOKUP(SpaceTypesTable[[#This Row],[Lookup]],VentilationStandardsTable[],6,FALSE)</f>
        <v>0</v>
      </c>
      <c r="X623">
        <f>VLOOKUP(SpaceTypesTable[[#This Row],[Lookup]],VentilationStandardsTable[],5,FALSE)</f>
        <v>20</v>
      </c>
      <c r="Y623">
        <f>VLOOKUP(SpaceTypesTable[[#This Row],[Lookup]],VentilationStandardsTable[],7,FALSE)</f>
        <v>0</v>
      </c>
      <c r="Z623">
        <v>1.96</v>
      </c>
      <c r="AA623" t="s">
        <v>1378</v>
      </c>
      <c r="AB623" t="s">
        <v>1521</v>
      </c>
      <c r="AC623">
        <v>5.9499999999999997E-2</v>
      </c>
      <c r="AD623" t="s">
        <v>1430</v>
      </c>
      <c r="AF623" t="s">
        <v>440</v>
      </c>
      <c r="AG623" t="s">
        <v>440</v>
      </c>
      <c r="AH623" t="s">
        <v>440</v>
      </c>
      <c r="AJ623">
        <v>0.54000023250056517</v>
      </c>
      <c r="AK623">
        <v>0</v>
      </c>
      <c r="AL623">
        <v>0.5</v>
      </c>
      <c r="AM623">
        <v>0</v>
      </c>
      <c r="AN623" t="s">
        <v>1486</v>
      </c>
      <c r="AO623" t="s">
        <v>1455</v>
      </c>
      <c r="AP623" t="s">
        <v>1469</v>
      </c>
      <c r="AS623" t="str">
        <f>IF(SpaceTypesTable[[#This Row],[Service Water Heating Peak Flow Rate (gal/h)]]=0,"",SpaceTypesTable[[#This Row],[Service Water Heating Peak Flow Rate (gal/h)]]/SpaceTypesTable[[#This Row],[Service Water Heating Area (ft^2)]])</f>
        <v/>
      </c>
    </row>
    <row r="624" spans="1:55">
      <c r="A624" t="s">
        <v>1557</v>
      </c>
      <c r="B624" t="s">
        <v>261</v>
      </c>
      <c r="C624" t="s">
        <v>241</v>
      </c>
      <c r="D624" t="s">
        <v>222</v>
      </c>
      <c r="E624" t="s">
        <v>462</v>
      </c>
      <c r="F624" t="s">
        <v>438</v>
      </c>
      <c r="G624" t="s">
        <v>350</v>
      </c>
      <c r="H624" t="s">
        <v>223</v>
      </c>
      <c r="I624" t="str">
        <f>SpaceTypesTable[[#This Row],[Lighting Standard]]&amp;SpaceTypesTable[[#This Row],[Lighting Primary Space Type]]&amp;SpaceTypesTable[[#This Row],[Lighting Secondary Space Type]]</f>
        <v>ASHRAE 189.1-2009Office-EnclosedGeneral</v>
      </c>
      <c r="L624">
        <f>VLOOKUP(SpaceTypesTable[[#This Row],[LookupColumn]],InteriorLightingTable[],5,FALSE)</f>
        <v>0.9900000000000001</v>
      </c>
      <c r="O624">
        <v>0</v>
      </c>
      <c r="P624">
        <v>0.5</v>
      </c>
      <c r="Q624">
        <v>0.2</v>
      </c>
      <c r="R624" t="s">
        <v>1377</v>
      </c>
      <c r="S624" t="s">
        <v>108</v>
      </c>
      <c r="T624" t="s">
        <v>37</v>
      </c>
      <c r="U624" t="s">
        <v>435</v>
      </c>
      <c r="V624" s="60" t="str">
        <f>SpaceTypesTable[[#This Row],[Ventilation Standard]]&amp;SpaceTypesTable[[#This Row],[Ventilation Primary Space Type]]&amp;SpaceTypesTable[[#This Row],[Ventilation Secondary Space Type]]</f>
        <v>ASHRAE 62.1-1999OfficesOffice Space</v>
      </c>
      <c r="W624">
        <f>VLOOKUP(SpaceTypesTable[[#This Row],[Lookup]],VentilationStandardsTable[],6,FALSE)</f>
        <v>0</v>
      </c>
      <c r="X624">
        <f>VLOOKUP(SpaceTypesTable[[#This Row],[Lookup]],VentilationStandardsTable[],5,FALSE)</f>
        <v>20</v>
      </c>
      <c r="Y624">
        <f>VLOOKUP(SpaceTypesTable[[#This Row],[Lookup]],VentilationStandardsTable[],7,FALSE)</f>
        <v>0</v>
      </c>
      <c r="Z624">
        <v>1.96</v>
      </c>
      <c r="AA624" t="s">
        <v>1378</v>
      </c>
      <c r="AB624" t="s">
        <v>1521</v>
      </c>
      <c r="AC624">
        <v>4.4600000000000001E-2</v>
      </c>
      <c r="AD624" t="s">
        <v>1430</v>
      </c>
      <c r="AF624" t="s">
        <v>440</v>
      </c>
      <c r="AG624" t="s">
        <v>440</v>
      </c>
      <c r="AH624" t="s">
        <v>440</v>
      </c>
      <c r="AJ624">
        <v>0.54000023250056517</v>
      </c>
      <c r="AK624">
        <v>0</v>
      </c>
      <c r="AL624">
        <v>0.5</v>
      </c>
      <c r="AM624">
        <v>0</v>
      </c>
      <c r="AN624" t="s">
        <v>1486</v>
      </c>
      <c r="AO624" t="s">
        <v>1455</v>
      </c>
      <c r="AP624" t="s">
        <v>1469</v>
      </c>
      <c r="AS624" t="str">
        <f>IF(SpaceTypesTable[[#This Row],[Service Water Heating Peak Flow Rate (gal/h)]]=0,"",SpaceTypesTable[[#This Row],[Service Water Heating Peak Flow Rate (gal/h)]]/SpaceTypesTable[[#This Row],[Service Water Heating Area (ft^2)]])</f>
        <v/>
      </c>
    </row>
    <row r="625" spans="1:55">
      <c r="A625" t="s">
        <v>1554</v>
      </c>
      <c r="B625" t="s">
        <v>259</v>
      </c>
      <c r="C625" t="s">
        <v>241</v>
      </c>
      <c r="D625" t="s">
        <v>222</v>
      </c>
      <c r="E625" t="s">
        <v>462</v>
      </c>
      <c r="I625" t="str">
        <f>SpaceTypesTable[[#This Row],[Lighting Standard]]&amp;SpaceTypesTable[[#This Row],[Lighting Primary Space Type]]&amp;SpaceTypesTable[[#This Row],[Lighting Secondary Space Type]]</f>
        <v/>
      </c>
      <c r="L625">
        <v>2.9</v>
      </c>
      <c r="O625">
        <v>0</v>
      </c>
      <c r="P625">
        <v>0.5</v>
      </c>
      <c r="Q625">
        <v>0.2</v>
      </c>
      <c r="R625" t="s">
        <v>1377</v>
      </c>
      <c r="S625" t="s">
        <v>108</v>
      </c>
      <c r="T625" t="s">
        <v>37</v>
      </c>
      <c r="U625" t="s">
        <v>435</v>
      </c>
      <c r="V625" s="60" t="str">
        <f>SpaceTypesTable[[#This Row],[Ventilation Standard]]&amp;SpaceTypesTable[[#This Row],[Ventilation Primary Space Type]]&amp;SpaceTypesTable[[#This Row],[Ventilation Secondary Space Type]]</f>
        <v>ASHRAE 62.1-1999OfficesOffice Space</v>
      </c>
      <c r="W625">
        <f>VLOOKUP(SpaceTypesTable[[#This Row],[Lookup]],VentilationStandardsTable[],6,FALSE)</f>
        <v>0</v>
      </c>
      <c r="X625">
        <f>VLOOKUP(SpaceTypesTable[[#This Row],[Lookup]],VentilationStandardsTable[],5,FALSE)</f>
        <v>20</v>
      </c>
      <c r="Y625">
        <f>VLOOKUP(SpaceTypesTable[[#This Row],[Lookup]],VentilationStandardsTable[],7,FALSE)</f>
        <v>0</v>
      </c>
      <c r="Z625">
        <v>1.96</v>
      </c>
      <c r="AA625" t="s">
        <v>1378</v>
      </c>
      <c r="AB625" t="s">
        <v>1521</v>
      </c>
      <c r="AC625">
        <v>0.22320000000000001</v>
      </c>
      <c r="AD625" t="s">
        <v>1430</v>
      </c>
      <c r="AF625" t="s">
        <v>440</v>
      </c>
      <c r="AG625" t="s">
        <v>440</v>
      </c>
      <c r="AH625" t="s">
        <v>440</v>
      </c>
      <c r="AJ625">
        <v>0.75</v>
      </c>
      <c r="AK625">
        <v>0</v>
      </c>
      <c r="AL625">
        <v>0.5</v>
      </c>
      <c r="AM625">
        <v>0</v>
      </c>
      <c r="AN625" t="s">
        <v>1486</v>
      </c>
      <c r="AO625" t="s">
        <v>1455</v>
      </c>
      <c r="AP625" t="s">
        <v>1469</v>
      </c>
      <c r="AS625" t="str">
        <f>IF(SpaceTypesTable[[#This Row],[Service Water Heating Peak Flow Rate (gal/h)]]=0,"",SpaceTypesTable[[#This Row],[Service Water Heating Peak Flow Rate (gal/h)]]/SpaceTypesTable[[#This Row],[Service Water Heating Area (ft^2)]])</f>
        <v/>
      </c>
    </row>
    <row r="626" spans="1:55">
      <c r="A626" t="s">
        <v>1619</v>
      </c>
      <c r="B626" t="s">
        <v>259</v>
      </c>
      <c r="C626" t="s">
        <v>239</v>
      </c>
      <c r="D626" t="s">
        <v>222</v>
      </c>
      <c r="E626" t="s">
        <v>462</v>
      </c>
      <c r="F626" t="s">
        <v>1601</v>
      </c>
      <c r="G626" t="s">
        <v>350</v>
      </c>
      <c r="H626" t="s">
        <v>223</v>
      </c>
      <c r="I626" t="str">
        <f>SpaceTypesTable[[#This Row],[Lighting Standard]]&amp;SpaceTypesTable[[#This Row],[Lighting Primary Space Type]]&amp;SpaceTypesTable[[#This Row],[Lighting Secondary Space Type]]</f>
        <v>ASHRAE 90.1-2010Office-EnclosedGeneral</v>
      </c>
      <c r="L626">
        <f>VLOOKUP(SpaceTypesTable[[#This Row],[LookupColumn]],InteriorLightingTable[],5,FALSE)</f>
        <v>1.1100000000000001</v>
      </c>
      <c r="O626">
        <v>0</v>
      </c>
      <c r="P626">
        <v>0.7</v>
      </c>
      <c r="Q626">
        <v>0.2</v>
      </c>
      <c r="R626" t="s">
        <v>1354</v>
      </c>
      <c r="S626" t="s">
        <v>110</v>
      </c>
      <c r="T626" t="s">
        <v>1289</v>
      </c>
      <c r="U626" t="s">
        <v>38</v>
      </c>
      <c r="V626" s="60" t="str">
        <f>SpaceTypesTable[[#This Row],[Ventilation Standard]]&amp;SpaceTypesTable[[#This Row],[Ventilation Primary Space Type]]&amp;SpaceTypesTable[[#This Row],[Ventilation Secondary Space Type]]</f>
        <v>ASHRAE 62.1-2007Office BuildingsOffice space</v>
      </c>
      <c r="W626">
        <f>VLOOKUP(SpaceTypesTable[[#This Row],[Lookup]],VentilationStandardsTable[],6,FALSE)</f>
        <v>0.06</v>
      </c>
      <c r="X626">
        <f>VLOOKUP(SpaceTypesTable[[#This Row],[Lookup]],VentilationStandardsTable[],5,FALSE)</f>
        <v>5</v>
      </c>
      <c r="Y626">
        <f>VLOOKUP(SpaceTypesTable[[#This Row],[Lookup]],VentilationStandardsTable[],7,FALSE)</f>
        <v>0</v>
      </c>
      <c r="Z626">
        <v>6.99</v>
      </c>
      <c r="AA626" t="s">
        <v>1410</v>
      </c>
      <c r="AB626" t="s">
        <v>1411</v>
      </c>
      <c r="AC626">
        <v>4.4600000000000001E-2</v>
      </c>
      <c r="AD626" t="s">
        <v>1416</v>
      </c>
      <c r="AF626" t="s">
        <v>440</v>
      </c>
      <c r="AG626" t="s">
        <v>440</v>
      </c>
      <c r="AH626" t="s">
        <v>440</v>
      </c>
      <c r="AJ626">
        <v>0.73</v>
      </c>
      <c r="AK626">
        <v>0</v>
      </c>
      <c r="AL626">
        <v>0.5</v>
      </c>
      <c r="AM626">
        <v>0</v>
      </c>
      <c r="AN626" t="s">
        <v>1441</v>
      </c>
      <c r="AO626" t="s">
        <v>1474</v>
      </c>
      <c r="AP626" t="s">
        <v>1475</v>
      </c>
      <c r="AS626" t="s">
        <v>440</v>
      </c>
      <c r="BC626" t="s">
        <v>440</v>
      </c>
    </row>
    <row r="627" spans="1:55">
      <c r="A627" t="s">
        <v>1619</v>
      </c>
      <c r="B627" t="s">
        <v>259</v>
      </c>
      <c r="C627" t="s">
        <v>1352</v>
      </c>
      <c r="D627" t="s">
        <v>222</v>
      </c>
      <c r="E627" t="s">
        <v>462</v>
      </c>
      <c r="F627" t="s">
        <v>1601</v>
      </c>
      <c r="G627" t="s">
        <v>350</v>
      </c>
      <c r="H627" t="s">
        <v>223</v>
      </c>
      <c r="I627" t="str">
        <f>SpaceTypesTable[[#This Row],[Lighting Standard]]&amp;SpaceTypesTable[[#This Row],[Lighting Primary Space Type]]&amp;SpaceTypesTable[[#This Row],[Lighting Secondary Space Type]]</f>
        <v>ASHRAE 90.1-2010Office-EnclosedGeneral</v>
      </c>
      <c r="L627">
        <f>VLOOKUP(SpaceTypesTable[[#This Row],[LookupColumn]],InteriorLightingTable[],5,FALSE)</f>
        <v>1.1100000000000001</v>
      </c>
      <c r="O627">
        <v>0</v>
      </c>
      <c r="P627">
        <v>0.7</v>
      </c>
      <c r="Q627">
        <v>0.2</v>
      </c>
      <c r="R627" t="s">
        <v>1358</v>
      </c>
      <c r="S627" t="s">
        <v>110</v>
      </c>
      <c r="T627" t="s">
        <v>1289</v>
      </c>
      <c r="U627" t="s">
        <v>38</v>
      </c>
      <c r="V627" s="60" t="str">
        <f>SpaceTypesTable[[#This Row],[Ventilation Standard]]&amp;SpaceTypesTable[[#This Row],[Ventilation Primary Space Type]]&amp;SpaceTypesTable[[#This Row],[Ventilation Secondary Space Type]]</f>
        <v>ASHRAE 62.1-2007Office BuildingsOffice space</v>
      </c>
      <c r="W627">
        <f>VLOOKUP(SpaceTypesTable[[#This Row],[Lookup]],VentilationStandardsTable[],6,FALSE)</f>
        <v>0.06</v>
      </c>
      <c r="X627">
        <f>VLOOKUP(SpaceTypesTable[[#This Row],[Lookup]],VentilationStandardsTable[],5,FALSE)</f>
        <v>5</v>
      </c>
      <c r="Y627">
        <f>VLOOKUP(SpaceTypesTable[[#This Row],[Lookup]],VentilationStandardsTable[],7,FALSE)</f>
        <v>0</v>
      </c>
      <c r="Z627">
        <v>2.11</v>
      </c>
      <c r="AA627" t="s">
        <v>1405</v>
      </c>
      <c r="AB627" t="s">
        <v>1406</v>
      </c>
      <c r="AC627">
        <v>4.4600000000000001E-2</v>
      </c>
      <c r="AD627" t="s">
        <v>1418</v>
      </c>
      <c r="AF627" t="s">
        <v>440</v>
      </c>
      <c r="AG627" t="s">
        <v>440</v>
      </c>
      <c r="AH627" t="s">
        <v>440</v>
      </c>
      <c r="AJ627">
        <v>0.87</v>
      </c>
      <c r="AK627">
        <v>0</v>
      </c>
      <c r="AL627">
        <v>0.5</v>
      </c>
      <c r="AM627">
        <v>0</v>
      </c>
      <c r="AN627" t="s">
        <v>1497</v>
      </c>
      <c r="AO627" t="s">
        <v>1549</v>
      </c>
      <c r="AP627" t="s">
        <v>1550</v>
      </c>
      <c r="AS627" t="s">
        <v>440</v>
      </c>
      <c r="BC627" t="s">
        <v>440</v>
      </c>
    </row>
    <row r="628" spans="1:55">
      <c r="A628" t="s">
        <v>1619</v>
      </c>
      <c r="B628" t="s">
        <v>259</v>
      </c>
      <c r="C628" t="s">
        <v>262</v>
      </c>
      <c r="D628" t="s">
        <v>222</v>
      </c>
      <c r="E628" t="s">
        <v>462</v>
      </c>
      <c r="F628" t="s">
        <v>1601</v>
      </c>
      <c r="G628" t="s">
        <v>350</v>
      </c>
      <c r="H628" t="s">
        <v>223</v>
      </c>
      <c r="I628" t="str">
        <f>SpaceTypesTable[[#This Row],[Lighting Standard]]&amp;SpaceTypesTable[[#This Row],[Lighting Primary Space Type]]&amp;SpaceTypesTable[[#This Row],[Lighting Secondary Space Type]]</f>
        <v>ASHRAE 90.1-2010Office-EnclosedGeneral</v>
      </c>
      <c r="L628">
        <f>VLOOKUP(SpaceTypesTable[[#This Row],[LookupColumn]],InteriorLightingTable[],5,FALSE)</f>
        <v>1.1100000000000001</v>
      </c>
      <c r="O628">
        <v>0</v>
      </c>
      <c r="P628">
        <v>0.7</v>
      </c>
      <c r="Q628">
        <v>0.2</v>
      </c>
      <c r="R628" t="s">
        <v>1362</v>
      </c>
      <c r="S628" t="s">
        <v>110</v>
      </c>
      <c r="T628" t="s">
        <v>1289</v>
      </c>
      <c r="U628" t="s">
        <v>38</v>
      </c>
      <c r="V628" s="60" t="str">
        <f>SpaceTypesTable[[#This Row],[Ventilation Standard]]&amp;SpaceTypesTable[[#This Row],[Ventilation Primary Space Type]]&amp;SpaceTypesTable[[#This Row],[Ventilation Secondary Space Type]]</f>
        <v>ASHRAE 62.1-2007Office BuildingsOffice space</v>
      </c>
      <c r="W628">
        <f>VLOOKUP(SpaceTypesTable[[#This Row],[Lookup]],VentilationStandardsTable[],6,FALSE)</f>
        <v>0.06</v>
      </c>
      <c r="X628">
        <f>VLOOKUP(SpaceTypesTable[[#This Row],[Lookup]],VentilationStandardsTable[],5,FALSE)</f>
        <v>5</v>
      </c>
      <c r="Y628">
        <f>VLOOKUP(SpaceTypesTable[[#This Row],[Lookup]],VentilationStandardsTable[],7,FALSE)</f>
        <v>0</v>
      </c>
      <c r="Z628">
        <v>4.6500000000000004</v>
      </c>
      <c r="AA628" t="s">
        <v>1397</v>
      </c>
      <c r="AB628" t="s">
        <v>1404</v>
      </c>
      <c r="AC628">
        <v>4.4600000000000001E-2</v>
      </c>
      <c r="AD628" t="s">
        <v>1422</v>
      </c>
      <c r="AF628" t="s">
        <v>440</v>
      </c>
      <c r="AG628" t="s">
        <v>440</v>
      </c>
      <c r="AH628" t="s">
        <v>440</v>
      </c>
      <c r="AJ628">
        <v>0.80000000000000016</v>
      </c>
      <c r="AK628">
        <v>0</v>
      </c>
      <c r="AL628">
        <v>0.5</v>
      </c>
      <c r="AM628">
        <v>0</v>
      </c>
      <c r="AN628" t="s">
        <v>1351</v>
      </c>
      <c r="AO628" t="s">
        <v>1447</v>
      </c>
      <c r="AP628" t="s">
        <v>1461</v>
      </c>
      <c r="AS628" t="s">
        <v>440</v>
      </c>
      <c r="BC628" t="s">
        <v>440</v>
      </c>
    </row>
    <row r="629" spans="1:55">
      <c r="A629" t="s">
        <v>1619</v>
      </c>
      <c r="B629" t="s">
        <v>259</v>
      </c>
      <c r="C629" t="s">
        <v>265</v>
      </c>
      <c r="D629" t="s">
        <v>222</v>
      </c>
      <c r="E629" t="s">
        <v>462</v>
      </c>
      <c r="F629" t="s">
        <v>1601</v>
      </c>
      <c r="G629" t="s">
        <v>350</v>
      </c>
      <c r="H629" t="s">
        <v>223</v>
      </c>
      <c r="I629" t="str">
        <f>SpaceTypesTable[[#This Row],[Lighting Standard]]&amp;SpaceTypesTable[[#This Row],[Lighting Primary Space Type]]&amp;SpaceTypesTable[[#This Row],[Lighting Secondary Space Type]]</f>
        <v>ASHRAE 90.1-2010Office-EnclosedGeneral</v>
      </c>
      <c r="L629">
        <f>VLOOKUP(SpaceTypesTable[[#This Row],[LookupColumn]],InteriorLightingTable[],5,FALSE)</f>
        <v>1.1100000000000001</v>
      </c>
      <c r="O629">
        <v>0</v>
      </c>
      <c r="P629">
        <v>0.37</v>
      </c>
      <c r="Q629">
        <v>0.2</v>
      </c>
      <c r="R629" t="s">
        <v>1363</v>
      </c>
      <c r="S629" t="s">
        <v>110</v>
      </c>
      <c r="T629" t="s">
        <v>1289</v>
      </c>
      <c r="U629" t="s">
        <v>38</v>
      </c>
      <c r="V629" s="60" t="str">
        <f>SpaceTypesTable[[#This Row],[Ventilation Standard]]&amp;SpaceTypesTable[[#This Row],[Ventilation Primary Space Type]]&amp;SpaceTypesTable[[#This Row],[Ventilation Secondary Space Type]]</f>
        <v>ASHRAE 62.1-2007Office BuildingsOffice space</v>
      </c>
      <c r="W629">
        <f>VLOOKUP(SpaceTypesTable[[#This Row],[Lookup]],VentilationStandardsTable[],6,FALSE)</f>
        <v>0.06</v>
      </c>
      <c r="X629">
        <f>VLOOKUP(SpaceTypesTable[[#This Row],[Lookup]],VentilationStandardsTable[],5,FALSE)</f>
        <v>5</v>
      </c>
      <c r="Y629">
        <f>VLOOKUP(SpaceTypesTable[[#This Row],[Lookup]],VentilationStandardsTable[],7,FALSE)</f>
        <v>0</v>
      </c>
      <c r="Z629">
        <v>4.6500000000000004</v>
      </c>
      <c r="AA629" t="s">
        <v>1394</v>
      </c>
      <c r="AB629" t="s">
        <v>1514</v>
      </c>
      <c r="AC629">
        <v>4.4600000000000001E-2</v>
      </c>
      <c r="AD629" t="s">
        <v>1423</v>
      </c>
      <c r="AF629" t="s">
        <v>440</v>
      </c>
      <c r="AG629" t="s">
        <v>440</v>
      </c>
      <c r="AH629" t="s">
        <v>440</v>
      </c>
      <c r="AJ629">
        <v>0.73</v>
      </c>
      <c r="AK629">
        <v>0</v>
      </c>
      <c r="AL629">
        <v>0.5</v>
      </c>
      <c r="AM629">
        <v>0</v>
      </c>
      <c r="AN629" t="s">
        <v>1480</v>
      </c>
      <c r="AO629" t="s">
        <v>1448</v>
      </c>
      <c r="AP629" t="s">
        <v>1462</v>
      </c>
      <c r="AS629" t="s">
        <v>440</v>
      </c>
      <c r="BC629" t="s">
        <v>440</v>
      </c>
    </row>
    <row r="630" spans="1:55">
      <c r="A630" t="s">
        <v>1619</v>
      </c>
      <c r="B630" t="s">
        <v>259</v>
      </c>
      <c r="C630" t="s">
        <v>268</v>
      </c>
      <c r="D630" t="s">
        <v>222</v>
      </c>
      <c r="E630" t="s">
        <v>462</v>
      </c>
      <c r="F630" t="s">
        <v>1601</v>
      </c>
      <c r="G630" t="s">
        <v>350</v>
      </c>
      <c r="H630" t="s">
        <v>223</v>
      </c>
      <c r="I630" t="str">
        <f>SpaceTypesTable[[#This Row],[Lighting Standard]]&amp;SpaceTypesTable[[#This Row],[Lighting Primary Space Type]]&amp;SpaceTypesTable[[#This Row],[Lighting Secondary Space Type]]</f>
        <v>ASHRAE 90.1-2010Office-EnclosedGeneral</v>
      </c>
      <c r="L630">
        <f>VLOOKUP(SpaceTypesTable[[#This Row],[LookupColumn]],InteriorLightingTable[],5,FALSE)</f>
        <v>1.1100000000000001</v>
      </c>
      <c r="O630">
        <v>0</v>
      </c>
      <c r="P630">
        <v>0.37</v>
      </c>
      <c r="Q630">
        <v>0.2</v>
      </c>
      <c r="R630" t="s">
        <v>1366</v>
      </c>
      <c r="S630" t="s">
        <v>110</v>
      </c>
      <c r="T630" t="s">
        <v>1289</v>
      </c>
      <c r="U630" t="s">
        <v>38</v>
      </c>
      <c r="V630" s="60" t="str">
        <f>SpaceTypesTable[[#This Row],[Ventilation Standard]]&amp;SpaceTypesTable[[#This Row],[Ventilation Primary Space Type]]&amp;SpaceTypesTable[[#This Row],[Ventilation Secondary Space Type]]</f>
        <v>ASHRAE 62.1-2007Office BuildingsOffice space</v>
      </c>
      <c r="W630">
        <f>VLOOKUP(SpaceTypesTable[[#This Row],[Lookup]],VentilationStandardsTable[],6,FALSE)</f>
        <v>0.06</v>
      </c>
      <c r="X630">
        <f>VLOOKUP(SpaceTypesTable[[#This Row],[Lookup]],VentilationStandardsTable[],5,FALSE)</f>
        <v>5</v>
      </c>
      <c r="Y630">
        <f>VLOOKUP(SpaceTypesTable[[#This Row],[Lookup]],VentilationStandardsTable[],7,FALSE)</f>
        <v>0</v>
      </c>
      <c r="Z630">
        <v>4.6500000000000004</v>
      </c>
      <c r="AA630" t="s">
        <v>1389</v>
      </c>
      <c r="AB630" t="s">
        <v>1517</v>
      </c>
      <c r="AC630">
        <v>4.4600000000000001E-2</v>
      </c>
      <c r="AD630" t="s">
        <v>1426</v>
      </c>
      <c r="AF630" t="s">
        <v>440</v>
      </c>
      <c r="AG630" t="s">
        <v>440</v>
      </c>
      <c r="AH630" t="s">
        <v>440</v>
      </c>
      <c r="AJ630">
        <v>0.73</v>
      </c>
      <c r="AK630">
        <v>0</v>
      </c>
      <c r="AL630">
        <v>0.5</v>
      </c>
      <c r="AM630">
        <v>0</v>
      </c>
      <c r="AN630" t="s">
        <v>1483</v>
      </c>
      <c r="AO630" t="s">
        <v>1451</v>
      </c>
      <c r="AP630" t="s">
        <v>1465</v>
      </c>
      <c r="AS630" t="s">
        <v>440</v>
      </c>
      <c r="BC630" t="s">
        <v>440</v>
      </c>
    </row>
    <row r="631" spans="1:55">
      <c r="A631" t="s">
        <v>1619</v>
      </c>
      <c r="B631" t="s">
        <v>259</v>
      </c>
      <c r="C631" t="s">
        <v>263</v>
      </c>
      <c r="D631" t="s">
        <v>222</v>
      </c>
      <c r="E631" t="s">
        <v>462</v>
      </c>
      <c r="F631" t="s">
        <v>1601</v>
      </c>
      <c r="G631" t="s">
        <v>350</v>
      </c>
      <c r="H631" t="s">
        <v>223</v>
      </c>
      <c r="I631" t="str">
        <f>SpaceTypesTable[[#This Row],[Lighting Standard]]&amp;SpaceTypesTable[[#This Row],[Lighting Primary Space Type]]&amp;SpaceTypesTable[[#This Row],[Lighting Secondary Space Type]]</f>
        <v>ASHRAE 90.1-2010Office-EnclosedGeneral</v>
      </c>
      <c r="L631">
        <f>VLOOKUP(SpaceTypesTable[[#This Row],[LookupColumn]],InteriorLightingTable[],5,FALSE)</f>
        <v>1.1100000000000001</v>
      </c>
      <c r="O631">
        <v>0</v>
      </c>
      <c r="P631">
        <v>0.7</v>
      </c>
      <c r="Q631">
        <v>0.2</v>
      </c>
      <c r="R631" t="s">
        <v>1372</v>
      </c>
      <c r="S631" t="s">
        <v>110</v>
      </c>
      <c r="T631" t="s">
        <v>1289</v>
      </c>
      <c r="U631" t="s">
        <v>38</v>
      </c>
      <c r="V631" s="60" t="str">
        <f>SpaceTypesTable[[#This Row],[Ventilation Standard]]&amp;SpaceTypesTable[[#This Row],[Ventilation Primary Space Type]]&amp;SpaceTypesTable[[#This Row],[Ventilation Secondary Space Type]]</f>
        <v>ASHRAE 62.1-2007Office BuildingsOffice space</v>
      </c>
      <c r="W631">
        <f>VLOOKUP(SpaceTypesTable[[#This Row],[Lookup]],VentilationStandardsTable[],6,FALSE)</f>
        <v>0.06</v>
      </c>
      <c r="X631">
        <f>VLOOKUP(SpaceTypesTable[[#This Row],[Lookup]],VentilationStandardsTable[],5,FALSE)</f>
        <v>5</v>
      </c>
      <c r="Y631">
        <f>VLOOKUP(SpaceTypesTable[[#This Row],[Lookup]],VentilationStandardsTable[],7,FALSE)</f>
        <v>0</v>
      </c>
      <c r="Z631">
        <v>7.14</v>
      </c>
      <c r="AA631" t="s">
        <v>1383</v>
      </c>
      <c r="AB631" t="s">
        <v>1518</v>
      </c>
      <c r="AC631">
        <v>4.4600000000000001E-2</v>
      </c>
      <c r="AD631" t="s">
        <v>1427</v>
      </c>
      <c r="AF631" t="s">
        <v>440</v>
      </c>
      <c r="AG631" t="s">
        <v>440</v>
      </c>
      <c r="AH631" t="s">
        <v>440</v>
      </c>
      <c r="AJ631">
        <v>0.61</v>
      </c>
      <c r="AK631">
        <v>0</v>
      </c>
      <c r="AL631">
        <v>0.5</v>
      </c>
      <c r="AM631">
        <v>0</v>
      </c>
      <c r="AN631" t="s">
        <v>1498</v>
      </c>
      <c r="AO631" t="s">
        <v>1452</v>
      </c>
      <c r="AP631" t="s">
        <v>1466</v>
      </c>
      <c r="AS631" t="s">
        <v>440</v>
      </c>
      <c r="BC631" t="s">
        <v>440</v>
      </c>
    </row>
    <row r="632" spans="1:55">
      <c r="A632" t="s">
        <v>1619</v>
      </c>
      <c r="B632" t="s">
        <v>259</v>
      </c>
      <c r="C632" t="s">
        <v>264</v>
      </c>
      <c r="D632" t="s">
        <v>222</v>
      </c>
      <c r="E632" t="s">
        <v>462</v>
      </c>
      <c r="F632" t="s">
        <v>1601</v>
      </c>
      <c r="G632" t="s">
        <v>350</v>
      </c>
      <c r="H632" t="s">
        <v>223</v>
      </c>
      <c r="I632" t="str">
        <f>SpaceTypesTable[[#This Row],[Lighting Standard]]&amp;SpaceTypesTable[[#This Row],[Lighting Primary Space Type]]&amp;SpaceTypesTable[[#This Row],[Lighting Secondary Space Type]]</f>
        <v>ASHRAE 90.1-2010Office-EnclosedGeneral</v>
      </c>
      <c r="L632">
        <f>VLOOKUP(SpaceTypesTable[[#This Row],[LookupColumn]],InteriorLightingTable[],5,FALSE)</f>
        <v>1.1100000000000001</v>
      </c>
      <c r="O632">
        <v>0</v>
      </c>
      <c r="P632">
        <v>0.7</v>
      </c>
      <c r="Q632">
        <v>0.2</v>
      </c>
      <c r="R632" t="s">
        <v>1376</v>
      </c>
      <c r="S632" t="s">
        <v>110</v>
      </c>
      <c r="T632" t="s">
        <v>1289</v>
      </c>
      <c r="U632" t="s">
        <v>38</v>
      </c>
      <c r="V632" s="60" t="str">
        <f>SpaceTypesTable[[#This Row],[Ventilation Standard]]&amp;SpaceTypesTable[[#This Row],[Ventilation Primary Space Type]]&amp;SpaceTypesTable[[#This Row],[Ventilation Secondary Space Type]]</f>
        <v>ASHRAE 62.1-2007Office BuildingsOffice space</v>
      </c>
      <c r="W632">
        <f>VLOOKUP(SpaceTypesTable[[#This Row],[Lookup]],VentilationStandardsTable[],6,FALSE)</f>
        <v>0.06</v>
      </c>
      <c r="X632">
        <f>VLOOKUP(SpaceTypesTable[[#This Row],[Lookup]],VentilationStandardsTable[],5,FALSE)</f>
        <v>5</v>
      </c>
      <c r="Y632">
        <f>VLOOKUP(SpaceTypesTable[[#This Row],[Lookup]],VentilationStandardsTable[],7,FALSE)</f>
        <v>0</v>
      </c>
      <c r="Z632">
        <v>5</v>
      </c>
      <c r="AA632" t="s">
        <v>1379</v>
      </c>
      <c r="AB632" t="s">
        <v>1520</v>
      </c>
      <c r="AC632">
        <v>4.4600000000000001E-2</v>
      </c>
      <c r="AD632" t="s">
        <v>1429</v>
      </c>
      <c r="AF632" t="s">
        <v>440</v>
      </c>
      <c r="AG632" t="s">
        <v>440</v>
      </c>
      <c r="AH632" t="s">
        <v>440</v>
      </c>
      <c r="AJ632">
        <v>0.54000023250056517</v>
      </c>
      <c r="AK632">
        <v>0</v>
      </c>
      <c r="AL632">
        <v>0.5</v>
      </c>
      <c r="AM632">
        <v>0</v>
      </c>
      <c r="AN632" t="s">
        <v>1431</v>
      </c>
      <c r="AO632" t="s">
        <v>1454</v>
      </c>
      <c r="AP632" t="s">
        <v>1468</v>
      </c>
      <c r="AS632" t="s">
        <v>440</v>
      </c>
    </row>
    <row r="633" spans="1:55">
      <c r="A633" t="s">
        <v>1619</v>
      </c>
      <c r="B633" t="s">
        <v>259</v>
      </c>
      <c r="C633" t="s">
        <v>241</v>
      </c>
      <c r="D633" t="s">
        <v>222</v>
      </c>
      <c r="E633" t="s">
        <v>462</v>
      </c>
      <c r="F633" t="s">
        <v>1601</v>
      </c>
      <c r="G633" t="s">
        <v>350</v>
      </c>
      <c r="H633" t="s">
        <v>223</v>
      </c>
      <c r="I633" t="str">
        <f>SpaceTypesTable[[#This Row],[Lighting Standard]]&amp;SpaceTypesTable[[#This Row],[Lighting Primary Space Type]]&amp;SpaceTypesTable[[#This Row],[Lighting Secondary Space Type]]</f>
        <v>ASHRAE 90.1-2010Office-EnclosedGeneral</v>
      </c>
      <c r="L633">
        <f>VLOOKUP(SpaceTypesTable[[#This Row],[LookupColumn]],InteriorLightingTable[],5,FALSE)</f>
        <v>1.1100000000000001</v>
      </c>
      <c r="O633">
        <v>0</v>
      </c>
      <c r="P633">
        <v>0.5</v>
      </c>
      <c r="Q633">
        <v>0.2</v>
      </c>
      <c r="R633" t="s">
        <v>1377</v>
      </c>
      <c r="S633" t="s">
        <v>110</v>
      </c>
      <c r="T633" t="s">
        <v>1289</v>
      </c>
      <c r="U633" t="s">
        <v>38</v>
      </c>
      <c r="V633" s="60" t="str">
        <f>SpaceTypesTable[[#This Row],[Ventilation Standard]]&amp;SpaceTypesTable[[#This Row],[Ventilation Primary Space Type]]&amp;SpaceTypesTable[[#This Row],[Ventilation Secondary Space Type]]</f>
        <v>ASHRAE 62.1-2007Office BuildingsOffice space</v>
      </c>
      <c r="W633">
        <f>VLOOKUP(SpaceTypesTable[[#This Row],[Lookup]],VentilationStandardsTable[],6,FALSE)</f>
        <v>0.06</v>
      </c>
      <c r="X633">
        <f>VLOOKUP(SpaceTypesTable[[#This Row],[Lookup]],VentilationStandardsTable[],5,FALSE)</f>
        <v>5</v>
      </c>
      <c r="Y633">
        <f>VLOOKUP(SpaceTypesTable[[#This Row],[Lookup]],VentilationStandardsTable[],7,FALSE)</f>
        <v>0</v>
      </c>
      <c r="Z633">
        <v>1.96</v>
      </c>
      <c r="AA633" t="s">
        <v>1378</v>
      </c>
      <c r="AB633" t="s">
        <v>1521</v>
      </c>
      <c r="AC633">
        <v>4.4600000000000001E-2</v>
      </c>
      <c r="AD633" t="s">
        <v>1430</v>
      </c>
      <c r="AF633" t="s">
        <v>440</v>
      </c>
      <c r="AG633" t="s">
        <v>440</v>
      </c>
      <c r="AH633" t="s">
        <v>440</v>
      </c>
      <c r="AJ633">
        <v>0.54000023250056517</v>
      </c>
      <c r="AK633">
        <v>0</v>
      </c>
      <c r="AL633">
        <v>0.5</v>
      </c>
      <c r="AM633">
        <v>0</v>
      </c>
      <c r="AN633" t="s">
        <v>1486</v>
      </c>
      <c r="AO633" t="s">
        <v>1455</v>
      </c>
      <c r="AP633" t="s">
        <v>1469</v>
      </c>
      <c r="AS633" t="s">
        <v>440</v>
      </c>
    </row>
    <row r="634" spans="1:55">
      <c r="A634" s="3" t="s">
        <v>1555</v>
      </c>
      <c r="B634" t="s">
        <v>259</v>
      </c>
      <c r="C634" t="s">
        <v>222</v>
      </c>
      <c r="D634" t="s">
        <v>443</v>
      </c>
      <c r="E634" t="s">
        <v>462</v>
      </c>
      <c r="L634">
        <v>1.73</v>
      </c>
      <c r="O634">
        <v>0.4</v>
      </c>
      <c r="P634">
        <v>0.4</v>
      </c>
      <c r="Q634">
        <v>0.2</v>
      </c>
      <c r="R634" t="s">
        <v>474</v>
      </c>
      <c r="S634" t="s">
        <v>108</v>
      </c>
      <c r="T634" t="s">
        <v>37</v>
      </c>
      <c r="U634" t="s">
        <v>435</v>
      </c>
      <c r="V634" s="60" t="str">
        <f>SpaceTypesTable[[#This Row],[Ventilation Standard]]&amp;SpaceTypesTable[[#This Row],[Ventilation Primary Space Type]]&amp;SpaceTypesTable[[#This Row],[Ventilation Secondary Space Type]]</f>
        <v>ASHRAE 62.1-1999OfficesOffice Space</v>
      </c>
      <c r="W634">
        <f>VLOOKUP(SpaceTypesTable[[#This Row],[Lookup]],VentilationStandardsTable[],6,FALSE)</f>
        <v>0</v>
      </c>
      <c r="X634">
        <f>VLOOKUP(SpaceTypesTable[[#This Row],[Lookup]],VentilationStandardsTable[],5,FALSE)</f>
        <v>20</v>
      </c>
      <c r="Y634">
        <f>VLOOKUP(SpaceTypesTable[[#This Row],[Lookup]],VentilationStandardsTable[],7,FALSE)</f>
        <v>0</v>
      </c>
      <c r="Z634">
        <v>5.25</v>
      </c>
      <c r="AA634" t="s">
        <v>476</v>
      </c>
      <c r="AB634" t="s">
        <v>475</v>
      </c>
      <c r="AC634">
        <v>0.22320000000000001</v>
      </c>
      <c r="AD634" t="s">
        <v>478</v>
      </c>
      <c r="AF634" t="s">
        <v>440</v>
      </c>
      <c r="AG634" t="s">
        <v>440</v>
      </c>
      <c r="AH634" t="s">
        <v>440</v>
      </c>
      <c r="AJ634">
        <v>0.96</v>
      </c>
      <c r="AK634">
        <v>0</v>
      </c>
      <c r="AL634">
        <v>0.5</v>
      </c>
      <c r="AM634">
        <v>0</v>
      </c>
      <c r="AN634" t="s">
        <v>479</v>
      </c>
      <c r="AO634" t="s">
        <v>1444</v>
      </c>
      <c r="AP634" t="s">
        <v>1458</v>
      </c>
      <c r="BC634" t="str">
        <f t="shared" ref="BC634:BC639" si="54">IF(ISBLANK(BB634),"",BB634/(AY634/AX634))</f>
        <v/>
      </c>
    </row>
    <row r="635" spans="1:55">
      <c r="A635" s="3" t="s">
        <v>1557</v>
      </c>
      <c r="B635" t="s">
        <v>260</v>
      </c>
      <c r="C635" t="s">
        <v>222</v>
      </c>
      <c r="D635" t="s">
        <v>443</v>
      </c>
      <c r="E635" t="s">
        <v>462</v>
      </c>
      <c r="F635" t="s">
        <v>438</v>
      </c>
      <c r="G635" t="s">
        <v>445</v>
      </c>
      <c r="H635" t="s">
        <v>223</v>
      </c>
      <c r="I635" t="str">
        <f>SpaceTypesTable[[#This Row],[Lighting Standard]]&amp;SpaceTypesTable[[#This Row],[Lighting Primary Space Type]]&amp;SpaceTypesTable[[#This Row],[Lighting Secondary Space Type]]</f>
        <v>ASHRAE 189.1-2009Office-Open PlanGeneral</v>
      </c>
      <c r="L635">
        <f>VLOOKUP(SpaceTypesTable[[#This Row],[LookupColumn]],InteriorLightingTable[],5,FALSE)</f>
        <v>0.9900000000000001</v>
      </c>
      <c r="O635">
        <v>0.4</v>
      </c>
      <c r="P635">
        <v>0.4</v>
      </c>
      <c r="Q635">
        <v>0.2</v>
      </c>
      <c r="R635" t="s">
        <v>474</v>
      </c>
      <c r="S635" t="s">
        <v>108</v>
      </c>
      <c r="T635" t="s">
        <v>37</v>
      </c>
      <c r="U635" t="s">
        <v>435</v>
      </c>
      <c r="V635" s="60" t="str">
        <f>SpaceTypesTable[[#This Row],[Ventilation Standard]]&amp;SpaceTypesTable[[#This Row],[Ventilation Primary Space Type]]&amp;SpaceTypesTable[[#This Row],[Ventilation Secondary Space Type]]</f>
        <v>ASHRAE 62.1-1999OfficesOffice Space</v>
      </c>
      <c r="W635">
        <f>VLOOKUP(SpaceTypesTable[[#This Row],[Lookup]],VentilationStandardsTable[],6,FALSE)</f>
        <v>0</v>
      </c>
      <c r="X635">
        <f>VLOOKUP(SpaceTypesTable[[#This Row],[Lookup]],VentilationStandardsTable[],5,FALSE)</f>
        <v>20</v>
      </c>
      <c r="Y635">
        <f>VLOOKUP(SpaceTypesTable[[#This Row],[Lookup]],VentilationStandardsTable[],7,FALSE)</f>
        <v>0</v>
      </c>
      <c r="Z635">
        <v>5.25</v>
      </c>
      <c r="AA635" t="s">
        <v>476</v>
      </c>
      <c r="AB635" t="s">
        <v>475</v>
      </c>
      <c r="AC635">
        <v>5.9499999999999997E-2</v>
      </c>
      <c r="AD635" t="s">
        <v>478</v>
      </c>
      <c r="AF635" t="s">
        <v>440</v>
      </c>
      <c r="AG635" t="s">
        <v>440</v>
      </c>
      <c r="AH635" t="s">
        <v>440</v>
      </c>
      <c r="AJ635">
        <v>0.71</v>
      </c>
      <c r="AK635">
        <v>0</v>
      </c>
      <c r="AL635">
        <v>0.5</v>
      </c>
      <c r="AM635">
        <v>0</v>
      </c>
      <c r="AN635" t="s">
        <v>479</v>
      </c>
      <c r="AO635" t="s">
        <v>1444</v>
      </c>
      <c r="AP635" t="s">
        <v>1458</v>
      </c>
      <c r="BC635" t="str">
        <f t="shared" si="54"/>
        <v/>
      </c>
    </row>
    <row r="636" spans="1:55">
      <c r="A636" s="3" t="s">
        <v>1557</v>
      </c>
      <c r="B636" t="s">
        <v>261</v>
      </c>
      <c r="C636" t="s">
        <v>222</v>
      </c>
      <c r="D636" t="s">
        <v>443</v>
      </c>
      <c r="E636" t="s">
        <v>462</v>
      </c>
      <c r="F636" t="s">
        <v>438</v>
      </c>
      <c r="G636" t="s">
        <v>445</v>
      </c>
      <c r="H636" t="s">
        <v>223</v>
      </c>
      <c r="I636" t="str">
        <f>SpaceTypesTable[[#This Row],[Lighting Standard]]&amp;SpaceTypesTable[[#This Row],[Lighting Primary Space Type]]&amp;SpaceTypesTable[[#This Row],[Lighting Secondary Space Type]]</f>
        <v>ASHRAE 189.1-2009Office-Open PlanGeneral</v>
      </c>
      <c r="L636">
        <f>VLOOKUP(SpaceTypesTable[[#This Row],[LookupColumn]],InteriorLightingTable[],5,FALSE)</f>
        <v>0.9900000000000001</v>
      </c>
      <c r="O636">
        <v>0.4</v>
      </c>
      <c r="P636">
        <v>0.4</v>
      </c>
      <c r="Q636">
        <v>0.2</v>
      </c>
      <c r="R636" t="s">
        <v>474</v>
      </c>
      <c r="S636" t="s">
        <v>108</v>
      </c>
      <c r="T636" t="s">
        <v>37</v>
      </c>
      <c r="U636" t="s">
        <v>435</v>
      </c>
      <c r="V636" s="60" t="str">
        <f>SpaceTypesTable[[#This Row],[Ventilation Standard]]&amp;SpaceTypesTable[[#This Row],[Ventilation Primary Space Type]]&amp;SpaceTypesTable[[#This Row],[Ventilation Secondary Space Type]]</f>
        <v>ASHRAE 62.1-1999OfficesOffice Space</v>
      </c>
      <c r="W636">
        <f>VLOOKUP(SpaceTypesTable[[#This Row],[Lookup]],VentilationStandardsTable[],6,FALSE)</f>
        <v>0</v>
      </c>
      <c r="X636">
        <f>VLOOKUP(SpaceTypesTable[[#This Row],[Lookup]],VentilationStandardsTable[],5,FALSE)</f>
        <v>20</v>
      </c>
      <c r="Y636">
        <f>VLOOKUP(SpaceTypesTable[[#This Row],[Lookup]],VentilationStandardsTable[],7,FALSE)</f>
        <v>0</v>
      </c>
      <c r="Z636">
        <v>5.25</v>
      </c>
      <c r="AA636" t="s">
        <v>476</v>
      </c>
      <c r="AB636" t="s">
        <v>475</v>
      </c>
      <c r="AC636">
        <v>4.4600000000000001E-2</v>
      </c>
      <c r="AD636" t="s">
        <v>478</v>
      </c>
      <c r="AF636" t="s">
        <v>440</v>
      </c>
      <c r="AG636" t="s">
        <v>440</v>
      </c>
      <c r="AH636" t="s">
        <v>440</v>
      </c>
      <c r="AJ636">
        <v>0.71</v>
      </c>
      <c r="AK636">
        <v>0</v>
      </c>
      <c r="AL636">
        <v>0.5</v>
      </c>
      <c r="AM636">
        <v>0</v>
      </c>
      <c r="AN636" t="s">
        <v>479</v>
      </c>
      <c r="AO636" t="s">
        <v>1444</v>
      </c>
      <c r="AP636" t="s">
        <v>1458</v>
      </c>
      <c r="BC636" t="str">
        <f t="shared" si="54"/>
        <v/>
      </c>
    </row>
    <row r="637" spans="1:55">
      <c r="A637" t="s">
        <v>1556</v>
      </c>
      <c r="B637" t="s">
        <v>259</v>
      </c>
      <c r="C637" t="s">
        <v>222</v>
      </c>
      <c r="D637" t="s">
        <v>443</v>
      </c>
      <c r="E637" t="s">
        <v>462</v>
      </c>
      <c r="F637" t="s">
        <v>217</v>
      </c>
      <c r="G637" t="s">
        <v>445</v>
      </c>
      <c r="H637" t="s">
        <v>223</v>
      </c>
      <c r="I637" t="str">
        <f>SpaceTypesTable[[#This Row],[Lighting Standard]]&amp;SpaceTypesTable[[#This Row],[Lighting Primary Space Type]]&amp;SpaceTypesTable[[#This Row],[Lighting Secondary Space Type]]</f>
        <v>ASHRAE 90.1-2004Office-Open PlanGeneral</v>
      </c>
      <c r="L637">
        <f>VLOOKUP(SpaceTypesTable[[#This Row],[LookupColumn]],InteriorLightingTable[],5,FALSE)</f>
        <v>1.1000000000000001</v>
      </c>
      <c r="O637">
        <v>0.4</v>
      </c>
      <c r="P637">
        <v>0.4</v>
      </c>
      <c r="Q637">
        <v>0.2</v>
      </c>
      <c r="R637" t="s">
        <v>474</v>
      </c>
      <c r="S637" t="s">
        <v>108</v>
      </c>
      <c r="T637" t="s">
        <v>37</v>
      </c>
      <c r="U637" t="s">
        <v>435</v>
      </c>
      <c r="V637" s="60" t="str">
        <f>SpaceTypesTable[[#This Row],[Ventilation Standard]]&amp;SpaceTypesTable[[#This Row],[Ventilation Primary Space Type]]&amp;SpaceTypesTable[[#This Row],[Ventilation Secondary Space Type]]</f>
        <v>ASHRAE 62.1-1999OfficesOffice Space</v>
      </c>
      <c r="W637">
        <f>VLOOKUP(SpaceTypesTable[[#This Row],[Lookup]],VentilationStandardsTable[],6,FALSE)</f>
        <v>0</v>
      </c>
      <c r="X637">
        <f>VLOOKUP(SpaceTypesTable[[#This Row],[Lookup]],VentilationStandardsTable[],5,FALSE)</f>
        <v>20</v>
      </c>
      <c r="Y637">
        <f>VLOOKUP(SpaceTypesTable[[#This Row],[Lookup]],VentilationStandardsTable[],7,FALSE)</f>
        <v>0</v>
      </c>
      <c r="Z637">
        <v>5.25</v>
      </c>
      <c r="AA637" t="s">
        <v>476</v>
      </c>
      <c r="AB637" t="s">
        <v>475</v>
      </c>
      <c r="AC637">
        <v>5.9499999999999997E-2</v>
      </c>
      <c r="AD637" t="s">
        <v>478</v>
      </c>
      <c r="AF637" t="s">
        <v>440</v>
      </c>
      <c r="AG637" t="s">
        <v>440</v>
      </c>
      <c r="AH637" t="s">
        <v>440</v>
      </c>
      <c r="AJ637">
        <v>0.96</v>
      </c>
      <c r="AK637">
        <v>0</v>
      </c>
      <c r="AL637">
        <v>0.5</v>
      </c>
      <c r="AM637">
        <v>0</v>
      </c>
      <c r="AN637" t="s">
        <v>479</v>
      </c>
      <c r="AO637" t="s">
        <v>1444</v>
      </c>
      <c r="AP637" t="s">
        <v>1458</v>
      </c>
      <c r="BC637" t="str">
        <f t="shared" si="54"/>
        <v/>
      </c>
    </row>
    <row r="638" spans="1:55">
      <c r="A638" s="46" t="s">
        <v>1554</v>
      </c>
      <c r="B638" t="s">
        <v>259</v>
      </c>
      <c r="C638" t="s">
        <v>222</v>
      </c>
      <c r="D638" t="s">
        <v>443</v>
      </c>
      <c r="E638" t="s">
        <v>462</v>
      </c>
      <c r="L638">
        <v>2.09</v>
      </c>
      <c r="O638">
        <v>0.4</v>
      </c>
      <c r="P638">
        <v>0.4</v>
      </c>
      <c r="Q638">
        <v>0.2</v>
      </c>
      <c r="R638" t="s">
        <v>474</v>
      </c>
      <c r="S638" t="s">
        <v>108</v>
      </c>
      <c r="T638" t="s">
        <v>37</v>
      </c>
      <c r="U638" t="s">
        <v>435</v>
      </c>
      <c r="V638" s="60" t="str">
        <f>SpaceTypesTable[[#This Row],[Ventilation Standard]]&amp;SpaceTypesTable[[#This Row],[Ventilation Primary Space Type]]&amp;SpaceTypesTable[[#This Row],[Ventilation Secondary Space Type]]</f>
        <v>ASHRAE 62.1-1999OfficesOffice Space</v>
      </c>
      <c r="W638">
        <f>VLOOKUP(SpaceTypesTable[[#This Row],[Lookup]],VentilationStandardsTable[],6,FALSE)</f>
        <v>0</v>
      </c>
      <c r="X638">
        <f>VLOOKUP(SpaceTypesTable[[#This Row],[Lookup]],VentilationStandardsTable[],5,FALSE)</f>
        <v>20</v>
      </c>
      <c r="Y638">
        <f>VLOOKUP(SpaceTypesTable[[#This Row],[Lookup]],VentilationStandardsTable[],7,FALSE)</f>
        <v>0</v>
      </c>
      <c r="Z638">
        <v>5.25</v>
      </c>
      <c r="AA638" t="s">
        <v>476</v>
      </c>
      <c r="AB638" t="s">
        <v>475</v>
      </c>
      <c r="AC638">
        <v>0.22320000000000001</v>
      </c>
      <c r="AD638" t="s">
        <v>478</v>
      </c>
      <c r="AF638" t="s">
        <v>440</v>
      </c>
      <c r="AG638" t="s">
        <v>440</v>
      </c>
      <c r="AH638" t="s">
        <v>440</v>
      </c>
      <c r="AJ638">
        <v>0.96</v>
      </c>
      <c r="AK638">
        <v>0</v>
      </c>
      <c r="AL638">
        <v>0.5</v>
      </c>
      <c r="AM638">
        <v>0</v>
      </c>
      <c r="AN638" t="s">
        <v>479</v>
      </c>
      <c r="AO638" t="s">
        <v>1444</v>
      </c>
      <c r="AP638" t="s">
        <v>1458</v>
      </c>
      <c r="BC638" t="str">
        <f t="shared" si="54"/>
        <v/>
      </c>
    </row>
    <row r="639" spans="1:55">
      <c r="A639" t="s">
        <v>1558</v>
      </c>
      <c r="B639" t="s">
        <v>259</v>
      </c>
      <c r="C639" t="s">
        <v>222</v>
      </c>
      <c r="D639" t="s">
        <v>443</v>
      </c>
      <c r="E639" t="s">
        <v>462</v>
      </c>
      <c r="F639" t="s">
        <v>218</v>
      </c>
      <c r="G639" t="s">
        <v>445</v>
      </c>
      <c r="H639" t="s">
        <v>223</v>
      </c>
      <c r="I639" t="str">
        <f>SpaceTypesTable[[#This Row],[Lighting Standard]]&amp;SpaceTypesTable[[#This Row],[Lighting Primary Space Type]]&amp;SpaceTypesTable[[#This Row],[Lighting Secondary Space Type]]</f>
        <v>ASHRAE 90.1-2007Office-Open PlanGeneral</v>
      </c>
      <c r="L639">
        <f>VLOOKUP(SpaceTypesTable[[#This Row],[LookupColumn]],InteriorLightingTable[],5,FALSE)</f>
        <v>1.1000000000000001</v>
      </c>
      <c r="O639">
        <v>0.4</v>
      </c>
      <c r="P639">
        <v>0.4</v>
      </c>
      <c r="Q639">
        <v>0.2</v>
      </c>
      <c r="R639" t="s">
        <v>474</v>
      </c>
      <c r="S639" t="s">
        <v>109</v>
      </c>
      <c r="T639" t="s">
        <v>1289</v>
      </c>
      <c r="U639" t="s">
        <v>38</v>
      </c>
      <c r="V639" s="60" t="str">
        <f>SpaceTypesTable[[#This Row],[Ventilation Standard]]&amp;SpaceTypesTable[[#This Row],[Ventilation Primary Space Type]]&amp;SpaceTypesTable[[#This Row],[Ventilation Secondary Space Type]]</f>
        <v>ASHRAE 62.1-2004Office BuildingsOffice space</v>
      </c>
      <c r="W639">
        <f>VLOOKUP(SpaceTypesTable[[#This Row],[Lookup]],VentilationStandardsTable[],6,FALSE)</f>
        <v>0.06</v>
      </c>
      <c r="X639">
        <f>VLOOKUP(SpaceTypesTable[[#This Row],[Lookup]],VentilationStandardsTable[],5,FALSE)</f>
        <v>5</v>
      </c>
      <c r="Y639">
        <f>VLOOKUP(SpaceTypesTable[[#This Row],[Lookup]],VentilationStandardsTable[],7,FALSE)</f>
        <v>0</v>
      </c>
      <c r="Z639">
        <v>5.25</v>
      </c>
      <c r="AA639" t="s">
        <v>1399</v>
      </c>
      <c r="AB639" t="s">
        <v>1402</v>
      </c>
      <c r="AC639">
        <v>4.4600000000000001E-2</v>
      </c>
      <c r="AD639" t="s">
        <v>1419</v>
      </c>
      <c r="AF639" t="s">
        <v>440</v>
      </c>
      <c r="AG639" t="s">
        <v>440</v>
      </c>
      <c r="AH639" t="s">
        <v>440</v>
      </c>
      <c r="AJ639">
        <v>0.71</v>
      </c>
      <c r="AK639">
        <v>0</v>
      </c>
      <c r="AL639">
        <v>0.5</v>
      </c>
      <c r="AM639">
        <v>0</v>
      </c>
      <c r="AN639" t="s">
        <v>1477</v>
      </c>
      <c r="AO639" t="s">
        <v>1444</v>
      </c>
      <c r="AP639" t="s">
        <v>1458</v>
      </c>
      <c r="BC639" t="str">
        <f t="shared" si="54"/>
        <v/>
      </c>
    </row>
    <row r="640" spans="1:55">
      <c r="A640" t="s">
        <v>1619</v>
      </c>
      <c r="B640" t="s">
        <v>259</v>
      </c>
      <c r="C640" t="s">
        <v>222</v>
      </c>
      <c r="D640" t="s">
        <v>443</v>
      </c>
      <c r="E640" t="s">
        <v>462</v>
      </c>
      <c r="F640" t="s">
        <v>1601</v>
      </c>
      <c r="G640" t="s">
        <v>445</v>
      </c>
      <c r="H640" t="s">
        <v>223</v>
      </c>
      <c r="I640" t="str">
        <f>SpaceTypesTable[[#This Row],[Lighting Standard]]&amp;SpaceTypesTable[[#This Row],[Lighting Primary Space Type]]&amp;SpaceTypesTable[[#This Row],[Lighting Secondary Space Type]]</f>
        <v>ASHRAE 90.1-2010Office-Open PlanGeneral</v>
      </c>
      <c r="L640">
        <f>VLOOKUP(SpaceTypesTable[[#This Row],[LookupColumn]],InteriorLightingTable[],5,FALSE)</f>
        <v>0.98</v>
      </c>
      <c r="O640">
        <v>0.4</v>
      </c>
      <c r="P640">
        <v>0.4</v>
      </c>
      <c r="Q640">
        <v>0.2</v>
      </c>
      <c r="R640" t="s">
        <v>474</v>
      </c>
      <c r="S640" t="s">
        <v>110</v>
      </c>
      <c r="T640" t="s">
        <v>1289</v>
      </c>
      <c r="U640" t="s">
        <v>38</v>
      </c>
      <c r="V640" s="60" t="str">
        <f>SpaceTypesTable[[#This Row],[Ventilation Standard]]&amp;SpaceTypesTable[[#This Row],[Ventilation Primary Space Type]]&amp;SpaceTypesTable[[#This Row],[Ventilation Secondary Space Type]]</f>
        <v>ASHRAE 62.1-2007Office BuildingsOffice space</v>
      </c>
      <c r="W640">
        <f>VLOOKUP(SpaceTypesTable[[#This Row],[Lookup]],VentilationStandardsTable[],6,FALSE)</f>
        <v>0.06</v>
      </c>
      <c r="X640">
        <f>VLOOKUP(SpaceTypesTable[[#This Row],[Lookup]],VentilationStandardsTable[],5,FALSE)</f>
        <v>5</v>
      </c>
      <c r="Y640">
        <f>VLOOKUP(SpaceTypesTable[[#This Row],[Lookup]],VentilationStandardsTable[],7,FALSE)</f>
        <v>0</v>
      </c>
      <c r="Z640">
        <v>5.25</v>
      </c>
      <c r="AA640" t="s">
        <v>1399</v>
      </c>
      <c r="AB640" t="s">
        <v>1402</v>
      </c>
      <c r="AC640">
        <v>4.4600000000000001E-2</v>
      </c>
      <c r="AD640" t="s">
        <v>1419</v>
      </c>
      <c r="AF640" t="s">
        <v>440</v>
      </c>
      <c r="AG640" t="s">
        <v>440</v>
      </c>
      <c r="AH640" t="s">
        <v>440</v>
      </c>
      <c r="AJ640">
        <v>0.71</v>
      </c>
      <c r="AK640">
        <v>0</v>
      </c>
      <c r="AL640">
        <v>0.5</v>
      </c>
      <c r="AM640">
        <v>0</v>
      </c>
      <c r="AN640" t="s">
        <v>1477</v>
      </c>
      <c r="AO640" t="s">
        <v>1444</v>
      </c>
      <c r="AP640" t="s">
        <v>1458</v>
      </c>
      <c r="BC640" t="s">
        <v>440</v>
      </c>
    </row>
    <row r="641" spans="1:55">
      <c r="A641" t="s">
        <v>1555</v>
      </c>
      <c r="B641" t="s">
        <v>259</v>
      </c>
      <c r="C641" t="s">
        <v>239</v>
      </c>
      <c r="D641" t="s">
        <v>287</v>
      </c>
      <c r="E641" t="s">
        <v>458</v>
      </c>
      <c r="I641" t="str">
        <f>SpaceTypesTable[[#This Row],[Lighting Standard]]&amp;SpaceTypesTable[[#This Row],[Lighting Primary Space Type]]&amp;SpaceTypesTable[[#This Row],[Lighting Secondary Space Type]]</f>
        <v/>
      </c>
      <c r="L641">
        <v>9.75</v>
      </c>
      <c r="O641">
        <v>0</v>
      </c>
      <c r="P641">
        <v>0.7</v>
      </c>
      <c r="Q641">
        <v>0.2</v>
      </c>
      <c r="R641" t="s">
        <v>1354</v>
      </c>
      <c r="S641" t="s">
        <v>415</v>
      </c>
      <c r="T641" t="s">
        <v>416</v>
      </c>
      <c r="U641" t="s">
        <v>417</v>
      </c>
      <c r="V641" s="60" t="str">
        <f>SpaceTypesTable[[#This Row],[Ventilation Standard]]&amp;SpaceTypesTable[[#This Row],[Ventilation Primary Space Type]]&amp;SpaceTypesTable[[#This Row],[Ventilation Secondary Space Type]]</f>
        <v>AIA 2001Surgery and Critical CareOperating/Surgical Cystoscopic Rooms</v>
      </c>
      <c r="W641">
        <f>VLOOKUP(SpaceTypesTable[[#This Row],[Lookup]],VentilationStandardsTable[],6,FALSE)</f>
        <v>0</v>
      </c>
      <c r="X641">
        <f>VLOOKUP(SpaceTypesTable[[#This Row],[Lookup]],VentilationStandardsTable[],5,FALSE)</f>
        <v>0</v>
      </c>
      <c r="Y641">
        <f>VLOOKUP(SpaceTypesTable[[#This Row],[Lookup]],VentilationStandardsTable[],7,FALSE)</f>
        <v>3</v>
      </c>
      <c r="Z641">
        <v>5</v>
      </c>
      <c r="AA641" t="s">
        <v>1412</v>
      </c>
      <c r="AB641" t="s">
        <v>1411</v>
      </c>
      <c r="AC641">
        <v>0.22320000000000001</v>
      </c>
      <c r="AD641" t="s">
        <v>1416</v>
      </c>
      <c r="AF641" t="s">
        <v>440</v>
      </c>
      <c r="AG641" t="s">
        <v>440</v>
      </c>
      <c r="AH641" t="s">
        <v>440</v>
      </c>
      <c r="AJ641">
        <v>5</v>
      </c>
      <c r="AK641">
        <v>0</v>
      </c>
      <c r="AL641">
        <v>0.5</v>
      </c>
      <c r="AM641">
        <v>0</v>
      </c>
      <c r="AN641" t="s">
        <v>1441</v>
      </c>
      <c r="AO641" t="s">
        <v>1501</v>
      </c>
      <c r="AP641" t="s">
        <v>1502</v>
      </c>
      <c r="AQ641">
        <v>2</v>
      </c>
      <c r="AR641">
        <v>600</v>
      </c>
      <c r="AS641">
        <f>IF(SpaceTypesTable[[#This Row],[Service Water Heating Peak Flow Rate (gal/h)]]=0,"",SpaceTypesTable[[#This Row],[Service Water Heating Peak Flow Rate (gal/h)]]/SpaceTypesTable[[#This Row],[Service Water Heating Area (ft^2)]])</f>
        <v>3.3333333333333335E-3</v>
      </c>
      <c r="AT641">
        <v>49</v>
      </c>
      <c r="AU641">
        <v>0.2</v>
      </c>
      <c r="AV641">
        <v>0.05</v>
      </c>
      <c r="AW641" t="s">
        <v>1530</v>
      </c>
      <c r="BC641" t="str">
        <f t="shared" ref="BC641:BC652" si="55">IF(ISBLANK(BB641),"",BB641/(AY641/AX641))</f>
        <v/>
      </c>
    </row>
    <row r="642" spans="1:55">
      <c r="A642" t="s">
        <v>1556</v>
      </c>
      <c r="B642" t="s">
        <v>259</v>
      </c>
      <c r="C642" t="s">
        <v>239</v>
      </c>
      <c r="D642" t="s">
        <v>287</v>
      </c>
      <c r="E642" t="s">
        <v>458</v>
      </c>
      <c r="F642" t="s">
        <v>217</v>
      </c>
      <c r="G642" t="s">
        <v>239</v>
      </c>
      <c r="H642" t="s">
        <v>248</v>
      </c>
      <c r="I642" t="str">
        <f>SpaceTypesTable[[#This Row],[Lighting Standard]]&amp;SpaceTypesTable[[#This Row],[Lighting Primary Space Type]]&amp;SpaceTypesTable[[#This Row],[Lighting Secondary Space Type]]</f>
        <v>ASHRAE 90.1-2004HospitalOperating Room</v>
      </c>
      <c r="L642">
        <f>VLOOKUP(SpaceTypesTable[[#This Row],[LookupColumn]],InteriorLightingTable[],5,FALSE)</f>
        <v>2.2000000000000002</v>
      </c>
      <c r="O642">
        <v>0</v>
      </c>
      <c r="P642">
        <v>0.7</v>
      </c>
      <c r="Q642">
        <v>0.2</v>
      </c>
      <c r="R642" t="s">
        <v>1354</v>
      </c>
      <c r="S642" t="s">
        <v>415</v>
      </c>
      <c r="T642" t="s">
        <v>416</v>
      </c>
      <c r="U642" t="s">
        <v>417</v>
      </c>
      <c r="V642" s="60" t="str">
        <f>SpaceTypesTable[[#This Row],[Ventilation Standard]]&amp;SpaceTypesTable[[#This Row],[Ventilation Primary Space Type]]&amp;SpaceTypesTable[[#This Row],[Ventilation Secondary Space Type]]</f>
        <v>AIA 2001Surgery and Critical CareOperating/Surgical Cystoscopic Rooms</v>
      </c>
      <c r="W642">
        <f>VLOOKUP(SpaceTypesTable[[#This Row],[Lookup]],VentilationStandardsTable[],6,FALSE)</f>
        <v>0</v>
      </c>
      <c r="X642">
        <f>VLOOKUP(SpaceTypesTable[[#This Row],[Lookup]],VentilationStandardsTable[],5,FALSE)</f>
        <v>0</v>
      </c>
      <c r="Y642">
        <f>VLOOKUP(SpaceTypesTable[[#This Row],[Lookup]],VentilationStandardsTable[],7,FALSE)</f>
        <v>3</v>
      </c>
      <c r="Z642">
        <v>5</v>
      </c>
      <c r="AA642" t="s">
        <v>1412</v>
      </c>
      <c r="AB642" t="s">
        <v>1411</v>
      </c>
      <c r="AC642">
        <v>5.9499999999999997E-2</v>
      </c>
      <c r="AD642" t="s">
        <v>1416</v>
      </c>
      <c r="AF642" t="s">
        <v>440</v>
      </c>
      <c r="AG642" t="s">
        <v>440</v>
      </c>
      <c r="AH642" t="s">
        <v>440</v>
      </c>
      <c r="AJ642">
        <v>5</v>
      </c>
      <c r="AK642">
        <v>0</v>
      </c>
      <c r="AL642">
        <v>0.5</v>
      </c>
      <c r="AM642">
        <v>0</v>
      </c>
      <c r="AN642" t="s">
        <v>1441</v>
      </c>
      <c r="AO642" t="s">
        <v>1501</v>
      </c>
      <c r="AP642" t="s">
        <v>1502</v>
      </c>
      <c r="AQ642">
        <v>2</v>
      </c>
      <c r="AR642">
        <v>600</v>
      </c>
      <c r="AS642">
        <f>IF(SpaceTypesTable[[#This Row],[Service Water Heating Peak Flow Rate (gal/h)]]=0,"",SpaceTypesTable[[#This Row],[Service Water Heating Peak Flow Rate (gal/h)]]/SpaceTypesTable[[#This Row],[Service Water Heating Area (ft^2)]])</f>
        <v>3.3333333333333335E-3</v>
      </c>
      <c r="AT642">
        <v>49</v>
      </c>
      <c r="AU642">
        <v>0.2</v>
      </c>
      <c r="AV642">
        <v>0.05</v>
      </c>
      <c r="AW642" t="s">
        <v>1530</v>
      </c>
      <c r="BC642" t="str">
        <f t="shared" si="55"/>
        <v/>
      </c>
    </row>
    <row r="643" spans="1:55">
      <c r="A643" t="s">
        <v>1557</v>
      </c>
      <c r="B643" t="s">
        <v>260</v>
      </c>
      <c r="C643" t="s">
        <v>239</v>
      </c>
      <c r="D643" t="s">
        <v>287</v>
      </c>
      <c r="E643" t="s">
        <v>458</v>
      </c>
      <c r="F643" t="s">
        <v>438</v>
      </c>
      <c r="G643" t="s">
        <v>239</v>
      </c>
      <c r="H643" t="s">
        <v>248</v>
      </c>
      <c r="I643" t="str">
        <f>SpaceTypesTable[[#This Row],[Lighting Standard]]&amp;SpaceTypesTable[[#This Row],[Lighting Primary Space Type]]&amp;SpaceTypesTable[[#This Row],[Lighting Secondary Space Type]]</f>
        <v>ASHRAE 189.1-2009HospitalOperating Room</v>
      </c>
      <c r="L643">
        <f>VLOOKUP(SpaceTypesTable[[#This Row],[LookupColumn]],InteriorLightingTable[],5,FALSE)</f>
        <v>1.9800000000000002</v>
      </c>
      <c r="O643">
        <v>0</v>
      </c>
      <c r="P643">
        <v>0.7</v>
      </c>
      <c r="Q643">
        <v>0.2</v>
      </c>
      <c r="R643" t="s">
        <v>1354</v>
      </c>
      <c r="S643" t="s">
        <v>415</v>
      </c>
      <c r="T643" t="s">
        <v>416</v>
      </c>
      <c r="U643" t="s">
        <v>417</v>
      </c>
      <c r="V643" s="60" t="str">
        <f>SpaceTypesTable[[#This Row],[Ventilation Standard]]&amp;SpaceTypesTable[[#This Row],[Ventilation Primary Space Type]]&amp;SpaceTypesTable[[#This Row],[Ventilation Secondary Space Type]]</f>
        <v>AIA 2001Surgery and Critical CareOperating/Surgical Cystoscopic Rooms</v>
      </c>
      <c r="W643">
        <f>VLOOKUP(SpaceTypesTable[[#This Row],[Lookup]],VentilationStandardsTable[],6,FALSE)</f>
        <v>0</v>
      </c>
      <c r="X643">
        <f>VLOOKUP(SpaceTypesTable[[#This Row],[Lookup]],VentilationStandardsTable[],5,FALSE)</f>
        <v>0</v>
      </c>
      <c r="Y643">
        <f>VLOOKUP(SpaceTypesTable[[#This Row],[Lookup]],VentilationStandardsTable[],7,FALSE)</f>
        <v>3</v>
      </c>
      <c r="Z643">
        <v>5</v>
      </c>
      <c r="AA643" t="s">
        <v>1412</v>
      </c>
      <c r="AB643" t="s">
        <v>1411</v>
      </c>
      <c r="AC643">
        <v>5.9499999999999997E-2</v>
      </c>
      <c r="AD643" t="s">
        <v>1416</v>
      </c>
      <c r="AF643" t="s">
        <v>440</v>
      </c>
      <c r="AG643" t="s">
        <v>440</v>
      </c>
      <c r="AH643" t="s">
        <v>440</v>
      </c>
      <c r="AJ643">
        <v>2.92</v>
      </c>
      <c r="AK643">
        <v>0</v>
      </c>
      <c r="AL643">
        <v>0.5</v>
      </c>
      <c r="AM643">
        <v>0</v>
      </c>
      <c r="AN643" t="s">
        <v>1441</v>
      </c>
      <c r="AO643" t="s">
        <v>1501</v>
      </c>
      <c r="AP643" t="s">
        <v>1502</v>
      </c>
      <c r="AQ643">
        <v>2</v>
      </c>
      <c r="AR643">
        <v>600</v>
      </c>
      <c r="AS643">
        <f>IF(SpaceTypesTable[[#This Row],[Service Water Heating Peak Flow Rate (gal/h)]]=0,"",SpaceTypesTable[[#This Row],[Service Water Heating Peak Flow Rate (gal/h)]]/SpaceTypesTable[[#This Row],[Service Water Heating Area (ft^2)]])</f>
        <v>3.3333333333333335E-3</v>
      </c>
      <c r="AT643">
        <v>49</v>
      </c>
      <c r="AU643">
        <v>0.2</v>
      </c>
      <c r="AV643">
        <v>0.05</v>
      </c>
      <c r="AW643" t="s">
        <v>1530</v>
      </c>
      <c r="BC643" t="str">
        <f t="shared" si="55"/>
        <v/>
      </c>
    </row>
    <row r="644" spans="1:55">
      <c r="A644" t="s">
        <v>1557</v>
      </c>
      <c r="B644" t="s">
        <v>261</v>
      </c>
      <c r="C644" t="s">
        <v>239</v>
      </c>
      <c r="D644" t="s">
        <v>287</v>
      </c>
      <c r="E644" t="s">
        <v>458</v>
      </c>
      <c r="F644" t="s">
        <v>438</v>
      </c>
      <c r="G644" t="s">
        <v>239</v>
      </c>
      <c r="H644" t="s">
        <v>248</v>
      </c>
      <c r="I644" t="str">
        <f>SpaceTypesTable[[#This Row],[Lighting Standard]]&amp;SpaceTypesTable[[#This Row],[Lighting Primary Space Type]]&amp;SpaceTypesTable[[#This Row],[Lighting Secondary Space Type]]</f>
        <v>ASHRAE 189.1-2009HospitalOperating Room</v>
      </c>
      <c r="L644">
        <f>VLOOKUP(SpaceTypesTable[[#This Row],[LookupColumn]],InteriorLightingTable[],5,FALSE)</f>
        <v>1.9800000000000002</v>
      </c>
      <c r="O644">
        <v>0</v>
      </c>
      <c r="P644">
        <v>0.7</v>
      </c>
      <c r="Q644">
        <v>0.2</v>
      </c>
      <c r="R644" t="s">
        <v>1354</v>
      </c>
      <c r="S644" t="s">
        <v>415</v>
      </c>
      <c r="T644" t="s">
        <v>416</v>
      </c>
      <c r="U644" t="s">
        <v>417</v>
      </c>
      <c r="V644" s="60" t="str">
        <f>SpaceTypesTable[[#This Row],[Ventilation Standard]]&amp;SpaceTypesTable[[#This Row],[Ventilation Primary Space Type]]&amp;SpaceTypesTable[[#This Row],[Ventilation Secondary Space Type]]</f>
        <v>AIA 2001Surgery and Critical CareOperating/Surgical Cystoscopic Rooms</v>
      </c>
      <c r="W644">
        <f>VLOOKUP(SpaceTypesTable[[#This Row],[Lookup]],VentilationStandardsTable[],6,FALSE)</f>
        <v>0</v>
      </c>
      <c r="X644">
        <f>VLOOKUP(SpaceTypesTable[[#This Row],[Lookup]],VentilationStandardsTable[],5,FALSE)</f>
        <v>0</v>
      </c>
      <c r="Y644">
        <f>VLOOKUP(SpaceTypesTable[[#This Row],[Lookup]],VentilationStandardsTable[],7,FALSE)</f>
        <v>3</v>
      </c>
      <c r="Z644">
        <v>5</v>
      </c>
      <c r="AA644" t="s">
        <v>1412</v>
      </c>
      <c r="AB644" t="s">
        <v>1411</v>
      </c>
      <c r="AC644">
        <v>4.4600000000000001E-2</v>
      </c>
      <c r="AD644" t="s">
        <v>1416</v>
      </c>
      <c r="AF644" t="s">
        <v>440</v>
      </c>
      <c r="AG644" t="s">
        <v>440</v>
      </c>
      <c r="AH644" t="s">
        <v>440</v>
      </c>
      <c r="AJ644">
        <v>2.92</v>
      </c>
      <c r="AK644">
        <v>0</v>
      </c>
      <c r="AL644">
        <v>0.5</v>
      </c>
      <c r="AM644">
        <v>0</v>
      </c>
      <c r="AN644" t="s">
        <v>1441</v>
      </c>
      <c r="AO644" t="s">
        <v>1501</v>
      </c>
      <c r="AP644" t="s">
        <v>1502</v>
      </c>
      <c r="AQ644">
        <v>2</v>
      </c>
      <c r="AR644">
        <v>600</v>
      </c>
      <c r="AS644">
        <f>IF(SpaceTypesTable[[#This Row],[Service Water Heating Peak Flow Rate (gal/h)]]=0,"",SpaceTypesTable[[#This Row],[Service Water Heating Peak Flow Rate (gal/h)]]/SpaceTypesTable[[#This Row],[Service Water Heating Area (ft^2)]])</f>
        <v>3.3333333333333335E-3</v>
      </c>
      <c r="AT644">
        <v>49</v>
      </c>
      <c r="AU644">
        <v>0.2</v>
      </c>
      <c r="AV644">
        <v>0.05</v>
      </c>
      <c r="AW644" t="s">
        <v>1530</v>
      </c>
      <c r="BC644" t="str">
        <f t="shared" si="55"/>
        <v/>
      </c>
    </row>
    <row r="645" spans="1:55">
      <c r="A645" t="s">
        <v>1554</v>
      </c>
      <c r="B645" t="s">
        <v>259</v>
      </c>
      <c r="C645" t="s">
        <v>239</v>
      </c>
      <c r="D645" t="s">
        <v>287</v>
      </c>
      <c r="E645" t="s">
        <v>458</v>
      </c>
      <c r="I645" t="str">
        <f>SpaceTypesTable[[#This Row],[Lighting Standard]]&amp;SpaceTypesTable[[#This Row],[Lighting Primary Space Type]]&amp;SpaceTypesTable[[#This Row],[Lighting Secondary Space Type]]</f>
        <v/>
      </c>
      <c r="L645">
        <v>10</v>
      </c>
      <c r="O645">
        <v>0</v>
      </c>
      <c r="P645">
        <v>0.7</v>
      </c>
      <c r="Q645">
        <v>0.2</v>
      </c>
      <c r="R645" t="s">
        <v>1354</v>
      </c>
      <c r="S645" t="s">
        <v>415</v>
      </c>
      <c r="T645" t="s">
        <v>416</v>
      </c>
      <c r="U645" t="s">
        <v>417</v>
      </c>
      <c r="V645" s="60" t="str">
        <f>SpaceTypesTable[[#This Row],[Ventilation Standard]]&amp;SpaceTypesTable[[#This Row],[Ventilation Primary Space Type]]&amp;SpaceTypesTable[[#This Row],[Ventilation Secondary Space Type]]</f>
        <v>AIA 2001Surgery and Critical CareOperating/Surgical Cystoscopic Rooms</v>
      </c>
      <c r="W645">
        <f>VLOOKUP(SpaceTypesTable[[#This Row],[Lookup]],VentilationStandardsTable[],6,FALSE)</f>
        <v>0</v>
      </c>
      <c r="X645">
        <f>VLOOKUP(SpaceTypesTable[[#This Row],[Lookup]],VentilationStandardsTable[],5,FALSE)</f>
        <v>0</v>
      </c>
      <c r="Y645">
        <f>VLOOKUP(SpaceTypesTable[[#This Row],[Lookup]],VentilationStandardsTable[],7,FALSE)</f>
        <v>3</v>
      </c>
      <c r="Z645">
        <v>5</v>
      </c>
      <c r="AA645" t="s">
        <v>1412</v>
      </c>
      <c r="AB645" t="s">
        <v>1411</v>
      </c>
      <c r="AC645">
        <v>0.22320000000000001</v>
      </c>
      <c r="AD645" t="s">
        <v>1416</v>
      </c>
      <c r="AF645" t="s">
        <v>440</v>
      </c>
      <c r="AG645" t="s">
        <v>440</v>
      </c>
      <c r="AH645" t="s">
        <v>440</v>
      </c>
      <c r="AJ645">
        <v>5</v>
      </c>
      <c r="AK645">
        <v>0</v>
      </c>
      <c r="AL645">
        <v>0.5</v>
      </c>
      <c r="AM645">
        <v>0</v>
      </c>
      <c r="AN645" t="s">
        <v>1441</v>
      </c>
      <c r="AO645" t="s">
        <v>1501</v>
      </c>
      <c r="AP645" t="s">
        <v>1502</v>
      </c>
      <c r="AQ645">
        <v>2</v>
      </c>
      <c r="AR645">
        <v>600</v>
      </c>
      <c r="AS645">
        <f>IF(SpaceTypesTable[[#This Row],[Service Water Heating Peak Flow Rate (gal/h)]]=0,"",SpaceTypesTable[[#This Row],[Service Water Heating Peak Flow Rate (gal/h)]]/SpaceTypesTable[[#This Row],[Service Water Heating Area (ft^2)]])</f>
        <v>3.3333333333333335E-3</v>
      </c>
      <c r="AT645">
        <v>49</v>
      </c>
      <c r="AU645">
        <v>0.2</v>
      </c>
      <c r="AV645">
        <v>0.05</v>
      </c>
      <c r="AW645" t="s">
        <v>1530</v>
      </c>
      <c r="BC645" t="str">
        <f t="shared" si="55"/>
        <v/>
      </c>
    </row>
    <row r="646" spans="1:55">
      <c r="A646" t="s">
        <v>1558</v>
      </c>
      <c r="B646" t="s">
        <v>259</v>
      </c>
      <c r="C646" t="s">
        <v>239</v>
      </c>
      <c r="D646" t="s">
        <v>287</v>
      </c>
      <c r="E646" t="s">
        <v>458</v>
      </c>
      <c r="F646" t="s">
        <v>218</v>
      </c>
      <c r="G646" t="s">
        <v>239</v>
      </c>
      <c r="H646" t="s">
        <v>248</v>
      </c>
      <c r="I646" t="str">
        <f>SpaceTypesTable[[#This Row],[Lighting Standard]]&amp;SpaceTypesTable[[#This Row],[Lighting Primary Space Type]]&amp;SpaceTypesTable[[#This Row],[Lighting Secondary Space Type]]</f>
        <v>ASHRAE 90.1-2007HospitalOperating Room</v>
      </c>
      <c r="L646">
        <f>VLOOKUP(SpaceTypesTable[[#This Row],[LookupColumn]],InteriorLightingTable[],5,FALSE)</f>
        <v>2.2000000000000002</v>
      </c>
      <c r="O646">
        <v>0</v>
      </c>
      <c r="P646">
        <v>0.7</v>
      </c>
      <c r="Q646">
        <v>0.2</v>
      </c>
      <c r="R646" t="s">
        <v>1354</v>
      </c>
      <c r="S646" t="s">
        <v>415</v>
      </c>
      <c r="T646" t="s">
        <v>416</v>
      </c>
      <c r="U646" t="s">
        <v>417</v>
      </c>
      <c r="V646" s="60" t="str">
        <f>SpaceTypesTable[[#This Row],[Ventilation Standard]]&amp;SpaceTypesTable[[#This Row],[Ventilation Primary Space Type]]&amp;SpaceTypesTable[[#This Row],[Ventilation Secondary Space Type]]</f>
        <v>AIA 2001Surgery and Critical CareOperating/Surgical Cystoscopic Rooms</v>
      </c>
      <c r="W646">
        <f>VLOOKUP(SpaceTypesTable[[#This Row],[Lookup]],VentilationStandardsTable[],6,FALSE)</f>
        <v>0</v>
      </c>
      <c r="X646">
        <f>VLOOKUP(SpaceTypesTable[[#This Row],[Lookup]],VentilationStandardsTable[],5,FALSE)</f>
        <v>0</v>
      </c>
      <c r="Y646">
        <f>VLOOKUP(SpaceTypesTable[[#This Row],[Lookup]],VentilationStandardsTable[],7,FALSE)</f>
        <v>3</v>
      </c>
      <c r="Z646">
        <v>5</v>
      </c>
      <c r="AA646" t="s">
        <v>1412</v>
      </c>
      <c r="AB646" t="s">
        <v>1411</v>
      </c>
      <c r="AC646">
        <v>4.4600000000000001E-2</v>
      </c>
      <c r="AD646" t="s">
        <v>1416</v>
      </c>
      <c r="AF646" t="s">
        <v>440</v>
      </c>
      <c r="AG646" t="s">
        <v>440</v>
      </c>
      <c r="AH646" t="s">
        <v>440</v>
      </c>
      <c r="AJ646">
        <v>2.92</v>
      </c>
      <c r="AK646">
        <v>0</v>
      </c>
      <c r="AL646">
        <v>0.5</v>
      </c>
      <c r="AM646">
        <v>0</v>
      </c>
      <c r="AN646" t="s">
        <v>1441</v>
      </c>
      <c r="AO646" t="s">
        <v>1501</v>
      </c>
      <c r="AP646" t="s">
        <v>1502</v>
      </c>
      <c r="AQ646">
        <v>2</v>
      </c>
      <c r="AR646">
        <v>600</v>
      </c>
      <c r="AS646">
        <f>IF(SpaceTypesTable[[#This Row],[Service Water Heating Peak Flow Rate (gal/h)]]=0,"",SpaceTypesTable[[#This Row],[Service Water Heating Peak Flow Rate (gal/h)]]/SpaceTypesTable[[#This Row],[Service Water Heating Area (ft^2)]])</f>
        <v>3.3333333333333335E-3</v>
      </c>
      <c r="AT646">
        <v>49</v>
      </c>
      <c r="AU646">
        <v>0.2</v>
      </c>
      <c r="AV646">
        <v>0.05</v>
      </c>
      <c r="AW646" t="s">
        <v>1530</v>
      </c>
      <c r="BC646" t="str">
        <f t="shared" si="55"/>
        <v/>
      </c>
    </row>
    <row r="647" spans="1:55">
      <c r="A647" t="s">
        <v>1555</v>
      </c>
      <c r="B647" t="s">
        <v>259</v>
      </c>
      <c r="C647" t="s">
        <v>262</v>
      </c>
      <c r="D647" t="s">
        <v>287</v>
      </c>
      <c r="E647" t="s">
        <v>458</v>
      </c>
      <c r="I647" t="str">
        <f>SpaceTypesTable[[#This Row],[Lighting Standard]]&amp;SpaceTypesTable[[#This Row],[Lighting Primary Space Type]]&amp;SpaceTypesTable[[#This Row],[Lighting Secondary Space Type]]</f>
        <v/>
      </c>
      <c r="L647">
        <v>7</v>
      </c>
      <c r="O647">
        <v>0</v>
      </c>
      <c r="P647">
        <v>0.7</v>
      </c>
      <c r="Q647">
        <v>0.2</v>
      </c>
      <c r="R647" t="s">
        <v>1362</v>
      </c>
      <c r="S647" t="s">
        <v>415</v>
      </c>
      <c r="T647" t="s">
        <v>416</v>
      </c>
      <c r="U647" t="s">
        <v>417</v>
      </c>
      <c r="V647" s="60" t="str">
        <f>SpaceTypesTable[[#This Row],[Ventilation Standard]]&amp;SpaceTypesTable[[#This Row],[Ventilation Primary Space Type]]&amp;SpaceTypesTable[[#This Row],[Ventilation Secondary Space Type]]</f>
        <v>AIA 2001Surgery and Critical CareOperating/Surgical Cystoscopic Rooms</v>
      </c>
      <c r="W647">
        <f>VLOOKUP(SpaceTypesTable[[#This Row],[Lookup]],VentilationStandardsTable[],6,FALSE)</f>
        <v>0</v>
      </c>
      <c r="X647">
        <f>VLOOKUP(SpaceTypesTable[[#This Row],[Lookup]],VentilationStandardsTable[],5,FALSE)</f>
        <v>0</v>
      </c>
      <c r="Y647">
        <f>VLOOKUP(SpaceTypesTable[[#This Row],[Lookup]],VentilationStandardsTable[],7,FALSE)</f>
        <v>3</v>
      </c>
      <c r="Z647">
        <v>18.579999999999998</v>
      </c>
      <c r="AA647" t="s">
        <v>1397</v>
      </c>
      <c r="AB647" t="s">
        <v>1404</v>
      </c>
      <c r="AC647">
        <v>0.22320000000000001</v>
      </c>
      <c r="AD647" t="s">
        <v>1422</v>
      </c>
      <c r="AE647">
        <v>23.9</v>
      </c>
      <c r="AF647">
        <v>0</v>
      </c>
      <c r="AG647">
        <v>0</v>
      </c>
      <c r="AH647">
        <v>0.5</v>
      </c>
      <c r="AI647" t="s">
        <v>1351</v>
      </c>
      <c r="AJ647">
        <v>4</v>
      </c>
      <c r="AK647">
        <v>0</v>
      </c>
      <c r="AL647">
        <v>0.5</v>
      </c>
      <c r="AM647">
        <v>0</v>
      </c>
      <c r="AN647" t="s">
        <v>1351</v>
      </c>
      <c r="AO647" t="s">
        <v>1551</v>
      </c>
      <c r="AP647" t="s">
        <v>1552</v>
      </c>
      <c r="AQ647">
        <v>6</v>
      </c>
      <c r="AR647">
        <v>470</v>
      </c>
      <c r="AS647">
        <f>IF(SpaceTypesTable[[#This Row],[Service Water Heating Peak Flow Rate (gal/h)]]=0,"",SpaceTypesTable[[#This Row],[Service Water Heating Peak Flow Rate (gal/h)]]/SpaceTypesTable[[#This Row],[Service Water Heating Area (ft^2)]])</f>
        <v>1.276595744680851E-2</v>
      </c>
      <c r="AT647">
        <v>43.3</v>
      </c>
      <c r="AU647">
        <v>0.2</v>
      </c>
      <c r="AV647">
        <v>0.05</v>
      </c>
      <c r="AW647" t="s">
        <v>1532</v>
      </c>
      <c r="BC647" t="str">
        <f t="shared" si="55"/>
        <v/>
      </c>
    </row>
    <row r="648" spans="1:55">
      <c r="A648" t="s">
        <v>1556</v>
      </c>
      <c r="B648" t="s">
        <v>259</v>
      </c>
      <c r="C648" t="s">
        <v>262</v>
      </c>
      <c r="D648" t="s">
        <v>287</v>
      </c>
      <c r="E648" t="s">
        <v>458</v>
      </c>
      <c r="F648" t="s">
        <v>217</v>
      </c>
      <c r="G648" t="s">
        <v>239</v>
      </c>
      <c r="H648" t="s">
        <v>248</v>
      </c>
      <c r="I648" t="str">
        <f>SpaceTypesTable[[#This Row],[Lighting Standard]]&amp;SpaceTypesTable[[#This Row],[Lighting Primary Space Type]]&amp;SpaceTypesTable[[#This Row],[Lighting Secondary Space Type]]</f>
        <v>ASHRAE 90.1-2004HospitalOperating Room</v>
      </c>
      <c r="L648">
        <f>VLOOKUP(SpaceTypesTable[[#This Row],[LookupColumn]],InteriorLightingTable[],5,FALSE)</f>
        <v>2.2000000000000002</v>
      </c>
      <c r="O648">
        <v>0</v>
      </c>
      <c r="P648">
        <v>0.7</v>
      </c>
      <c r="Q648">
        <v>0.2</v>
      </c>
      <c r="R648" t="s">
        <v>1362</v>
      </c>
      <c r="S648" t="s">
        <v>415</v>
      </c>
      <c r="T648" t="s">
        <v>416</v>
      </c>
      <c r="U648" t="s">
        <v>417</v>
      </c>
      <c r="V648" s="60" t="str">
        <f>SpaceTypesTable[[#This Row],[Ventilation Standard]]&amp;SpaceTypesTable[[#This Row],[Ventilation Primary Space Type]]&amp;SpaceTypesTable[[#This Row],[Ventilation Secondary Space Type]]</f>
        <v>AIA 2001Surgery and Critical CareOperating/Surgical Cystoscopic Rooms</v>
      </c>
      <c r="W648">
        <f>VLOOKUP(SpaceTypesTable[[#This Row],[Lookup]],VentilationStandardsTable[],6,FALSE)</f>
        <v>0</v>
      </c>
      <c r="X648">
        <f>VLOOKUP(SpaceTypesTable[[#This Row],[Lookup]],VentilationStandardsTable[],5,FALSE)</f>
        <v>0</v>
      </c>
      <c r="Y648">
        <f>VLOOKUP(SpaceTypesTable[[#This Row],[Lookup]],VentilationStandardsTable[],7,FALSE)</f>
        <v>3</v>
      </c>
      <c r="Z648">
        <v>18.579999999999998</v>
      </c>
      <c r="AA648" t="s">
        <v>1397</v>
      </c>
      <c r="AB648" t="s">
        <v>1404</v>
      </c>
      <c r="AC648">
        <v>5.9499999999999997E-2</v>
      </c>
      <c r="AD648" t="s">
        <v>1422</v>
      </c>
      <c r="AE648">
        <v>23.9</v>
      </c>
      <c r="AF648">
        <v>0</v>
      </c>
      <c r="AG648">
        <v>0</v>
      </c>
      <c r="AH648">
        <v>0.5</v>
      </c>
      <c r="AI648" t="s">
        <v>1351</v>
      </c>
      <c r="AJ648">
        <v>4</v>
      </c>
      <c r="AK648">
        <v>0</v>
      </c>
      <c r="AL648">
        <v>0.5</v>
      </c>
      <c r="AM648">
        <v>0</v>
      </c>
      <c r="AN648" t="s">
        <v>1351</v>
      </c>
      <c r="AO648" t="s">
        <v>1551</v>
      </c>
      <c r="AP648" t="s">
        <v>1552</v>
      </c>
      <c r="AQ648">
        <v>6</v>
      </c>
      <c r="AR648">
        <v>470</v>
      </c>
      <c r="AS648">
        <f>IF(SpaceTypesTable[[#This Row],[Service Water Heating Peak Flow Rate (gal/h)]]=0,"",SpaceTypesTable[[#This Row],[Service Water Heating Peak Flow Rate (gal/h)]]/SpaceTypesTable[[#This Row],[Service Water Heating Area (ft^2)]])</f>
        <v>1.276595744680851E-2</v>
      </c>
      <c r="AT648">
        <v>43.3</v>
      </c>
      <c r="AU648">
        <v>0.2</v>
      </c>
      <c r="AV648">
        <v>0.05</v>
      </c>
      <c r="AW648" t="s">
        <v>1532</v>
      </c>
      <c r="BC648" t="str">
        <f t="shared" si="55"/>
        <v/>
      </c>
    </row>
    <row r="649" spans="1:55">
      <c r="A649" t="s">
        <v>1557</v>
      </c>
      <c r="B649" t="s">
        <v>260</v>
      </c>
      <c r="C649" t="s">
        <v>262</v>
      </c>
      <c r="D649" t="s">
        <v>287</v>
      </c>
      <c r="E649" t="s">
        <v>458</v>
      </c>
      <c r="F649" t="s">
        <v>438</v>
      </c>
      <c r="G649" t="s">
        <v>239</v>
      </c>
      <c r="H649" t="s">
        <v>248</v>
      </c>
      <c r="I649" t="str">
        <f>SpaceTypesTable[[#This Row],[Lighting Standard]]&amp;SpaceTypesTable[[#This Row],[Lighting Primary Space Type]]&amp;SpaceTypesTable[[#This Row],[Lighting Secondary Space Type]]</f>
        <v>ASHRAE 189.1-2009HospitalOperating Room</v>
      </c>
      <c r="L649">
        <f>VLOOKUP(SpaceTypesTable[[#This Row],[LookupColumn]],InteriorLightingTable[],5,FALSE)</f>
        <v>1.9800000000000002</v>
      </c>
      <c r="O649">
        <v>0</v>
      </c>
      <c r="P649">
        <v>0.7</v>
      </c>
      <c r="Q649">
        <v>0.2</v>
      </c>
      <c r="R649" t="s">
        <v>1362</v>
      </c>
      <c r="S649" t="s">
        <v>415</v>
      </c>
      <c r="T649" t="s">
        <v>416</v>
      </c>
      <c r="U649" t="s">
        <v>417</v>
      </c>
      <c r="V649" s="60" t="str">
        <f>SpaceTypesTable[[#This Row],[Ventilation Standard]]&amp;SpaceTypesTable[[#This Row],[Ventilation Primary Space Type]]&amp;SpaceTypesTable[[#This Row],[Ventilation Secondary Space Type]]</f>
        <v>AIA 2001Surgery and Critical CareOperating/Surgical Cystoscopic Rooms</v>
      </c>
      <c r="W649">
        <f>VLOOKUP(SpaceTypesTable[[#This Row],[Lookup]],VentilationStandardsTable[],6,FALSE)</f>
        <v>0</v>
      </c>
      <c r="X649">
        <f>VLOOKUP(SpaceTypesTable[[#This Row],[Lookup]],VentilationStandardsTable[],5,FALSE)</f>
        <v>0</v>
      </c>
      <c r="Y649">
        <f>VLOOKUP(SpaceTypesTable[[#This Row],[Lookup]],VentilationStandardsTable[],7,FALSE)</f>
        <v>3</v>
      </c>
      <c r="Z649">
        <v>18.579999999999998</v>
      </c>
      <c r="AA649" t="s">
        <v>1397</v>
      </c>
      <c r="AB649" t="s">
        <v>1404</v>
      </c>
      <c r="AC649">
        <v>5.9499999999999997E-2</v>
      </c>
      <c r="AD649" t="s">
        <v>1422</v>
      </c>
      <c r="AE649">
        <v>17.399999999999999</v>
      </c>
      <c r="AF649">
        <v>0</v>
      </c>
      <c r="AG649">
        <v>0</v>
      </c>
      <c r="AH649">
        <v>0.5</v>
      </c>
      <c r="AI649" t="s">
        <v>1351</v>
      </c>
      <c r="AJ649">
        <v>2.92</v>
      </c>
      <c r="AK649">
        <v>0</v>
      </c>
      <c r="AL649">
        <v>0.5</v>
      </c>
      <c r="AM649">
        <v>0</v>
      </c>
      <c r="AN649" t="s">
        <v>1351</v>
      </c>
      <c r="AO649" t="s">
        <v>1551</v>
      </c>
      <c r="AP649" t="s">
        <v>1552</v>
      </c>
      <c r="AQ649">
        <v>6</v>
      </c>
      <c r="AR649">
        <v>470</v>
      </c>
      <c r="AS649">
        <f>IF(SpaceTypesTable[[#This Row],[Service Water Heating Peak Flow Rate (gal/h)]]=0,"",SpaceTypesTable[[#This Row],[Service Water Heating Peak Flow Rate (gal/h)]]/SpaceTypesTable[[#This Row],[Service Water Heating Area (ft^2)]])</f>
        <v>1.276595744680851E-2</v>
      </c>
      <c r="AT649">
        <v>43.3</v>
      </c>
      <c r="AU649">
        <v>0.2</v>
      </c>
      <c r="AV649">
        <v>0.05</v>
      </c>
      <c r="AW649" t="s">
        <v>1532</v>
      </c>
      <c r="BC649" t="str">
        <f t="shared" si="55"/>
        <v/>
      </c>
    </row>
    <row r="650" spans="1:55">
      <c r="A650" t="s">
        <v>1557</v>
      </c>
      <c r="B650" t="s">
        <v>261</v>
      </c>
      <c r="C650" t="s">
        <v>262</v>
      </c>
      <c r="D650" t="s">
        <v>287</v>
      </c>
      <c r="E650" t="s">
        <v>458</v>
      </c>
      <c r="F650" t="s">
        <v>438</v>
      </c>
      <c r="G650" t="s">
        <v>239</v>
      </c>
      <c r="H650" t="s">
        <v>248</v>
      </c>
      <c r="I650" t="str">
        <f>SpaceTypesTable[[#This Row],[Lighting Standard]]&amp;SpaceTypesTable[[#This Row],[Lighting Primary Space Type]]&amp;SpaceTypesTable[[#This Row],[Lighting Secondary Space Type]]</f>
        <v>ASHRAE 189.1-2009HospitalOperating Room</v>
      </c>
      <c r="L650">
        <f>VLOOKUP(SpaceTypesTable[[#This Row],[LookupColumn]],InteriorLightingTable[],5,FALSE)</f>
        <v>1.9800000000000002</v>
      </c>
      <c r="O650">
        <v>0</v>
      </c>
      <c r="P650">
        <v>0.7</v>
      </c>
      <c r="Q650">
        <v>0.2</v>
      </c>
      <c r="R650" t="s">
        <v>1362</v>
      </c>
      <c r="S650" t="s">
        <v>415</v>
      </c>
      <c r="T650" t="s">
        <v>416</v>
      </c>
      <c r="U650" t="s">
        <v>417</v>
      </c>
      <c r="V650" s="60" t="str">
        <f>SpaceTypesTable[[#This Row],[Ventilation Standard]]&amp;SpaceTypesTable[[#This Row],[Ventilation Primary Space Type]]&amp;SpaceTypesTable[[#This Row],[Ventilation Secondary Space Type]]</f>
        <v>AIA 2001Surgery and Critical CareOperating/Surgical Cystoscopic Rooms</v>
      </c>
      <c r="W650">
        <f>VLOOKUP(SpaceTypesTable[[#This Row],[Lookup]],VentilationStandardsTable[],6,FALSE)</f>
        <v>0</v>
      </c>
      <c r="X650">
        <f>VLOOKUP(SpaceTypesTable[[#This Row],[Lookup]],VentilationStandardsTable[],5,FALSE)</f>
        <v>0</v>
      </c>
      <c r="Y650">
        <f>VLOOKUP(SpaceTypesTable[[#This Row],[Lookup]],VentilationStandardsTable[],7,FALSE)</f>
        <v>3</v>
      </c>
      <c r="Z650">
        <v>18.579999999999998</v>
      </c>
      <c r="AA650" t="s">
        <v>1397</v>
      </c>
      <c r="AB650" t="s">
        <v>1404</v>
      </c>
      <c r="AC650">
        <v>4.4600000000000001E-2</v>
      </c>
      <c r="AD650" t="s">
        <v>1422</v>
      </c>
      <c r="AE650">
        <v>17.399999999999999</v>
      </c>
      <c r="AF650">
        <v>0</v>
      </c>
      <c r="AG650">
        <v>0</v>
      </c>
      <c r="AH650">
        <v>0.5</v>
      </c>
      <c r="AI650" t="s">
        <v>1351</v>
      </c>
      <c r="AJ650">
        <v>2.92</v>
      </c>
      <c r="AK650">
        <v>0</v>
      </c>
      <c r="AL650">
        <v>0.5</v>
      </c>
      <c r="AM650">
        <v>0</v>
      </c>
      <c r="AN650" t="s">
        <v>1351</v>
      </c>
      <c r="AO650" t="s">
        <v>1551</v>
      </c>
      <c r="AP650" t="s">
        <v>1552</v>
      </c>
      <c r="AQ650">
        <v>6</v>
      </c>
      <c r="AR650">
        <v>470</v>
      </c>
      <c r="AS650">
        <f>IF(SpaceTypesTable[[#This Row],[Service Water Heating Peak Flow Rate (gal/h)]]=0,"",SpaceTypesTable[[#This Row],[Service Water Heating Peak Flow Rate (gal/h)]]/SpaceTypesTable[[#This Row],[Service Water Heating Area (ft^2)]])</f>
        <v>1.276595744680851E-2</v>
      </c>
      <c r="AT650">
        <v>43.3</v>
      </c>
      <c r="AU650">
        <v>0.2</v>
      </c>
      <c r="AV650">
        <v>0.05</v>
      </c>
      <c r="AW650" t="s">
        <v>1532</v>
      </c>
      <c r="BC650" t="str">
        <f t="shared" si="55"/>
        <v/>
      </c>
    </row>
    <row r="651" spans="1:55">
      <c r="A651" t="s">
        <v>1554</v>
      </c>
      <c r="B651" t="s">
        <v>259</v>
      </c>
      <c r="C651" t="s">
        <v>262</v>
      </c>
      <c r="D651" t="s">
        <v>287</v>
      </c>
      <c r="E651" t="s">
        <v>458</v>
      </c>
      <c r="I651" t="str">
        <f>SpaceTypesTable[[#This Row],[Lighting Standard]]&amp;SpaceTypesTable[[#This Row],[Lighting Primary Space Type]]&amp;SpaceTypesTable[[#This Row],[Lighting Secondary Space Type]]</f>
        <v/>
      </c>
      <c r="L651">
        <v>7</v>
      </c>
      <c r="O651">
        <v>0</v>
      </c>
      <c r="P651">
        <v>0.7</v>
      </c>
      <c r="Q651">
        <v>0.2</v>
      </c>
      <c r="R651" t="s">
        <v>1362</v>
      </c>
      <c r="S651" t="s">
        <v>415</v>
      </c>
      <c r="T651" t="s">
        <v>416</v>
      </c>
      <c r="U651" t="s">
        <v>417</v>
      </c>
      <c r="V651" s="60" t="str">
        <f>SpaceTypesTable[[#This Row],[Ventilation Standard]]&amp;SpaceTypesTable[[#This Row],[Ventilation Primary Space Type]]&amp;SpaceTypesTable[[#This Row],[Ventilation Secondary Space Type]]</f>
        <v>AIA 2001Surgery and Critical CareOperating/Surgical Cystoscopic Rooms</v>
      </c>
      <c r="W651">
        <f>VLOOKUP(SpaceTypesTable[[#This Row],[Lookup]],VentilationStandardsTable[],6,FALSE)</f>
        <v>0</v>
      </c>
      <c r="X651">
        <f>VLOOKUP(SpaceTypesTable[[#This Row],[Lookup]],VentilationStandardsTable[],5,FALSE)</f>
        <v>0</v>
      </c>
      <c r="Y651">
        <f>VLOOKUP(SpaceTypesTable[[#This Row],[Lookup]],VentilationStandardsTable[],7,FALSE)</f>
        <v>3</v>
      </c>
      <c r="Z651">
        <v>18.579999999999998</v>
      </c>
      <c r="AA651" t="s">
        <v>1397</v>
      </c>
      <c r="AB651" t="s">
        <v>1404</v>
      </c>
      <c r="AC651">
        <v>0.22320000000000001</v>
      </c>
      <c r="AD651" t="s">
        <v>1422</v>
      </c>
      <c r="AE651">
        <v>23.9</v>
      </c>
      <c r="AF651">
        <v>0</v>
      </c>
      <c r="AG651">
        <v>0</v>
      </c>
      <c r="AH651">
        <v>0.5</v>
      </c>
      <c r="AI651" t="s">
        <v>1351</v>
      </c>
      <c r="AJ651">
        <v>4</v>
      </c>
      <c r="AK651">
        <v>0</v>
      </c>
      <c r="AL651">
        <v>0.5</v>
      </c>
      <c r="AM651">
        <v>0</v>
      </c>
      <c r="AN651" t="s">
        <v>1351</v>
      </c>
      <c r="AO651" t="s">
        <v>1551</v>
      </c>
      <c r="AP651" t="s">
        <v>1552</v>
      </c>
      <c r="AQ651">
        <v>6</v>
      </c>
      <c r="AR651">
        <v>470</v>
      </c>
      <c r="AS651">
        <f>IF(SpaceTypesTable[[#This Row],[Service Water Heating Peak Flow Rate (gal/h)]]=0,"",SpaceTypesTable[[#This Row],[Service Water Heating Peak Flow Rate (gal/h)]]/SpaceTypesTable[[#This Row],[Service Water Heating Area (ft^2)]])</f>
        <v>1.276595744680851E-2</v>
      </c>
      <c r="AT651">
        <v>43.3</v>
      </c>
      <c r="AU651">
        <v>0.2</v>
      </c>
      <c r="AV651">
        <v>0.05</v>
      </c>
      <c r="AW651" t="s">
        <v>1532</v>
      </c>
      <c r="BC651" t="str">
        <f t="shared" si="55"/>
        <v/>
      </c>
    </row>
    <row r="652" spans="1:55">
      <c r="A652" t="s">
        <v>1558</v>
      </c>
      <c r="B652" t="s">
        <v>259</v>
      </c>
      <c r="C652" t="s">
        <v>262</v>
      </c>
      <c r="D652" t="s">
        <v>287</v>
      </c>
      <c r="E652" t="s">
        <v>458</v>
      </c>
      <c r="F652" t="s">
        <v>218</v>
      </c>
      <c r="G652" t="s">
        <v>239</v>
      </c>
      <c r="H652" t="s">
        <v>248</v>
      </c>
      <c r="I652" t="str">
        <f>SpaceTypesTable[[#This Row],[Lighting Standard]]&amp;SpaceTypesTable[[#This Row],[Lighting Primary Space Type]]&amp;SpaceTypesTable[[#This Row],[Lighting Secondary Space Type]]</f>
        <v>ASHRAE 90.1-2007HospitalOperating Room</v>
      </c>
      <c r="L652">
        <f>VLOOKUP(SpaceTypesTable[[#This Row],[LookupColumn]],InteriorLightingTable[],5,FALSE)</f>
        <v>2.2000000000000002</v>
      </c>
      <c r="O652">
        <v>0</v>
      </c>
      <c r="P652">
        <v>0.7</v>
      </c>
      <c r="Q652">
        <v>0.2</v>
      </c>
      <c r="R652" t="s">
        <v>1362</v>
      </c>
      <c r="S652" t="s">
        <v>415</v>
      </c>
      <c r="T652" t="s">
        <v>416</v>
      </c>
      <c r="U652" t="s">
        <v>417</v>
      </c>
      <c r="V652" s="60" t="str">
        <f>SpaceTypesTable[[#This Row],[Ventilation Standard]]&amp;SpaceTypesTable[[#This Row],[Ventilation Primary Space Type]]&amp;SpaceTypesTable[[#This Row],[Ventilation Secondary Space Type]]</f>
        <v>AIA 2001Surgery and Critical CareOperating/Surgical Cystoscopic Rooms</v>
      </c>
      <c r="W652">
        <f>VLOOKUP(SpaceTypesTable[[#This Row],[Lookup]],VentilationStandardsTable[],6,FALSE)</f>
        <v>0</v>
      </c>
      <c r="X652">
        <f>VLOOKUP(SpaceTypesTable[[#This Row],[Lookup]],VentilationStandardsTable[],5,FALSE)</f>
        <v>0</v>
      </c>
      <c r="Y652">
        <f>VLOOKUP(SpaceTypesTable[[#This Row],[Lookup]],VentilationStandardsTable[],7,FALSE)</f>
        <v>3</v>
      </c>
      <c r="Z652">
        <v>18.579999999999998</v>
      </c>
      <c r="AA652" t="s">
        <v>1397</v>
      </c>
      <c r="AB652" t="s">
        <v>1404</v>
      </c>
      <c r="AC652">
        <v>4.4600000000000001E-2</v>
      </c>
      <c r="AD652" t="s">
        <v>1422</v>
      </c>
      <c r="AE652">
        <v>17.399999999999999</v>
      </c>
      <c r="AF652">
        <v>0</v>
      </c>
      <c r="AG652">
        <v>0</v>
      </c>
      <c r="AH652">
        <v>0.5</v>
      </c>
      <c r="AI652" t="s">
        <v>1351</v>
      </c>
      <c r="AJ652">
        <v>2.92</v>
      </c>
      <c r="AK652">
        <v>0</v>
      </c>
      <c r="AL652">
        <v>0.5</v>
      </c>
      <c r="AM652">
        <v>0</v>
      </c>
      <c r="AN652" t="s">
        <v>1351</v>
      </c>
      <c r="AO652" t="s">
        <v>1551</v>
      </c>
      <c r="AP652" t="s">
        <v>1552</v>
      </c>
      <c r="AQ652">
        <v>6</v>
      </c>
      <c r="AR652">
        <v>470</v>
      </c>
      <c r="AS652">
        <f>IF(SpaceTypesTable[[#This Row],[Service Water Heating Peak Flow Rate (gal/h)]]=0,"",SpaceTypesTable[[#This Row],[Service Water Heating Peak Flow Rate (gal/h)]]/SpaceTypesTable[[#This Row],[Service Water Heating Area (ft^2)]])</f>
        <v>1.276595744680851E-2</v>
      </c>
      <c r="AT652">
        <v>43.3</v>
      </c>
      <c r="AU652">
        <v>0.2</v>
      </c>
      <c r="AV652">
        <v>0.05</v>
      </c>
      <c r="AW652" t="s">
        <v>1532</v>
      </c>
      <c r="BC652" t="str">
        <f t="shared" si="55"/>
        <v/>
      </c>
    </row>
    <row r="653" spans="1:55">
      <c r="A653" t="s">
        <v>1619</v>
      </c>
      <c r="B653" t="s">
        <v>259</v>
      </c>
      <c r="C653" t="s">
        <v>239</v>
      </c>
      <c r="D653" t="s">
        <v>287</v>
      </c>
      <c r="E653" t="s">
        <v>458</v>
      </c>
      <c r="F653" t="s">
        <v>1601</v>
      </c>
      <c r="G653" t="s">
        <v>239</v>
      </c>
      <c r="H653" t="s">
        <v>248</v>
      </c>
      <c r="I653" t="str">
        <f>SpaceTypesTable[[#This Row],[Lighting Standard]]&amp;SpaceTypesTable[[#This Row],[Lighting Primary Space Type]]&amp;SpaceTypesTable[[#This Row],[Lighting Secondary Space Type]]</f>
        <v>ASHRAE 90.1-2010HospitalOperating Room</v>
      </c>
      <c r="L653">
        <f>VLOOKUP(SpaceTypesTable[[#This Row],[LookupColumn]],InteriorLightingTable[],5,FALSE)</f>
        <v>1.89</v>
      </c>
      <c r="O653">
        <v>0</v>
      </c>
      <c r="P653">
        <v>0.7</v>
      </c>
      <c r="Q653">
        <v>0.2</v>
      </c>
      <c r="R653" t="s">
        <v>1354</v>
      </c>
      <c r="S653" t="s">
        <v>415</v>
      </c>
      <c r="T653" t="s">
        <v>416</v>
      </c>
      <c r="U653" t="s">
        <v>417</v>
      </c>
      <c r="V653" s="60" t="str">
        <f>SpaceTypesTable[[#This Row],[Ventilation Standard]]&amp;SpaceTypesTable[[#This Row],[Ventilation Primary Space Type]]&amp;SpaceTypesTable[[#This Row],[Ventilation Secondary Space Type]]</f>
        <v>AIA 2001Surgery and Critical CareOperating/Surgical Cystoscopic Rooms</v>
      </c>
      <c r="W653">
        <f>VLOOKUP(SpaceTypesTable[[#This Row],[Lookup]],VentilationStandardsTable[],6,FALSE)</f>
        <v>0</v>
      </c>
      <c r="X653">
        <f>VLOOKUP(SpaceTypesTable[[#This Row],[Lookup]],VentilationStandardsTable[],5,FALSE)</f>
        <v>0</v>
      </c>
      <c r="Y653">
        <f>VLOOKUP(SpaceTypesTable[[#This Row],[Lookup]],VentilationStandardsTable[],7,FALSE)</f>
        <v>3</v>
      </c>
      <c r="Z653">
        <v>5</v>
      </c>
      <c r="AA653" t="s">
        <v>1412</v>
      </c>
      <c r="AB653" t="s">
        <v>1411</v>
      </c>
      <c r="AC653">
        <v>4.4600000000000001E-2</v>
      </c>
      <c r="AD653" t="s">
        <v>1416</v>
      </c>
      <c r="AF653" t="s">
        <v>440</v>
      </c>
      <c r="AG653" t="s">
        <v>440</v>
      </c>
      <c r="AH653" t="s">
        <v>440</v>
      </c>
      <c r="AJ653">
        <v>2.92</v>
      </c>
      <c r="AK653">
        <v>0</v>
      </c>
      <c r="AL653">
        <v>0.5</v>
      </c>
      <c r="AM653">
        <v>0</v>
      </c>
      <c r="AN653" t="s">
        <v>1441</v>
      </c>
      <c r="AO653" t="s">
        <v>1501</v>
      </c>
      <c r="AP653" t="s">
        <v>1502</v>
      </c>
      <c r="AQ653">
        <v>2</v>
      </c>
      <c r="AR653">
        <v>600</v>
      </c>
      <c r="AS653">
        <v>3.3333333333333335E-3</v>
      </c>
      <c r="AT653">
        <v>49</v>
      </c>
      <c r="AU653">
        <v>0.2</v>
      </c>
      <c r="AV653">
        <v>0.05</v>
      </c>
      <c r="AW653" t="s">
        <v>1530</v>
      </c>
      <c r="BC653" t="s">
        <v>440</v>
      </c>
    </row>
    <row r="654" spans="1:55">
      <c r="A654" t="s">
        <v>1619</v>
      </c>
      <c r="B654" t="s">
        <v>259</v>
      </c>
      <c r="C654" t="s">
        <v>262</v>
      </c>
      <c r="D654" t="s">
        <v>287</v>
      </c>
      <c r="E654" t="s">
        <v>458</v>
      </c>
      <c r="F654" t="s">
        <v>1601</v>
      </c>
      <c r="G654" t="s">
        <v>239</v>
      </c>
      <c r="H654" t="s">
        <v>248</v>
      </c>
      <c r="I654" t="str">
        <f>SpaceTypesTable[[#This Row],[Lighting Standard]]&amp;SpaceTypesTable[[#This Row],[Lighting Primary Space Type]]&amp;SpaceTypesTable[[#This Row],[Lighting Secondary Space Type]]</f>
        <v>ASHRAE 90.1-2010HospitalOperating Room</v>
      </c>
      <c r="L654">
        <f>VLOOKUP(SpaceTypesTable[[#This Row],[LookupColumn]],InteriorLightingTable[],5,FALSE)</f>
        <v>1.89</v>
      </c>
      <c r="O654">
        <v>0</v>
      </c>
      <c r="P654">
        <v>0.7</v>
      </c>
      <c r="Q654">
        <v>0.2</v>
      </c>
      <c r="R654" t="s">
        <v>1362</v>
      </c>
      <c r="S654" t="s">
        <v>415</v>
      </c>
      <c r="T654" t="s">
        <v>416</v>
      </c>
      <c r="U654" t="s">
        <v>417</v>
      </c>
      <c r="V654" s="60" t="str">
        <f>SpaceTypesTable[[#This Row],[Ventilation Standard]]&amp;SpaceTypesTable[[#This Row],[Ventilation Primary Space Type]]&amp;SpaceTypesTable[[#This Row],[Ventilation Secondary Space Type]]</f>
        <v>AIA 2001Surgery and Critical CareOperating/Surgical Cystoscopic Rooms</v>
      </c>
      <c r="W654">
        <f>VLOOKUP(SpaceTypesTable[[#This Row],[Lookup]],VentilationStandardsTable[],6,FALSE)</f>
        <v>0</v>
      </c>
      <c r="X654">
        <f>VLOOKUP(SpaceTypesTable[[#This Row],[Lookup]],VentilationStandardsTable[],5,FALSE)</f>
        <v>0</v>
      </c>
      <c r="Y654">
        <f>VLOOKUP(SpaceTypesTable[[#This Row],[Lookup]],VentilationStandardsTable[],7,FALSE)</f>
        <v>3</v>
      </c>
      <c r="Z654">
        <v>18.579999999999998</v>
      </c>
      <c r="AA654" t="s">
        <v>1397</v>
      </c>
      <c r="AB654" t="s">
        <v>1404</v>
      </c>
      <c r="AC654">
        <v>4.4600000000000001E-2</v>
      </c>
      <c r="AD654" t="s">
        <v>1422</v>
      </c>
      <c r="AE654">
        <v>17.399999999999999</v>
      </c>
      <c r="AF654">
        <v>0</v>
      </c>
      <c r="AG654">
        <v>0</v>
      </c>
      <c r="AH654">
        <v>0.5</v>
      </c>
      <c r="AI654" t="s">
        <v>1351</v>
      </c>
      <c r="AJ654">
        <v>2.92</v>
      </c>
      <c r="AK654">
        <v>0</v>
      </c>
      <c r="AL654">
        <v>0.5</v>
      </c>
      <c r="AM654">
        <v>0</v>
      </c>
      <c r="AN654" t="s">
        <v>1351</v>
      </c>
      <c r="AO654" t="s">
        <v>1551</v>
      </c>
      <c r="AP654" t="s">
        <v>1552</v>
      </c>
      <c r="AQ654">
        <v>6</v>
      </c>
      <c r="AR654">
        <v>470</v>
      </c>
      <c r="AS654">
        <v>1.276595744680851E-2</v>
      </c>
      <c r="AT654">
        <v>43.3</v>
      </c>
      <c r="AU654">
        <v>0.2</v>
      </c>
      <c r="AV654">
        <v>0.05</v>
      </c>
      <c r="AW654" t="s">
        <v>1532</v>
      </c>
      <c r="BC654" t="s">
        <v>440</v>
      </c>
    </row>
    <row r="655" spans="1:55">
      <c r="A655" t="s">
        <v>1555</v>
      </c>
      <c r="B655" t="s">
        <v>259</v>
      </c>
      <c r="C655" t="s">
        <v>262</v>
      </c>
      <c r="D655" t="s">
        <v>295</v>
      </c>
      <c r="E655" t="s">
        <v>458</v>
      </c>
      <c r="I655" t="str">
        <f>SpaceTypesTable[[#This Row],[Lighting Standard]]&amp;SpaceTypesTable[[#This Row],[Lighting Primary Space Type]]&amp;SpaceTypesTable[[#This Row],[Lighting Secondary Space Type]]</f>
        <v/>
      </c>
      <c r="L655">
        <v>2.2999999999999998</v>
      </c>
      <c r="O655">
        <v>0</v>
      </c>
      <c r="P655">
        <v>0.7</v>
      </c>
      <c r="Q655">
        <v>0.2</v>
      </c>
      <c r="R655" t="s">
        <v>1362</v>
      </c>
      <c r="S655" t="s">
        <v>411</v>
      </c>
      <c r="T655" t="s">
        <v>240</v>
      </c>
      <c r="U655" t="s">
        <v>349</v>
      </c>
      <c r="V655" s="60" t="str">
        <f>SpaceTypesTable[[#This Row],[Ventilation Standard]]&amp;SpaceTypesTable[[#This Row],[Ventilation Primary Space Type]]&amp;SpaceTypesTable[[#This Row],[Ventilation Secondary Space Type]]</f>
        <v>GGHC v2.2Health CareRecovery</v>
      </c>
      <c r="W655">
        <f>VLOOKUP(SpaceTypesTable[[#This Row],[Lookup]],VentilationStandardsTable[],6,FALSE)</f>
        <v>0.3</v>
      </c>
      <c r="X655">
        <f>VLOOKUP(SpaceTypesTable[[#This Row],[Lookup]],VentilationStandardsTable[],5,FALSE)</f>
        <v>0</v>
      </c>
      <c r="Y655">
        <f>VLOOKUP(SpaceTypesTable[[#This Row],[Lookup]],VentilationStandardsTable[],7,FALSE)</f>
        <v>0</v>
      </c>
      <c r="Z655">
        <v>18.579999999999998</v>
      </c>
      <c r="AA655" t="s">
        <v>1397</v>
      </c>
      <c r="AB655" t="s">
        <v>1404</v>
      </c>
      <c r="AC655">
        <v>0.22320000000000001</v>
      </c>
      <c r="AD655" t="s">
        <v>1422</v>
      </c>
      <c r="AF655" t="s">
        <v>440</v>
      </c>
      <c r="AG655" t="s">
        <v>440</v>
      </c>
      <c r="AH655" t="s">
        <v>440</v>
      </c>
      <c r="AJ655">
        <v>3.0000000000000004</v>
      </c>
      <c r="AK655">
        <v>0</v>
      </c>
      <c r="AL655">
        <v>0.5</v>
      </c>
      <c r="AM655">
        <v>0</v>
      </c>
      <c r="AN655" t="s">
        <v>1351</v>
      </c>
      <c r="AO655" t="s">
        <v>1447</v>
      </c>
      <c r="AP655" t="s">
        <v>1461</v>
      </c>
      <c r="AQ655">
        <v>1</v>
      </c>
      <c r="AR655">
        <v>108</v>
      </c>
      <c r="AS655">
        <f>IF(SpaceTypesTable[[#This Row],[Service Water Heating Peak Flow Rate (gal/h)]]=0,"",SpaceTypesTable[[#This Row],[Service Water Heating Peak Flow Rate (gal/h)]]/SpaceTypesTable[[#This Row],[Service Water Heating Area (ft^2)]])</f>
        <v>9.2592592592592587E-3</v>
      </c>
      <c r="AT655">
        <v>43.3</v>
      </c>
      <c r="AU655">
        <v>0.2</v>
      </c>
      <c r="AV655">
        <v>0.05</v>
      </c>
      <c r="AW655" t="s">
        <v>1532</v>
      </c>
      <c r="BC655" t="str">
        <f t="shared" ref="BC655:BC660" si="56">IF(ISBLANK(BB655),"",BB655/(AY655/AX655))</f>
        <v/>
      </c>
    </row>
    <row r="656" spans="1:55">
      <c r="A656" t="s">
        <v>1556</v>
      </c>
      <c r="B656" t="s">
        <v>259</v>
      </c>
      <c r="C656" t="s">
        <v>262</v>
      </c>
      <c r="D656" t="s">
        <v>295</v>
      </c>
      <c r="E656" t="s">
        <v>458</v>
      </c>
      <c r="F656" t="s">
        <v>217</v>
      </c>
      <c r="G656" t="s">
        <v>239</v>
      </c>
      <c r="H656" t="s">
        <v>349</v>
      </c>
      <c r="I656" t="str">
        <f>SpaceTypesTable[[#This Row],[Lighting Standard]]&amp;SpaceTypesTable[[#This Row],[Lighting Primary Space Type]]&amp;SpaceTypesTable[[#This Row],[Lighting Secondary Space Type]]</f>
        <v>ASHRAE 90.1-2004HospitalRecovery</v>
      </c>
      <c r="L656">
        <f>VLOOKUP(SpaceTypesTable[[#This Row],[LookupColumn]],InteriorLightingTable[],5,FALSE)</f>
        <v>0.8</v>
      </c>
      <c r="O656">
        <v>0</v>
      </c>
      <c r="P656">
        <v>0.7</v>
      </c>
      <c r="Q656">
        <v>0.2</v>
      </c>
      <c r="R656" t="s">
        <v>1362</v>
      </c>
      <c r="S656" t="s">
        <v>411</v>
      </c>
      <c r="T656" t="s">
        <v>240</v>
      </c>
      <c r="U656" t="s">
        <v>349</v>
      </c>
      <c r="V656" s="60" t="str">
        <f>SpaceTypesTable[[#This Row],[Ventilation Standard]]&amp;SpaceTypesTable[[#This Row],[Ventilation Primary Space Type]]&amp;SpaceTypesTable[[#This Row],[Ventilation Secondary Space Type]]</f>
        <v>GGHC v2.2Health CareRecovery</v>
      </c>
      <c r="W656">
        <f>VLOOKUP(SpaceTypesTable[[#This Row],[Lookup]],VentilationStandardsTable[],6,FALSE)</f>
        <v>0.3</v>
      </c>
      <c r="X656">
        <f>VLOOKUP(SpaceTypesTable[[#This Row],[Lookup]],VentilationStandardsTable[],5,FALSE)</f>
        <v>0</v>
      </c>
      <c r="Y656">
        <f>VLOOKUP(SpaceTypesTable[[#This Row],[Lookup]],VentilationStandardsTable[],7,FALSE)</f>
        <v>0</v>
      </c>
      <c r="Z656">
        <v>18.579999999999998</v>
      </c>
      <c r="AA656" t="s">
        <v>1397</v>
      </c>
      <c r="AB656" t="s">
        <v>1404</v>
      </c>
      <c r="AC656">
        <v>5.9499999999999997E-2</v>
      </c>
      <c r="AD656" t="s">
        <v>1422</v>
      </c>
      <c r="AF656" t="s">
        <v>440</v>
      </c>
      <c r="AG656" t="s">
        <v>440</v>
      </c>
      <c r="AH656" t="s">
        <v>440</v>
      </c>
      <c r="AJ656">
        <v>3.0000000000000004</v>
      </c>
      <c r="AK656">
        <v>0</v>
      </c>
      <c r="AL656">
        <v>0.5</v>
      </c>
      <c r="AM656">
        <v>0</v>
      </c>
      <c r="AN656" t="s">
        <v>1351</v>
      </c>
      <c r="AO656" t="s">
        <v>1447</v>
      </c>
      <c r="AP656" t="s">
        <v>1461</v>
      </c>
      <c r="AQ656">
        <v>1</v>
      </c>
      <c r="AR656">
        <v>108</v>
      </c>
      <c r="AS656">
        <f>IF(SpaceTypesTable[[#This Row],[Service Water Heating Peak Flow Rate (gal/h)]]=0,"",SpaceTypesTable[[#This Row],[Service Water Heating Peak Flow Rate (gal/h)]]/SpaceTypesTable[[#This Row],[Service Water Heating Area (ft^2)]])</f>
        <v>9.2592592592592587E-3</v>
      </c>
      <c r="AT656">
        <v>43.3</v>
      </c>
      <c r="AU656">
        <v>0.2</v>
      </c>
      <c r="AV656">
        <v>0.05</v>
      </c>
      <c r="AW656" t="s">
        <v>1532</v>
      </c>
      <c r="BC656" t="str">
        <f t="shared" si="56"/>
        <v/>
      </c>
    </row>
    <row r="657" spans="1:55">
      <c r="A657" t="s">
        <v>1557</v>
      </c>
      <c r="B657" t="s">
        <v>260</v>
      </c>
      <c r="C657" t="s">
        <v>262</v>
      </c>
      <c r="D657" t="s">
        <v>295</v>
      </c>
      <c r="E657" t="s">
        <v>458</v>
      </c>
      <c r="F657" t="s">
        <v>438</v>
      </c>
      <c r="G657" t="s">
        <v>239</v>
      </c>
      <c r="H657" t="s">
        <v>349</v>
      </c>
      <c r="I657" t="str">
        <f>SpaceTypesTable[[#This Row],[Lighting Standard]]&amp;SpaceTypesTable[[#This Row],[Lighting Primary Space Type]]&amp;SpaceTypesTable[[#This Row],[Lighting Secondary Space Type]]</f>
        <v>ASHRAE 189.1-2009HospitalRecovery</v>
      </c>
      <c r="L657">
        <f>VLOOKUP(SpaceTypesTable[[#This Row],[LookupColumn]],InteriorLightingTable[],5,FALSE)</f>
        <v>0.72000000000000008</v>
      </c>
      <c r="O657">
        <v>0</v>
      </c>
      <c r="P657">
        <v>0.7</v>
      </c>
      <c r="Q657">
        <v>0.2</v>
      </c>
      <c r="R657" t="s">
        <v>1362</v>
      </c>
      <c r="S657" t="s">
        <v>411</v>
      </c>
      <c r="T657" t="s">
        <v>240</v>
      </c>
      <c r="U657" t="s">
        <v>349</v>
      </c>
      <c r="V657" s="60" t="str">
        <f>SpaceTypesTable[[#This Row],[Ventilation Standard]]&amp;SpaceTypesTable[[#This Row],[Ventilation Primary Space Type]]&amp;SpaceTypesTable[[#This Row],[Ventilation Secondary Space Type]]</f>
        <v>GGHC v2.2Health CareRecovery</v>
      </c>
      <c r="W657">
        <f>VLOOKUP(SpaceTypesTable[[#This Row],[Lookup]],VentilationStandardsTable[],6,FALSE)</f>
        <v>0.3</v>
      </c>
      <c r="X657">
        <f>VLOOKUP(SpaceTypesTable[[#This Row],[Lookup]],VentilationStandardsTable[],5,FALSE)</f>
        <v>0</v>
      </c>
      <c r="Y657">
        <f>VLOOKUP(SpaceTypesTable[[#This Row],[Lookup]],VentilationStandardsTable[],7,FALSE)</f>
        <v>0</v>
      </c>
      <c r="Z657">
        <v>18.579999999999998</v>
      </c>
      <c r="AA657" t="s">
        <v>1397</v>
      </c>
      <c r="AB657" t="s">
        <v>1404</v>
      </c>
      <c r="AC657">
        <v>5.9499999999999997E-2</v>
      </c>
      <c r="AD657" t="s">
        <v>1422</v>
      </c>
      <c r="AF657" t="s">
        <v>440</v>
      </c>
      <c r="AG657" t="s">
        <v>440</v>
      </c>
      <c r="AH657" t="s">
        <v>440</v>
      </c>
      <c r="AJ657">
        <v>2.19</v>
      </c>
      <c r="AK657">
        <v>0</v>
      </c>
      <c r="AL657">
        <v>0.5</v>
      </c>
      <c r="AM657">
        <v>0</v>
      </c>
      <c r="AN657" t="s">
        <v>1351</v>
      </c>
      <c r="AO657" t="s">
        <v>1447</v>
      </c>
      <c r="AP657" t="s">
        <v>1461</v>
      </c>
      <c r="AQ657">
        <v>1</v>
      </c>
      <c r="AR657">
        <v>108</v>
      </c>
      <c r="AS657">
        <f>IF(SpaceTypesTable[[#This Row],[Service Water Heating Peak Flow Rate (gal/h)]]=0,"",SpaceTypesTable[[#This Row],[Service Water Heating Peak Flow Rate (gal/h)]]/SpaceTypesTable[[#This Row],[Service Water Heating Area (ft^2)]])</f>
        <v>9.2592592592592587E-3</v>
      </c>
      <c r="AT657">
        <v>43.3</v>
      </c>
      <c r="AU657">
        <v>0.2</v>
      </c>
      <c r="AV657">
        <v>0.05</v>
      </c>
      <c r="AW657" t="s">
        <v>1532</v>
      </c>
      <c r="BC657" t="str">
        <f t="shared" si="56"/>
        <v/>
      </c>
    </row>
    <row r="658" spans="1:55">
      <c r="A658" t="s">
        <v>1557</v>
      </c>
      <c r="B658" t="s">
        <v>261</v>
      </c>
      <c r="C658" t="s">
        <v>262</v>
      </c>
      <c r="D658" t="s">
        <v>295</v>
      </c>
      <c r="E658" t="s">
        <v>458</v>
      </c>
      <c r="F658" t="s">
        <v>438</v>
      </c>
      <c r="G658" t="s">
        <v>239</v>
      </c>
      <c r="H658" t="s">
        <v>349</v>
      </c>
      <c r="I658" t="str">
        <f>SpaceTypesTable[[#This Row],[Lighting Standard]]&amp;SpaceTypesTable[[#This Row],[Lighting Primary Space Type]]&amp;SpaceTypesTable[[#This Row],[Lighting Secondary Space Type]]</f>
        <v>ASHRAE 189.1-2009HospitalRecovery</v>
      </c>
      <c r="L658">
        <f>VLOOKUP(SpaceTypesTable[[#This Row],[LookupColumn]],InteriorLightingTable[],5,FALSE)</f>
        <v>0.72000000000000008</v>
      </c>
      <c r="O658">
        <v>0</v>
      </c>
      <c r="P658">
        <v>0.7</v>
      </c>
      <c r="Q658">
        <v>0.2</v>
      </c>
      <c r="R658" t="s">
        <v>1362</v>
      </c>
      <c r="S658" t="s">
        <v>411</v>
      </c>
      <c r="T658" t="s">
        <v>240</v>
      </c>
      <c r="U658" t="s">
        <v>349</v>
      </c>
      <c r="V658" s="60" t="str">
        <f>SpaceTypesTable[[#This Row],[Ventilation Standard]]&amp;SpaceTypesTable[[#This Row],[Ventilation Primary Space Type]]&amp;SpaceTypesTable[[#This Row],[Ventilation Secondary Space Type]]</f>
        <v>GGHC v2.2Health CareRecovery</v>
      </c>
      <c r="W658">
        <f>VLOOKUP(SpaceTypesTable[[#This Row],[Lookup]],VentilationStandardsTable[],6,FALSE)</f>
        <v>0.3</v>
      </c>
      <c r="X658">
        <f>VLOOKUP(SpaceTypesTable[[#This Row],[Lookup]],VentilationStandardsTable[],5,FALSE)</f>
        <v>0</v>
      </c>
      <c r="Y658">
        <f>VLOOKUP(SpaceTypesTable[[#This Row],[Lookup]],VentilationStandardsTable[],7,FALSE)</f>
        <v>0</v>
      </c>
      <c r="Z658">
        <v>18.579999999999998</v>
      </c>
      <c r="AA658" t="s">
        <v>1397</v>
      </c>
      <c r="AB658" t="s">
        <v>1404</v>
      </c>
      <c r="AC658">
        <v>4.4600000000000001E-2</v>
      </c>
      <c r="AD658" t="s">
        <v>1422</v>
      </c>
      <c r="AF658" t="s">
        <v>440</v>
      </c>
      <c r="AG658" t="s">
        <v>440</v>
      </c>
      <c r="AH658" t="s">
        <v>440</v>
      </c>
      <c r="AJ658">
        <v>2.19</v>
      </c>
      <c r="AK658">
        <v>0</v>
      </c>
      <c r="AL658">
        <v>0.5</v>
      </c>
      <c r="AM658">
        <v>0</v>
      </c>
      <c r="AN658" t="s">
        <v>1351</v>
      </c>
      <c r="AO658" t="s">
        <v>1447</v>
      </c>
      <c r="AP658" t="s">
        <v>1461</v>
      </c>
      <c r="AQ658">
        <v>1</v>
      </c>
      <c r="AR658">
        <v>108</v>
      </c>
      <c r="AS658">
        <f>IF(SpaceTypesTable[[#This Row],[Service Water Heating Peak Flow Rate (gal/h)]]=0,"",SpaceTypesTable[[#This Row],[Service Water Heating Peak Flow Rate (gal/h)]]/SpaceTypesTable[[#This Row],[Service Water Heating Area (ft^2)]])</f>
        <v>9.2592592592592587E-3</v>
      </c>
      <c r="AT658">
        <v>43.3</v>
      </c>
      <c r="AU658">
        <v>0.2</v>
      </c>
      <c r="AV658">
        <v>0.05</v>
      </c>
      <c r="AW658" t="s">
        <v>1532</v>
      </c>
      <c r="BC658" t="str">
        <f t="shared" si="56"/>
        <v/>
      </c>
    </row>
    <row r="659" spans="1:55">
      <c r="A659" t="s">
        <v>1554</v>
      </c>
      <c r="B659" t="s">
        <v>259</v>
      </c>
      <c r="C659" t="s">
        <v>262</v>
      </c>
      <c r="D659" t="s">
        <v>295</v>
      </c>
      <c r="E659" t="s">
        <v>458</v>
      </c>
      <c r="I659" t="str">
        <f>SpaceTypesTable[[#This Row],[Lighting Standard]]&amp;SpaceTypesTable[[#This Row],[Lighting Primary Space Type]]&amp;SpaceTypesTable[[#This Row],[Lighting Secondary Space Type]]</f>
        <v/>
      </c>
      <c r="L659">
        <v>2.2999999999999998</v>
      </c>
      <c r="O659">
        <v>0</v>
      </c>
      <c r="P659">
        <v>0.7</v>
      </c>
      <c r="Q659">
        <v>0.2</v>
      </c>
      <c r="R659" t="s">
        <v>1362</v>
      </c>
      <c r="S659" t="s">
        <v>411</v>
      </c>
      <c r="T659" t="s">
        <v>240</v>
      </c>
      <c r="U659" t="s">
        <v>349</v>
      </c>
      <c r="V659" s="60" t="str">
        <f>SpaceTypesTable[[#This Row],[Ventilation Standard]]&amp;SpaceTypesTable[[#This Row],[Ventilation Primary Space Type]]&amp;SpaceTypesTable[[#This Row],[Ventilation Secondary Space Type]]</f>
        <v>GGHC v2.2Health CareRecovery</v>
      </c>
      <c r="W659">
        <f>VLOOKUP(SpaceTypesTable[[#This Row],[Lookup]],VentilationStandardsTable[],6,FALSE)</f>
        <v>0.3</v>
      </c>
      <c r="X659">
        <f>VLOOKUP(SpaceTypesTable[[#This Row],[Lookup]],VentilationStandardsTable[],5,FALSE)</f>
        <v>0</v>
      </c>
      <c r="Y659">
        <f>VLOOKUP(SpaceTypesTable[[#This Row],[Lookup]],VentilationStandardsTable[],7,FALSE)</f>
        <v>0</v>
      </c>
      <c r="Z659">
        <v>18.579999999999998</v>
      </c>
      <c r="AA659" t="s">
        <v>1397</v>
      </c>
      <c r="AB659" t="s">
        <v>1404</v>
      </c>
      <c r="AC659">
        <v>0.22320000000000001</v>
      </c>
      <c r="AD659" t="s">
        <v>1422</v>
      </c>
      <c r="AF659" t="s">
        <v>440</v>
      </c>
      <c r="AG659" t="s">
        <v>440</v>
      </c>
      <c r="AH659" t="s">
        <v>440</v>
      </c>
      <c r="AJ659">
        <v>3.0000000000000004</v>
      </c>
      <c r="AK659">
        <v>0</v>
      </c>
      <c r="AL659">
        <v>0.5</v>
      </c>
      <c r="AM659">
        <v>0</v>
      </c>
      <c r="AN659" t="s">
        <v>1351</v>
      </c>
      <c r="AO659" t="s">
        <v>1447</v>
      </c>
      <c r="AP659" t="s">
        <v>1461</v>
      </c>
      <c r="AQ659">
        <v>1</v>
      </c>
      <c r="AR659">
        <v>108</v>
      </c>
      <c r="AS659">
        <f>IF(SpaceTypesTable[[#This Row],[Service Water Heating Peak Flow Rate (gal/h)]]=0,"",SpaceTypesTable[[#This Row],[Service Water Heating Peak Flow Rate (gal/h)]]/SpaceTypesTable[[#This Row],[Service Water Heating Area (ft^2)]])</f>
        <v>9.2592592592592587E-3</v>
      </c>
      <c r="AT659">
        <v>43.3</v>
      </c>
      <c r="AU659">
        <v>0.2</v>
      </c>
      <c r="AV659">
        <v>0.05</v>
      </c>
      <c r="AW659" t="s">
        <v>1532</v>
      </c>
      <c r="BC659" t="str">
        <f t="shared" si="56"/>
        <v/>
      </c>
    </row>
    <row r="660" spans="1:55">
      <c r="A660" t="s">
        <v>1558</v>
      </c>
      <c r="B660" t="s">
        <v>259</v>
      </c>
      <c r="C660" t="s">
        <v>262</v>
      </c>
      <c r="D660" t="s">
        <v>295</v>
      </c>
      <c r="E660" t="s">
        <v>458</v>
      </c>
      <c r="F660" t="s">
        <v>218</v>
      </c>
      <c r="G660" t="s">
        <v>239</v>
      </c>
      <c r="H660" t="s">
        <v>349</v>
      </c>
      <c r="I660" t="str">
        <f>SpaceTypesTable[[#This Row],[Lighting Standard]]&amp;SpaceTypesTable[[#This Row],[Lighting Primary Space Type]]&amp;SpaceTypesTable[[#This Row],[Lighting Secondary Space Type]]</f>
        <v>ASHRAE 90.1-2007HospitalRecovery</v>
      </c>
      <c r="L660">
        <f>VLOOKUP(SpaceTypesTable[[#This Row],[LookupColumn]],InteriorLightingTable[],5,FALSE)</f>
        <v>0.8</v>
      </c>
      <c r="O660">
        <v>0</v>
      </c>
      <c r="P660">
        <v>0.7</v>
      </c>
      <c r="Q660">
        <v>0.2</v>
      </c>
      <c r="R660" t="s">
        <v>1362</v>
      </c>
      <c r="S660" t="s">
        <v>411</v>
      </c>
      <c r="T660" t="s">
        <v>240</v>
      </c>
      <c r="U660" t="s">
        <v>349</v>
      </c>
      <c r="V660" s="60" t="str">
        <f>SpaceTypesTable[[#This Row],[Ventilation Standard]]&amp;SpaceTypesTable[[#This Row],[Ventilation Primary Space Type]]&amp;SpaceTypesTable[[#This Row],[Ventilation Secondary Space Type]]</f>
        <v>GGHC v2.2Health CareRecovery</v>
      </c>
      <c r="W660">
        <f>VLOOKUP(SpaceTypesTable[[#This Row],[Lookup]],VentilationStandardsTable[],6,FALSE)</f>
        <v>0.3</v>
      </c>
      <c r="X660">
        <f>VLOOKUP(SpaceTypesTable[[#This Row],[Lookup]],VentilationStandardsTable[],5,FALSE)</f>
        <v>0</v>
      </c>
      <c r="Y660">
        <f>VLOOKUP(SpaceTypesTable[[#This Row],[Lookup]],VentilationStandardsTable[],7,FALSE)</f>
        <v>0</v>
      </c>
      <c r="Z660">
        <v>18.579999999999998</v>
      </c>
      <c r="AA660" t="s">
        <v>1397</v>
      </c>
      <c r="AB660" t="s">
        <v>1404</v>
      </c>
      <c r="AC660">
        <v>4.4600000000000001E-2</v>
      </c>
      <c r="AD660" t="s">
        <v>1422</v>
      </c>
      <c r="AF660" t="s">
        <v>440</v>
      </c>
      <c r="AG660" t="s">
        <v>440</v>
      </c>
      <c r="AH660" t="s">
        <v>440</v>
      </c>
      <c r="AJ660">
        <v>2.19</v>
      </c>
      <c r="AK660">
        <v>0</v>
      </c>
      <c r="AL660">
        <v>0.5</v>
      </c>
      <c r="AM660">
        <v>0</v>
      </c>
      <c r="AN660" t="s">
        <v>1351</v>
      </c>
      <c r="AO660" t="s">
        <v>1447</v>
      </c>
      <c r="AP660" t="s">
        <v>1461</v>
      </c>
      <c r="AQ660">
        <v>1</v>
      </c>
      <c r="AR660">
        <v>108</v>
      </c>
      <c r="AS660">
        <f>IF(SpaceTypesTable[[#This Row],[Service Water Heating Peak Flow Rate (gal/h)]]=0,"",SpaceTypesTable[[#This Row],[Service Water Heating Peak Flow Rate (gal/h)]]/SpaceTypesTable[[#This Row],[Service Water Heating Area (ft^2)]])</f>
        <v>9.2592592592592587E-3</v>
      </c>
      <c r="AT660">
        <v>43.3</v>
      </c>
      <c r="AU660">
        <v>0.2</v>
      </c>
      <c r="AV660">
        <v>0.05</v>
      </c>
      <c r="AW660" t="s">
        <v>1532</v>
      </c>
      <c r="BC660" t="str">
        <f t="shared" si="56"/>
        <v/>
      </c>
    </row>
    <row r="661" spans="1:55">
      <c r="A661" t="s">
        <v>1619</v>
      </c>
      <c r="B661" t="s">
        <v>259</v>
      </c>
      <c r="C661" t="s">
        <v>262</v>
      </c>
      <c r="D661" t="s">
        <v>295</v>
      </c>
      <c r="E661" t="s">
        <v>458</v>
      </c>
      <c r="F661" t="s">
        <v>1601</v>
      </c>
      <c r="G661" t="s">
        <v>239</v>
      </c>
      <c r="H661" t="s">
        <v>349</v>
      </c>
      <c r="I661" t="str">
        <f>SpaceTypesTable[[#This Row],[Lighting Standard]]&amp;SpaceTypesTable[[#This Row],[Lighting Primary Space Type]]&amp;SpaceTypesTable[[#This Row],[Lighting Secondary Space Type]]</f>
        <v>ASHRAE 90.1-2010HospitalRecovery</v>
      </c>
      <c r="L661">
        <f>VLOOKUP(SpaceTypesTable[[#This Row],[LookupColumn]],InteriorLightingTable[],5,FALSE)</f>
        <v>1.1499999999999999</v>
      </c>
      <c r="O661">
        <v>0</v>
      </c>
      <c r="P661">
        <v>0.7</v>
      </c>
      <c r="Q661">
        <v>0.2</v>
      </c>
      <c r="R661" t="s">
        <v>1362</v>
      </c>
      <c r="S661" t="s">
        <v>411</v>
      </c>
      <c r="T661" t="s">
        <v>240</v>
      </c>
      <c r="U661" t="s">
        <v>349</v>
      </c>
      <c r="V661" s="60" t="str">
        <f>SpaceTypesTable[[#This Row],[Ventilation Standard]]&amp;SpaceTypesTable[[#This Row],[Ventilation Primary Space Type]]&amp;SpaceTypesTable[[#This Row],[Ventilation Secondary Space Type]]</f>
        <v>GGHC v2.2Health CareRecovery</v>
      </c>
      <c r="W661">
        <f>VLOOKUP(SpaceTypesTable[[#This Row],[Lookup]],VentilationStandardsTable[],6,FALSE)</f>
        <v>0.3</v>
      </c>
      <c r="X661">
        <f>VLOOKUP(SpaceTypesTable[[#This Row],[Lookup]],VentilationStandardsTable[],5,FALSE)</f>
        <v>0</v>
      </c>
      <c r="Y661">
        <f>VLOOKUP(SpaceTypesTable[[#This Row],[Lookup]],VentilationStandardsTable[],7,FALSE)</f>
        <v>0</v>
      </c>
      <c r="Z661">
        <v>18.579999999999998</v>
      </c>
      <c r="AA661" t="s">
        <v>1397</v>
      </c>
      <c r="AB661" t="s">
        <v>1404</v>
      </c>
      <c r="AC661">
        <v>4.4600000000000001E-2</v>
      </c>
      <c r="AD661" t="s">
        <v>1422</v>
      </c>
      <c r="AF661" t="s">
        <v>440</v>
      </c>
      <c r="AG661" t="s">
        <v>440</v>
      </c>
      <c r="AH661" t="s">
        <v>440</v>
      </c>
      <c r="AJ661">
        <v>2.19</v>
      </c>
      <c r="AK661">
        <v>0</v>
      </c>
      <c r="AL661">
        <v>0.5</v>
      </c>
      <c r="AM661">
        <v>0</v>
      </c>
      <c r="AN661" t="s">
        <v>1351</v>
      </c>
      <c r="AO661" t="s">
        <v>1447</v>
      </c>
      <c r="AP661" t="s">
        <v>1461</v>
      </c>
      <c r="AQ661">
        <v>1</v>
      </c>
      <c r="AR661">
        <v>108</v>
      </c>
      <c r="AS661">
        <v>9.2592592592592587E-3</v>
      </c>
      <c r="AT661">
        <v>43.3</v>
      </c>
      <c r="AU661">
        <v>0.2</v>
      </c>
      <c r="AV661">
        <v>0.05</v>
      </c>
      <c r="AW661" t="s">
        <v>1532</v>
      </c>
      <c r="BC661" t="s">
        <v>440</v>
      </c>
    </row>
    <row r="662" spans="1:55">
      <c r="A662" t="s">
        <v>1555</v>
      </c>
      <c r="B662" t="s">
        <v>259</v>
      </c>
      <c r="C662" t="s">
        <v>239</v>
      </c>
      <c r="D662" t="s">
        <v>306</v>
      </c>
      <c r="E662" t="s">
        <v>457</v>
      </c>
      <c r="I662" t="str">
        <f>SpaceTypesTable[[#This Row],[Lighting Standard]]&amp;SpaceTypesTable[[#This Row],[Lighting Primary Space Type]]&amp;SpaceTypesTable[[#This Row],[Lighting Secondary Space Type]]</f>
        <v/>
      </c>
      <c r="L662">
        <v>1.36</v>
      </c>
      <c r="O662">
        <v>0</v>
      </c>
      <c r="P662">
        <v>0.7</v>
      </c>
      <c r="Q662">
        <v>0.2</v>
      </c>
      <c r="R662" t="s">
        <v>1354</v>
      </c>
      <c r="S662" t="s">
        <v>108</v>
      </c>
      <c r="T662" t="s">
        <v>41</v>
      </c>
      <c r="U662" t="s">
        <v>42</v>
      </c>
      <c r="V662" s="60" t="str">
        <f>SpaceTypesTable[[#This Row],[Ventilation Standard]]&amp;SpaceTypesTable[[#This Row],[Ventilation Primary Space Type]]&amp;SpaceTypesTable[[#This Row],[Ventilation Secondary Space Type]]</f>
        <v>ASHRAE 62.1-1999Public SpacesCorridors and utilities</v>
      </c>
      <c r="W662">
        <f>VLOOKUP(SpaceTypesTable[[#This Row],[Lookup]],VentilationStandardsTable[],6,FALSE)</f>
        <v>0.05</v>
      </c>
      <c r="X662">
        <f>VLOOKUP(SpaceTypesTable[[#This Row],[Lookup]],VentilationStandardsTable[],5,FALSE)</f>
        <v>0</v>
      </c>
      <c r="Y662">
        <f>VLOOKUP(SpaceTypesTable[[#This Row],[Lookup]],VentilationStandardsTable[],7,FALSE)</f>
        <v>0</v>
      </c>
      <c r="Z662">
        <v>1</v>
      </c>
      <c r="AA662" t="s">
        <v>1412</v>
      </c>
      <c r="AB662" t="s">
        <v>1411</v>
      </c>
      <c r="AC662">
        <v>0.22320000000000001</v>
      </c>
      <c r="AD662" t="s">
        <v>1416</v>
      </c>
      <c r="AF662" t="s">
        <v>440</v>
      </c>
      <c r="AG662" t="s">
        <v>440</v>
      </c>
      <c r="AH662" t="s">
        <v>440</v>
      </c>
      <c r="AJ662">
        <v>0</v>
      </c>
      <c r="AK662">
        <v>0</v>
      </c>
      <c r="AL662">
        <v>0.5</v>
      </c>
      <c r="AM662">
        <v>0</v>
      </c>
      <c r="AN662" t="s">
        <v>1441</v>
      </c>
      <c r="AO662" t="s">
        <v>1501</v>
      </c>
      <c r="AP662" t="s">
        <v>1502</v>
      </c>
      <c r="AS662" t="str">
        <f>IF(SpaceTypesTable[[#This Row],[Service Water Heating Peak Flow Rate (gal/h)]]=0,"",SpaceTypesTable[[#This Row],[Service Water Heating Peak Flow Rate (gal/h)]]/SpaceTypesTable[[#This Row],[Service Water Heating Area (ft^2)]])</f>
        <v/>
      </c>
      <c r="BC662" t="str">
        <f t="shared" ref="BC662:BC667" si="57">IF(ISBLANK(BB662),"",BB662/(AY662/AX662))</f>
        <v/>
      </c>
    </row>
    <row r="663" spans="1:55">
      <c r="A663" t="s">
        <v>1556</v>
      </c>
      <c r="B663" t="s">
        <v>259</v>
      </c>
      <c r="C663" t="s">
        <v>239</v>
      </c>
      <c r="D663" t="s">
        <v>306</v>
      </c>
      <c r="E663" t="s">
        <v>457</v>
      </c>
      <c r="F663" t="s">
        <v>217</v>
      </c>
      <c r="G663" t="s">
        <v>340</v>
      </c>
      <c r="H663" t="s">
        <v>336</v>
      </c>
      <c r="I663" t="str">
        <f>SpaceTypesTable[[#This Row],[Lighting Standard]]&amp;SpaceTypesTable[[#This Row],[Lighting Primary Space Type]]&amp;SpaceTypesTable[[#This Row],[Lighting Secondary Space Type]]</f>
        <v>ASHRAE 90.1-2004Corridor/TransitionFor Hospital</v>
      </c>
      <c r="L663">
        <f>VLOOKUP(SpaceTypesTable[[#This Row],[LookupColumn]],InteriorLightingTable[],5,FALSE)</f>
        <v>1</v>
      </c>
      <c r="O663">
        <v>0</v>
      </c>
      <c r="P663">
        <v>0.7</v>
      </c>
      <c r="Q663">
        <v>0.2</v>
      </c>
      <c r="R663" t="s">
        <v>1354</v>
      </c>
      <c r="S663" t="s">
        <v>108</v>
      </c>
      <c r="T663" t="s">
        <v>41</v>
      </c>
      <c r="U663" t="s">
        <v>42</v>
      </c>
      <c r="V663" s="60" t="str">
        <f>SpaceTypesTable[[#This Row],[Ventilation Standard]]&amp;SpaceTypesTable[[#This Row],[Ventilation Primary Space Type]]&amp;SpaceTypesTable[[#This Row],[Ventilation Secondary Space Type]]</f>
        <v>ASHRAE 62.1-1999Public SpacesCorridors and utilities</v>
      </c>
      <c r="W663">
        <f>VLOOKUP(SpaceTypesTable[[#This Row],[Lookup]],VentilationStandardsTable[],6,FALSE)</f>
        <v>0.05</v>
      </c>
      <c r="X663">
        <f>VLOOKUP(SpaceTypesTable[[#This Row],[Lookup]],VentilationStandardsTable[],5,FALSE)</f>
        <v>0</v>
      </c>
      <c r="Y663">
        <f>VLOOKUP(SpaceTypesTable[[#This Row],[Lookup]],VentilationStandardsTable[],7,FALSE)</f>
        <v>0</v>
      </c>
      <c r="Z663">
        <v>1</v>
      </c>
      <c r="AA663" t="s">
        <v>1412</v>
      </c>
      <c r="AB663" t="s">
        <v>1411</v>
      </c>
      <c r="AC663">
        <v>5.9499999999999997E-2</v>
      </c>
      <c r="AD663" t="s">
        <v>1416</v>
      </c>
      <c r="AF663" t="s">
        <v>440</v>
      </c>
      <c r="AG663" t="s">
        <v>440</v>
      </c>
      <c r="AH663" t="s">
        <v>440</v>
      </c>
      <c r="AJ663">
        <v>0</v>
      </c>
      <c r="AK663">
        <v>0</v>
      </c>
      <c r="AL663">
        <v>0.5</v>
      </c>
      <c r="AM663">
        <v>0</v>
      </c>
      <c r="AN663" t="s">
        <v>1441</v>
      </c>
      <c r="AO663" t="s">
        <v>1501</v>
      </c>
      <c r="AP663" t="s">
        <v>1502</v>
      </c>
      <c r="AS663" t="str">
        <f>IF(SpaceTypesTable[[#This Row],[Service Water Heating Peak Flow Rate (gal/h)]]=0,"",SpaceTypesTable[[#This Row],[Service Water Heating Peak Flow Rate (gal/h)]]/SpaceTypesTable[[#This Row],[Service Water Heating Area (ft^2)]])</f>
        <v/>
      </c>
      <c r="BC663" t="str">
        <f t="shared" si="57"/>
        <v/>
      </c>
    </row>
    <row r="664" spans="1:55">
      <c r="A664" t="s">
        <v>1557</v>
      </c>
      <c r="B664" t="s">
        <v>260</v>
      </c>
      <c r="C664" t="s">
        <v>239</v>
      </c>
      <c r="D664" t="s">
        <v>306</v>
      </c>
      <c r="E664" t="s">
        <v>457</v>
      </c>
      <c r="F664" t="s">
        <v>438</v>
      </c>
      <c r="G664" t="s">
        <v>340</v>
      </c>
      <c r="H664" t="s">
        <v>336</v>
      </c>
      <c r="I664" t="str">
        <f>SpaceTypesTable[[#This Row],[Lighting Standard]]&amp;SpaceTypesTable[[#This Row],[Lighting Primary Space Type]]&amp;SpaceTypesTable[[#This Row],[Lighting Secondary Space Type]]</f>
        <v>ASHRAE 189.1-2009Corridor/TransitionFor Hospital</v>
      </c>
      <c r="L664">
        <f>VLOOKUP(SpaceTypesTable[[#This Row],[LookupColumn]],InteriorLightingTable[],5,FALSE)</f>
        <v>0.9</v>
      </c>
      <c r="O664">
        <v>0</v>
      </c>
      <c r="P664">
        <v>0.7</v>
      </c>
      <c r="Q664">
        <v>0.2</v>
      </c>
      <c r="R664" t="s">
        <v>1354</v>
      </c>
      <c r="S664" t="s">
        <v>108</v>
      </c>
      <c r="T664" t="s">
        <v>41</v>
      </c>
      <c r="U664" t="s">
        <v>42</v>
      </c>
      <c r="V664" s="60" t="str">
        <f>SpaceTypesTable[[#This Row],[Ventilation Standard]]&amp;SpaceTypesTable[[#This Row],[Ventilation Primary Space Type]]&amp;SpaceTypesTable[[#This Row],[Ventilation Secondary Space Type]]</f>
        <v>ASHRAE 62.1-1999Public SpacesCorridors and utilities</v>
      </c>
      <c r="W664">
        <f>VLOOKUP(SpaceTypesTable[[#This Row],[Lookup]],VentilationStandardsTable[],6,FALSE)</f>
        <v>0.05</v>
      </c>
      <c r="X664">
        <f>VLOOKUP(SpaceTypesTable[[#This Row],[Lookup]],VentilationStandardsTable[],5,FALSE)</f>
        <v>0</v>
      </c>
      <c r="Y664">
        <f>VLOOKUP(SpaceTypesTable[[#This Row],[Lookup]],VentilationStandardsTable[],7,FALSE)</f>
        <v>0</v>
      </c>
      <c r="Z664">
        <v>1</v>
      </c>
      <c r="AA664" t="s">
        <v>1412</v>
      </c>
      <c r="AB664" t="s">
        <v>1411</v>
      </c>
      <c r="AC664">
        <v>5.9499999999999997E-2</v>
      </c>
      <c r="AD664" t="s">
        <v>1416</v>
      </c>
      <c r="AF664" t="s">
        <v>440</v>
      </c>
      <c r="AG664" t="s">
        <v>440</v>
      </c>
      <c r="AH664" t="s">
        <v>440</v>
      </c>
      <c r="AJ664">
        <v>0</v>
      </c>
      <c r="AK664">
        <v>0</v>
      </c>
      <c r="AL664">
        <v>0.5</v>
      </c>
      <c r="AM664">
        <v>0</v>
      </c>
      <c r="AN664" t="s">
        <v>1441</v>
      </c>
      <c r="AO664" t="s">
        <v>1501</v>
      </c>
      <c r="AP664" t="s">
        <v>1502</v>
      </c>
      <c r="AS664" t="str">
        <f>IF(SpaceTypesTable[[#This Row],[Service Water Heating Peak Flow Rate (gal/h)]]=0,"",SpaceTypesTable[[#This Row],[Service Water Heating Peak Flow Rate (gal/h)]]/SpaceTypesTable[[#This Row],[Service Water Heating Area (ft^2)]])</f>
        <v/>
      </c>
      <c r="BC664" t="str">
        <f t="shared" si="57"/>
        <v/>
      </c>
    </row>
    <row r="665" spans="1:55">
      <c r="A665" t="s">
        <v>1557</v>
      </c>
      <c r="B665" t="s">
        <v>261</v>
      </c>
      <c r="C665" t="s">
        <v>239</v>
      </c>
      <c r="D665" t="s">
        <v>306</v>
      </c>
      <c r="E665" t="s">
        <v>457</v>
      </c>
      <c r="F665" t="s">
        <v>438</v>
      </c>
      <c r="G665" t="s">
        <v>340</v>
      </c>
      <c r="H665" t="s">
        <v>336</v>
      </c>
      <c r="I665" t="str">
        <f>SpaceTypesTable[[#This Row],[Lighting Standard]]&amp;SpaceTypesTable[[#This Row],[Lighting Primary Space Type]]&amp;SpaceTypesTable[[#This Row],[Lighting Secondary Space Type]]</f>
        <v>ASHRAE 189.1-2009Corridor/TransitionFor Hospital</v>
      </c>
      <c r="L665">
        <f>VLOOKUP(SpaceTypesTable[[#This Row],[LookupColumn]],InteriorLightingTable[],5,FALSE)</f>
        <v>0.9</v>
      </c>
      <c r="O665">
        <v>0</v>
      </c>
      <c r="P665">
        <v>0.7</v>
      </c>
      <c r="Q665">
        <v>0.2</v>
      </c>
      <c r="R665" t="s">
        <v>1354</v>
      </c>
      <c r="S665" t="s">
        <v>108</v>
      </c>
      <c r="T665" t="s">
        <v>41</v>
      </c>
      <c r="U665" t="s">
        <v>42</v>
      </c>
      <c r="V665" s="60" t="str">
        <f>SpaceTypesTable[[#This Row],[Ventilation Standard]]&amp;SpaceTypesTable[[#This Row],[Ventilation Primary Space Type]]&amp;SpaceTypesTable[[#This Row],[Ventilation Secondary Space Type]]</f>
        <v>ASHRAE 62.1-1999Public SpacesCorridors and utilities</v>
      </c>
      <c r="W665">
        <f>VLOOKUP(SpaceTypesTable[[#This Row],[Lookup]],VentilationStandardsTable[],6,FALSE)</f>
        <v>0.05</v>
      </c>
      <c r="X665">
        <f>VLOOKUP(SpaceTypesTable[[#This Row],[Lookup]],VentilationStandardsTable[],5,FALSE)</f>
        <v>0</v>
      </c>
      <c r="Y665">
        <f>VLOOKUP(SpaceTypesTable[[#This Row],[Lookup]],VentilationStandardsTable[],7,FALSE)</f>
        <v>0</v>
      </c>
      <c r="Z665">
        <v>1</v>
      </c>
      <c r="AA665" t="s">
        <v>1412</v>
      </c>
      <c r="AB665" t="s">
        <v>1411</v>
      </c>
      <c r="AC665">
        <v>4.4600000000000001E-2</v>
      </c>
      <c r="AD665" t="s">
        <v>1416</v>
      </c>
      <c r="AF665" t="s">
        <v>440</v>
      </c>
      <c r="AG665" t="s">
        <v>440</v>
      </c>
      <c r="AH665" t="s">
        <v>440</v>
      </c>
      <c r="AJ665">
        <v>0</v>
      </c>
      <c r="AK665">
        <v>0</v>
      </c>
      <c r="AL665">
        <v>0.5</v>
      </c>
      <c r="AM665">
        <v>0</v>
      </c>
      <c r="AN665" t="s">
        <v>1441</v>
      </c>
      <c r="AO665" t="s">
        <v>1501</v>
      </c>
      <c r="AP665" t="s">
        <v>1502</v>
      </c>
      <c r="AS665" t="str">
        <f>IF(SpaceTypesTable[[#This Row],[Service Water Heating Peak Flow Rate (gal/h)]]=0,"",SpaceTypesTable[[#This Row],[Service Water Heating Peak Flow Rate (gal/h)]]/SpaceTypesTable[[#This Row],[Service Water Heating Area (ft^2)]])</f>
        <v/>
      </c>
      <c r="BC665" t="str">
        <f t="shared" si="57"/>
        <v/>
      </c>
    </row>
    <row r="666" spans="1:55">
      <c r="A666" t="s">
        <v>1554</v>
      </c>
      <c r="B666" t="s">
        <v>259</v>
      </c>
      <c r="C666" t="s">
        <v>239</v>
      </c>
      <c r="D666" t="s">
        <v>306</v>
      </c>
      <c r="E666" t="s">
        <v>457</v>
      </c>
      <c r="I666" t="str">
        <f>SpaceTypesTable[[#This Row],[Lighting Standard]]&amp;SpaceTypesTable[[#This Row],[Lighting Primary Space Type]]&amp;SpaceTypesTable[[#This Row],[Lighting Secondary Space Type]]</f>
        <v/>
      </c>
      <c r="L666">
        <v>1.3200000000000003</v>
      </c>
      <c r="O666">
        <v>0</v>
      </c>
      <c r="P666">
        <v>0.7</v>
      </c>
      <c r="Q666">
        <v>0.2</v>
      </c>
      <c r="R666" t="s">
        <v>1354</v>
      </c>
      <c r="S666" t="s">
        <v>108</v>
      </c>
      <c r="T666" t="s">
        <v>41</v>
      </c>
      <c r="U666" t="s">
        <v>42</v>
      </c>
      <c r="V666" s="60" t="str">
        <f>SpaceTypesTable[[#This Row],[Ventilation Standard]]&amp;SpaceTypesTable[[#This Row],[Ventilation Primary Space Type]]&amp;SpaceTypesTable[[#This Row],[Ventilation Secondary Space Type]]</f>
        <v>ASHRAE 62.1-1999Public SpacesCorridors and utilities</v>
      </c>
      <c r="W666">
        <f>VLOOKUP(SpaceTypesTable[[#This Row],[Lookup]],VentilationStandardsTable[],6,FALSE)</f>
        <v>0.05</v>
      </c>
      <c r="X666">
        <f>VLOOKUP(SpaceTypesTable[[#This Row],[Lookup]],VentilationStandardsTable[],5,FALSE)</f>
        <v>0</v>
      </c>
      <c r="Y666">
        <f>VLOOKUP(SpaceTypesTable[[#This Row],[Lookup]],VentilationStandardsTable[],7,FALSE)</f>
        <v>0</v>
      </c>
      <c r="Z666">
        <v>1</v>
      </c>
      <c r="AA666" t="s">
        <v>1412</v>
      </c>
      <c r="AB666" t="s">
        <v>1411</v>
      </c>
      <c r="AC666">
        <v>0.22320000000000001</v>
      </c>
      <c r="AD666" t="s">
        <v>1416</v>
      </c>
      <c r="AF666" t="s">
        <v>440</v>
      </c>
      <c r="AG666" t="s">
        <v>440</v>
      </c>
      <c r="AH666" t="s">
        <v>440</v>
      </c>
      <c r="AJ666">
        <v>0</v>
      </c>
      <c r="AK666">
        <v>0</v>
      </c>
      <c r="AL666">
        <v>0.5</v>
      </c>
      <c r="AM666">
        <v>0</v>
      </c>
      <c r="AN666" t="s">
        <v>1441</v>
      </c>
      <c r="AO666" t="s">
        <v>1501</v>
      </c>
      <c r="AP666" t="s">
        <v>1502</v>
      </c>
      <c r="AS666" t="str">
        <f>IF(SpaceTypesTable[[#This Row],[Service Water Heating Peak Flow Rate (gal/h)]]=0,"",SpaceTypesTable[[#This Row],[Service Water Heating Peak Flow Rate (gal/h)]]/SpaceTypesTable[[#This Row],[Service Water Heating Area (ft^2)]])</f>
        <v/>
      </c>
      <c r="BC666" t="str">
        <f t="shared" si="57"/>
        <v/>
      </c>
    </row>
    <row r="667" spans="1:55">
      <c r="A667" t="s">
        <v>1558</v>
      </c>
      <c r="B667" t="s">
        <v>259</v>
      </c>
      <c r="C667" t="s">
        <v>239</v>
      </c>
      <c r="D667" t="s">
        <v>306</v>
      </c>
      <c r="E667" t="s">
        <v>457</v>
      </c>
      <c r="F667" t="s">
        <v>218</v>
      </c>
      <c r="G667" t="s">
        <v>340</v>
      </c>
      <c r="H667" t="s">
        <v>336</v>
      </c>
      <c r="I667" t="str">
        <f>SpaceTypesTable[[#This Row],[Lighting Standard]]&amp;SpaceTypesTable[[#This Row],[Lighting Primary Space Type]]&amp;SpaceTypesTable[[#This Row],[Lighting Secondary Space Type]]</f>
        <v>ASHRAE 90.1-2007Corridor/TransitionFor Hospital</v>
      </c>
      <c r="L667">
        <f>VLOOKUP(SpaceTypesTable[[#This Row],[LookupColumn]],InteriorLightingTable[],5,FALSE)</f>
        <v>1</v>
      </c>
      <c r="O667">
        <v>0</v>
      </c>
      <c r="P667">
        <v>0.7</v>
      </c>
      <c r="Q667">
        <v>0.2</v>
      </c>
      <c r="R667" t="s">
        <v>1354</v>
      </c>
      <c r="S667" t="s">
        <v>109</v>
      </c>
      <c r="T667" t="s">
        <v>223</v>
      </c>
      <c r="U667" t="s">
        <v>96</v>
      </c>
      <c r="V667" s="60" t="str">
        <f>SpaceTypesTable[[#This Row],[Ventilation Standard]]&amp;SpaceTypesTable[[#This Row],[Ventilation Primary Space Type]]&amp;SpaceTypesTable[[#This Row],[Ventilation Secondary Space Type]]</f>
        <v>ASHRAE 62.1-2004GeneralCorridors</v>
      </c>
      <c r="W667">
        <f>VLOOKUP(SpaceTypesTable[[#This Row],[Lookup]],VentilationStandardsTable[],6,FALSE)</f>
        <v>0.06</v>
      </c>
      <c r="X667">
        <f>VLOOKUP(SpaceTypesTable[[#This Row],[Lookup]],VentilationStandardsTable[],5,FALSE)</f>
        <v>0</v>
      </c>
      <c r="Y667">
        <f>VLOOKUP(SpaceTypesTable[[#This Row],[Lookup]],VentilationStandardsTable[],7,FALSE)</f>
        <v>0</v>
      </c>
      <c r="Z667">
        <v>1</v>
      </c>
      <c r="AA667" t="s">
        <v>1412</v>
      </c>
      <c r="AB667" t="s">
        <v>1411</v>
      </c>
      <c r="AC667">
        <v>4.4600000000000001E-2</v>
      </c>
      <c r="AD667" t="s">
        <v>1416</v>
      </c>
      <c r="AF667" t="s">
        <v>440</v>
      </c>
      <c r="AG667" t="s">
        <v>440</v>
      </c>
      <c r="AH667" t="s">
        <v>440</v>
      </c>
      <c r="AJ667">
        <v>0</v>
      </c>
      <c r="AK667">
        <v>0</v>
      </c>
      <c r="AL667">
        <v>0.5</v>
      </c>
      <c r="AM667">
        <v>0</v>
      </c>
      <c r="AN667" t="s">
        <v>1441</v>
      </c>
      <c r="AO667" t="s">
        <v>1501</v>
      </c>
      <c r="AP667" t="s">
        <v>1502</v>
      </c>
      <c r="AS667" t="str">
        <f>IF(SpaceTypesTable[[#This Row],[Service Water Heating Peak Flow Rate (gal/h)]]=0,"",SpaceTypesTable[[#This Row],[Service Water Heating Peak Flow Rate (gal/h)]]/SpaceTypesTable[[#This Row],[Service Water Heating Area (ft^2)]])</f>
        <v/>
      </c>
      <c r="BC667" t="str">
        <f t="shared" si="57"/>
        <v/>
      </c>
    </row>
    <row r="668" spans="1:55">
      <c r="A668" t="s">
        <v>1619</v>
      </c>
      <c r="B668" t="s">
        <v>259</v>
      </c>
      <c r="C668" t="s">
        <v>239</v>
      </c>
      <c r="D668" t="s">
        <v>306</v>
      </c>
      <c r="E668" t="s">
        <v>457</v>
      </c>
      <c r="F668" t="s">
        <v>1601</v>
      </c>
      <c r="G668" t="s">
        <v>340</v>
      </c>
      <c r="H668" t="s">
        <v>336</v>
      </c>
      <c r="I668" t="str">
        <f>SpaceTypesTable[[#This Row],[Lighting Standard]]&amp;SpaceTypesTable[[#This Row],[Lighting Primary Space Type]]&amp;SpaceTypesTable[[#This Row],[Lighting Secondary Space Type]]</f>
        <v>ASHRAE 90.1-2010Corridor/TransitionFor Hospital</v>
      </c>
      <c r="L668">
        <f>VLOOKUP(SpaceTypesTable[[#This Row],[LookupColumn]],InteriorLightingTable[],5,FALSE)</f>
        <v>0.89</v>
      </c>
      <c r="O668">
        <v>0</v>
      </c>
      <c r="P668">
        <v>0.7</v>
      </c>
      <c r="Q668">
        <v>0.2</v>
      </c>
      <c r="R668" t="s">
        <v>1354</v>
      </c>
      <c r="S668" t="s">
        <v>110</v>
      </c>
      <c r="T668" t="s">
        <v>223</v>
      </c>
      <c r="U668" t="s">
        <v>96</v>
      </c>
      <c r="V668" s="60" t="str">
        <f>SpaceTypesTable[[#This Row],[Ventilation Standard]]&amp;SpaceTypesTable[[#This Row],[Ventilation Primary Space Type]]&amp;SpaceTypesTable[[#This Row],[Ventilation Secondary Space Type]]</f>
        <v>ASHRAE 62.1-2007GeneralCorridors</v>
      </c>
      <c r="W668">
        <f>VLOOKUP(SpaceTypesTable[[#This Row],[Lookup]],VentilationStandardsTable[],6,FALSE)</f>
        <v>0.06</v>
      </c>
      <c r="X668">
        <f>VLOOKUP(SpaceTypesTable[[#This Row],[Lookup]],VentilationStandardsTable[],5,FALSE)</f>
        <v>0</v>
      </c>
      <c r="Y668">
        <f>VLOOKUP(SpaceTypesTable[[#This Row],[Lookup]],VentilationStandardsTable[],7,FALSE)</f>
        <v>0</v>
      </c>
      <c r="Z668">
        <v>1</v>
      </c>
      <c r="AA668" t="s">
        <v>1412</v>
      </c>
      <c r="AB668" t="s">
        <v>1411</v>
      </c>
      <c r="AC668">
        <v>4.4600000000000001E-2</v>
      </c>
      <c r="AD668" t="s">
        <v>1416</v>
      </c>
      <c r="AF668" t="s">
        <v>440</v>
      </c>
      <c r="AG668" t="s">
        <v>440</v>
      </c>
      <c r="AH668" t="s">
        <v>440</v>
      </c>
      <c r="AJ668">
        <v>0</v>
      </c>
      <c r="AK668">
        <v>0</v>
      </c>
      <c r="AL668">
        <v>0.5</v>
      </c>
      <c r="AM668">
        <v>0</v>
      </c>
      <c r="AN668" t="s">
        <v>1441</v>
      </c>
      <c r="AO668" t="s">
        <v>1501</v>
      </c>
      <c r="AP668" t="s">
        <v>1502</v>
      </c>
      <c r="AS668" t="s">
        <v>440</v>
      </c>
      <c r="BC668" t="s">
        <v>440</v>
      </c>
    </row>
    <row r="669" spans="1:55">
      <c r="A669" t="s">
        <v>1555</v>
      </c>
      <c r="B669" t="s">
        <v>259</v>
      </c>
      <c r="C669" t="s">
        <v>239</v>
      </c>
      <c r="D669" t="s">
        <v>316</v>
      </c>
      <c r="E669" t="s">
        <v>460</v>
      </c>
      <c r="I669" t="str">
        <f>SpaceTypesTable[[#This Row],[Lighting Standard]]&amp;SpaceTypesTable[[#This Row],[Lighting Primary Space Type]]&amp;SpaceTypesTable[[#This Row],[Lighting Secondary Space Type]]</f>
        <v/>
      </c>
      <c r="L669">
        <v>2.19</v>
      </c>
      <c r="O669">
        <v>0</v>
      </c>
      <c r="P669">
        <v>0.7</v>
      </c>
      <c r="Q669">
        <v>0.2</v>
      </c>
      <c r="R669" t="s">
        <v>1354</v>
      </c>
      <c r="S669" t="s">
        <v>415</v>
      </c>
      <c r="T669" t="s">
        <v>426</v>
      </c>
      <c r="U669" t="s">
        <v>249</v>
      </c>
      <c r="V669" s="60" t="str">
        <f>SpaceTypesTable[[#This Row],[Ventilation Standard]]&amp;SpaceTypesTable[[#This Row],[Ventilation Primary Space Type]]&amp;SpaceTypesTable[[#This Row],[Ventilation Secondary Space Type]]</f>
        <v>AIA 2001NursingPatient Room</v>
      </c>
      <c r="W669">
        <f>VLOOKUP(SpaceTypesTable[[#This Row],[Lookup]],VentilationStandardsTable[],6,FALSE)</f>
        <v>0</v>
      </c>
      <c r="X669">
        <f>VLOOKUP(SpaceTypesTable[[#This Row],[Lookup]],VentilationStandardsTable[],5,FALSE)</f>
        <v>0</v>
      </c>
      <c r="Y669">
        <f>VLOOKUP(SpaceTypesTable[[#This Row],[Lookup]],VentilationStandardsTable[],7,FALSE)</f>
        <v>2</v>
      </c>
      <c r="Z669">
        <v>5</v>
      </c>
      <c r="AA669" t="s">
        <v>1412</v>
      </c>
      <c r="AB669" t="s">
        <v>1411</v>
      </c>
      <c r="AC669">
        <v>0.22320000000000001</v>
      </c>
      <c r="AD669" t="s">
        <v>1416</v>
      </c>
      <c r="AF669" t="s">
        <v>440</v>
      </c>
      <c r="AG669" t="s">
        <v>440</v>
      </c>
      <c r="AH669" t="s">
        <v>440</v>
      </c>
      <c r="AJ669">
        <v>2</v>
      </c>
      <c r="AK669">
        <v>0</v>
      </c>
      <c r="AL669">
        <v>0.5</v>
      </c>
      <c r="AM669">
        <v>0</v>
      </c>
      <c r="AN669" t="s">
        <v>1441</v>
      </c>
      <c r="AO669" t="s">
        <v>1501</v>
      </c>
      <c r="AP669" t="s">
        <v>1502</v>
      </c>
      <c r="AQ669">
        <v>1</v>
      </c>
      <c r="AR669">
        <v>280</v>
      </c>
      <c r="AS669">
        <f>IF(SpaceTypesTable[[#This Row],[Service Water Heating Peak Flow Rate (gal/h)]]=0,"",SpaceTypesTable[[#This Row],[Service Water Heating Peak Flow Rate (gal/h)]]/SpaceTypesTable[[#This Row],[Service Water Heating Area (ft^2)]])</f>
        <v>3.5714285714285713E-3</v>
      </c>
      <c r="AT669">
        <v>49</v>
      </c>
      <c r="AU669">
        <v>0.2</v>
      </c>
      <c r="AV669">
        <v>0.05</v>
      </c>
      <c r="AW669" t="s">
        <v>1529</v>
      </c>
      <c r="BC669" t="str">
        <f t="shared" ref="BC669:BC674" si="58">IF(ISBLANK(BB669),"",BB669/(AY669/AX669))</f>
        <v/>
      </c>
    </row>
    <row r="670" spans="1:55">
      <c r="A670" t="s">
        <v>1556</v>
      </c>
      <c r="B670" t="s">
        <v>259</v>
      </c>
      <c r="C670" t="s">
        <v>239</v>
      </c>
      <c r="D670" t="s">
        <v>316</v>
      </c>
      <c r="E670" t="s">
        <v>460</v>
      </c>
      <c r="F670" t="s">
        <v>217</v>
      </c>
      <c r="G670" t="s">
        <v>239</v>
      </c>
      <c r="H670" t="s">
        <v>249</v>
      </c>
      <c r="I670" t="str">
        <f>SpaceTypesTable[[#This Row],[Lighting Standard]]&amp;SpaceTypesTable[[#This Row],[Lighting Primary Space Type]]&amp;SpaceTypesTable[[#This Row],[Lighting Secondary Space Type]]</f>
        <v>ASHRAE 90.1-2004HospitalPatient Room</v>
      </c>
      <c r="L670">
        <f>VLOOKUP(SpaceTypesTable[[#This Row],[LookupColumn]],InteriorLightingTable[],5,FALSE)</f>
        <v>0.7</v>
      </c>
      <c r="O670">
        <v>0</v>
      </c>
      <c r="P670">
        <v>0.7</v>
      </c>
      <c r="Q670">
        <v>0.2</v>
      </c>
      <c r="R670" t="s">
        <v>1354</v>
      </c>
      <c r="S670" t="s">
        <v>415</v>
      </c>
      <c r="T670" t="s">
        <v>426</v>
      </c>
      <c r="U670" t="s">
        <v>249</v>
      </c>
      <c r="V670" s="60" t="str">
        <f>SpaceTypesTable[[#This Row],[Ventilation Standard]]&amp;SpaceTypesTable[[#This Row],[Ventilation Primary Space Type]]&amp;SpaceTypesTable[[#This Row],[Ventilation Secondary Space Type]]</f>
        <v>AIA 2001NursingPatient Room</v>
      </c>
      <c r="W670">
        <f>VLOOKUP(SpaceTypesTable[[#This Row],[Lookup]],VentilationStandardsTable[],6,FALSE)</f>
        <v>0</v>
      </c>
      <c r="X670">
        <f>VLOOKUP(SpaceTypesTable[[#This Row],[Lookup]],VentilationStandardsTable[],5,FALSE)</f>
        <v>0</v>
      </c>
      <c r="Y670">
        <f>VLOOKUP(SpaceTypesTable[[#This Row],[Lookup]],VentilationStandardsTable[],7,FALSE)</f>
        <v>2</v>
      </c>
      <c r="Z670">
        <v>5</v>
      </c>
      <c r="AA670" t="s">
        <v>1412</v>
      </c>
      <c r="AB670" t="s">
        <v>1411</v>
      </c>
      <c r="AC670">
        <v>5.9499999999999997E-2</v>
      </c>
      <c r="AD670" t="s">
        <v>1416</v>
      </c>
      <c r="AF670" t="s">
        <v>440</v>
      </c>
      <c r="AG670" t="s">
        <v>440</v>
      </c>
      <c r="AH670" t="s">
        <v>440</v>
      </c>
      <c r="AJ670">
        <v>2</v>
      </c>
      <c r="AK670">
        <v>0</v>
      </c>
      <c r="AL670">
        <v>0.5</v>
      </c>
      <c r="AM670">
        <v>0</v>
      </c>
      <c r="AN670" t="s">
        <v>1441</v>
      </c>
      <c r="AO670" t="s">
        <v>1501</v>
      </c>
      <c r="AP670" t="s">
        <v>1502</v>
      </c>
      <c r="AQ670">
        <v>1</v>
      </c>
      <c r="AR670">
        <v>280</v>
      </c>
      <c r="AS670">
        <f>IF(SpaceTypesTable[[#This Row],[Service Water Heating Peak Flow Rate (gal/h)]]=0,"",SpaceTypesTable[[#This Row],[Service Water Heating Peak Flow Rate (gal/h)]]/SpaceTypesTable[[#This Row],[Service Water Heating Area (ft^2)]])</f>
        <v>3.5714285714285713E-3</v>
      </c>
      <c r="AT670">
        <v>49</v>
      </c>
      <c r="AU670">
        <v>0.2</v>
      </c>
      <c r="AV670">
        <v>0.05</v>
      </c>
      <c r="AW670" t="s">
        <v>1529</v>
      </c>
      <c r="BC670" t="str">
        <f t="shared" si="58"/>
        <v/>
      </c>
    </row>
    <row r="671" spans="1:55">
      <c r="A671" t="s">
        <v>1557</v>
      </c>
      <c r="B671" t="s">
        <v>260</v>
      </c>
      <c r="C671" t="s">
        <v>239</v>
      </c>
      <c r="D671" t="s">
        <v>316</v>
      </c>
      <c r="E671" t="s">
        <v>460</v>
      </c>
      <c r="F671" t="s">
        <v>438</v>
      </c>
      <c r="G671" t="s">
        <v>239</v>
      </c>
      <c r="H671" t="s">
        <v>249</v>
      </c>
      <c r="I671" t="str">
        <f>SpaceTypesTable[[#This Row],[Lighting Standard]]&amp;SpaceTypesTable[[#This Row],[Lighting Primary Space Type]]&amp;SpaceTypesTable[[#This Row],[Lighting Secondary Space Type]]</f>
        <v>ASHRAE 189.1-2009HospitalPatient Room</v>
      </c>
      <c r="L671">
        <f>VLOOKUP(SpaceTypesTable[[#This Row],[LookupColumn]],InteriorLightingTable[],5,FALSE)</f>
        <v>0.63</v>
      </c>
      <c r="O671">
        <v>0</v>
      </c>
      <c r="P671">
        <v>0.7</v>
      </c>
      <c r="Q671">
        <v>0.2</v>
      </c>
      <c r="R671" t="s">
        <v>1354</v>
      </c>
      <c r="S671" t="s">
        <v>415</v>
      </c>
      <c r="T671" t="s">
        <v>426</v>
      </c>
      <c r="U671" t="s">
        <v>249</v>
      </c>
      <c r="V671" s="60" t="str">
        <f>SpaceTypesTable[[#This Row],[Ventilation Standard]]&amp;SpaceTypesTable[[#This Row],[Ventilation Primary Space Type]]&amp;SpaceTypesTable[[#This Row],[Ventilation Secondary Space Type]]</f>
        <v>AIA 2001NursingPatient Room</v>
      </c>
      <c r="W671">
        <f>VLOOKUP(SpaceTypesTable[[#This Row],[Lookup]],VentilationStandardsTable[],6,FALSE)</f>
        <v>0</v>
      </c>
      <c r="X671">
        <f>VLOOKUP(SpaceTypesTable[[#This Row],[Lookup]],VentilationStandardsTable[],5,FALSE)</f>
        <v>0</v>
      </c>
      <c r="Y671">
        <f>VLOOKUP(SpaceTypesTable[[#This Row],[Lookup]],VentilationStandardsTable[],7,FALSE)</f>
        <v>2</v>
      </c>
      <c r="Z671">
        <v>5</v>
      </c>
      <c r="AA671" t="s">
        <v>1412</v>
      </c>
      <c r="AB671" t="s">
        <v>1411</v>
      </c>
      <c r="AC671">
        <v>5.9499999999999997E-2</v>
      </c>
      <c r="AD671" t="s">
        <v>1416</v>
      </c>
      <c r="AF671" t="s">
        <v>440</v>
      </c>
      <c r="AG671" t="s">
        <v>440</v>
      </c>
      <c r="AH671" t="s">
        <v>440</v>
      </c>
      <c r="AJ671">
        <v>1.46</v>
      </c>
      <c r="AK671">
        <v>0</v>
      </c>
      <c r="AL671">
        <v>0.5</v>
      </c>
      <c r="AM671">
        <v>0</v>
      </c>
      <c r="AN671" t="s">
        <v>1441</v>
      </c>
      <c r="AO671" t="s">
        <v>1501</v>
      </c>
      <c r="AP671" t="s">
        <v>1502</v>
      </c>
      <c r="AQ671">
        <v>1</v>
      </c>
      <c r="AR671">
        <v>280</v>
      </c>
      <c r="AS671">
        <f>IF(SpaceTypesTable[[#This Row],[Service Water Heating Peak Flow Rate (gal/h)]]=0,"",SpaceTypesTable[[#This Row],[Service Water Heating Peak Flow Rate (gal/h)]]/SpaceTypesTable[[#This Row],[Service Water Heating Area (ft^2)]])</f>
        <v>3.5714285714285713E-3</v>
      </c>
      <c r="AT671">
        <v>49</v>
      </c>
      <c r="AU671">
        <v>0.2</v>
      </c>
      <c r="AV671">
        <v>0.05</v>
      </c>
      <c r="AW671" t="s">
        <v>1529</v>
      </c>
      <c r="BC671" t="str">
        <f t="shared" si="58"/>
        <v/>
      </c>
    </row>
    <row r="672" spans="1:55">
      <c r="A672" t="s">
        <v>1557</v>
      </c>
      <c r="B672" t="s">
        <v>261</v>
      </c>
      <c r="C672" t="s">
        <v>239</v>
      </c>
      <c r="D672" t="s">
        <v>316</v>
      </c>
      <c r="E672" t="s">
        <v>460</v>
      </c>
      <c r="F672" t="s">
        <v>438</v>
      </c>
      <c r="G672" t="s">
        <v>239</v>
      </c>
      <c r="H672" t="s">
        <v>249</v>
      </c>
      <c r="I672" t="str">
        <f>SpaceTypesTable[[#This Row],[Lighting Standard]]&amp;SpaceTypesTable[[#This Row],[Lighting Primary Space Type]]&amp;SpaceTypesTable[[#This Row],[Lighting Secondary Space Type]]</f>
        <v>ASHRAE 189.1-2009HospitalPatient Room</v>
      </c>
      <c r="L672">
        <f>VLOOKUP(SpaceTypesTable[[#This Row],[LookupColumn]],InteriorLightingTable[],5,FALSE)</f>
        <v>0.63</v>
      </c>
      <c r="O672">
        <v>0</v>
      </c>
      <c r="P672">
        <v>0.7</v>
      </c>
      <c r="Q672">
        <v>0.2</v>
      </c>
      <c r="R672" t="s">
        <v>1354</v>
      </c>
      <c r="S672" t="s">
        <v>415</v>
      </c>
      <c r="T672" t="s">
        <v>426</v>
      </c>
      <c r="U672" t="s">
        <v>249</v>
      </c>
      <c r="V672" s="60" t="str">
        <f>SpaceTypesTable[[#This Row],[Ventilation Standard]]&amp;SpaceTypesTable[[#This Row],[Ventilation Primary Space Type]]&amp;SpaceTypesTable[[#This Row],[Ventilation Secondary Space Type]]</f>
        <v>AIA 2001NursingPatient Room</v>
      </c>
      <c r="W672">
        <f>VLOOKUP(SpaceTypesTable[[#This Row],[Lookup]],VentilationStandardsTable[],6,FALSE)</f>
        <v>0</v>
      </c>
      <c r="X672">
        <f>VLOOKUP(SpaceTypesTable[[#This Row],[Lookup]],VentilationStandardsTable[],5,FALSE)</f>
        <v>0</v>
      </c>
      <c r="Y672">
        <f>VLOOKUP(SpaceTypesTable[[#This Row],[Lookup]],VentilationStandardsTable[],7,FALSE)</f>
        <v>2</v>
      </c>
      <c r="Z672">
        <v>5</v>
      </c>
      <c r="AA672" t="s">
        <v>1412</v>
      </c>
      <c r="AB672" t="s">
        <v>1411</v>
      </c>
      <c r="AC672">
        <v>4.4600000000000001E-2</v>
      </c>
      <c r="AD672" t="s">
        <v>1416</v>
      </c>
      <c r="AF672" t="s">
        <v>440</v>
      </c>
      <c r="AG672" t="s">
        <v>440</v>
      </c>
      <c r="AH672" t="s">
        <v>440</v>
      </c>
      <c r="AJ672">
        <v>1.46</v>
      </c>
      <c r="AK672">
        <v>0</v>
      </c>
      <c r="AL672">
        <v>0.5</v>
      </c>
      <c r="AM672">
        <v>0</v>
      </c>
      <c r="AN672" t="s">
        <v>1441</v>
      </c>
      <c r="AO672" t="s">
        <v>1501</v>
      </c>
      <c r="AP672" t="s">
        <v>1502</v>
      </c>
      <c r="AQ672">
        <v>1</v>
      </c>
      <c r="AR672">
        <v>280</v>
      </c>
      <c r="AS672">
        <f>IF(SpaceTypesTable[[#This Row],[Service Water Heating Peak Flow Rate (gal/h)]]=0,"",SpaceTypesTable[[#This Row],[Service Water Heating Peak Flow Rate (gal/h)]]/SpaceTypesTable[[#This Row],[Service Water Heating Area (ft^2)]])</f>
        <v>3.5714285714285713E-3</v>
      </c>
      <c r="AT672">
        <v>49</v>
      </c>
      <c r="AU672">
        <v>0.2</v>
      </c>
      <c r="AV672">
        <v>0.05</v>
      </c>
      <c r="AW672" t="s">
        <v>1529</v>
      </c>
      <c r="BC672" t="str">
        <f t="shared" si="58"/>
        <v/>
      </c>
    </row>
    <row r="673" spans="1:55">
      <c r="A673" t="s">
        <v>1554</v>
      </c>
      <c r="B673" t="s">
        <v>259</v>
      </c>
      <c r="C673" t="s">
        <v>239</v>
      </c>
      <c r="D673" t="s">
        <v>316</v>
      </c>
      <c r="E673" t="s">
        <v>460</v>
      </c>
      <c r="I673" t="str">
        <f>SpaceTypesTable[[#This Row],[Lighting Standard]]&amp;SpaceTypesTable[[#This Row],[Lighting Primary Space Type]]&amp;SpaceTypesTable[[#This Row],[Lighting Secondary Space Type]]</f>
        <v/>
      </c>
      <c r="L673">
        <v>1.8500000000000003</v>
      </c>
      <c r="O673">
        <v>0</v>
      </c>
      <c r="P673">
        <v>0.7</v>
      </c>
      <c r="Q673">
        <v>0.2</v>
      </c>
      <c r="R673" t="s">
        <v>1354</v>
      </c>
      <c r="S673" t="s">
        <v>415</v>
      </c>
      <c r="T673" t="s">
        <v>426</v>
      </c>
      <c r="U673" t="s">
        <v>249</v>
      </c>
      <c r="V673" s="60" t="str">
        <f>SpaceTypesTable[[#This Row],[Ventilation Standard]]&amp;SpaceTypesTable[[#This Row],[Ventilation Primary Space Type]]&amp;SpaceTypesTable[[#This Row],[Ventilation Secondary Space Type]]</f>
        <v>AIA 2001NursingPatient Room</v>
      </c>
      <c r="W673">
        <f>VLOOKUP(SpaceTypesTable[[#This Row],[Lookup]],VentilationStandardsTable[],6,FALSE)</f>
        <v>0</v>
      </c>
      <c r="X673">
        <f>VLOOKUP(SpaceTypesTable[[#This Row],[Lookup]],VentilationStandardsTable[],5,FALSE)</f>
        <v>0</v>
      </c>
      <c r="Y673">
        <f>VLOOKUP(SpaceTypesTable[[#This Row],[Lookup]],VentilationStandardsTable[],7,FALSE)</f>
        <v>2</v>
      </c>
      <c r="Z673">
        <v>5</v>
      </c>
      <c r="AA673" t="s">
        <v>1412</v>
      </c>
      <c r="AB673" t="s">
        <v>1411</v>
      </c>
      <c r="AC673">
        <v>0.22320000000000001</v>
      </c>
      <c r="AD673" t="s">
        <v>1416</v>
      </c>
      <c r="AF673" t="s">
        <v>440</v>
      </c>
      <c r="AG673" t="s">
        <v>440</v>
      </c>
      <c r="AH673" t="s">
        <v>440</v>
      </c>
      <c r="AJ673">
        <v>2</v>
      </c>
      <c r="AK673">
        <v>0</v>
      </c>
      <c r="AL673">
        <v>0.5</v>
      </c>
      <c r="AM673">
        <v>0</v>
      </c>
      <c r="AN673" t="s">
        <v>1441</v>
      </c>
      <c r="AO673" t="s">
        <v>1501</v>
      </c>
      <c r="AP673" t="s">
        <v>1502</v>
      </c>
      <c r="AQ673">
        <v>1</v>
      </c>
      <c r="AR673">
        <v>280</v>
      </c>
      <c r="AS673">
        <f>IF(SpaceTypesTable[[#This Row],[Service Water Heating Peak Flow Rate (gal/h)]]=0,"",SpaceTypesTable[[#This Row],[Service Water Heating Peak Flow Rate (gal/h)]]/SpaceTypesTable[[#This Row],[Service Water Heating Area (ft^2)]])</f>
        <v>3.5714285714285713E-3</v>
      </c>
      <c r="AT673">
        <v>49</v>
      </c>
      <c r="AU673">
        <v>0.2</v>
      </c>
      <c r="AV673">
        <v>0.05</v>
      </c>
      <c r="AW673" t="s">
        <v>1529</v>
      </c>
      <c r="BC673" t="str">
        <f t="shared" si="58"/>
        <v/>
      </c>
    </row>
    <row r="674" spans="1:55">
      <c r="A674" t="s">
        <v>1558</v>
      </c>
      <c r="B674" t="s">
        <v>259</v>
      </c>
      <c r="C674" t="s">
        <v>239</v>
      </c>
      <c r="D674" t="s">
        <v>316</v>
      </c>
      <c r="E674" t="s">
        <v>460</v>
      </c>
      <c r="F674" t="s">
        <v>218</v>
      </c>
      <c r="G674" t="s">
        <v>239</v>
      </c>
      <c r="H674" t="s">
        <v>249</v>
      </c>
      <c r="I674" t="str">
        <f>SpaceTypesTable[[#This Row],[Lighting Standard]]&amp;SpaceTypesTable[[#This Row],[Lighting Primary Space Type]]&amp;SpaceTypesTable[[#This Row],[Lighting Secondary Space Type]]</f>
        <v>ASHRAE 90.1-2007HospitalPatient Room</v>
      </c>
      <c r="L674">
        <f>VLOOKUP(SpaceTypesTable[[#This Row],[LookupColumn]],InteriorLightingTable[],5,FALSE)</f>
        <v>0.7</v>
      </c>
      <c r="O674">
        <v>0</v>
      </c>
      <c r="P674">
        <v>0.7</v>
      </c>
      <c r="Q674">
        <v>0.2</v>
      </c>
      <c r="R674" t="s">
        <v>1354</v>
      </c>
      <c r="S674" t="s">
        <v>415</v>
      </c>
      <c r="T674" t="s">
        <v>426</v>
      </c>
      <c r="U674" t="s">
        <v>249</v>
      </c>
      <c r="V674" s="60" t="str">
        <f>SpaceTypesTable[[#This Row],[Ventilation Standard]]&amp;SpaceTypesTable[[#This Row],[Ventilation Primary Space Type]]&amp;SpaceTypesTable[[#This Row],[Ventilation Secondary Space Type]]</f>
        <v>AIA 2001NursingPatient Room</v>
      </c>
      <c r="W674">
        <f>VLOOKUP(SpaceTypesTable[[#This Row],[Lookup]],VentilationStandardsTable[],6,FALSE)</f>
        <v>0</v>
      </c>
      <c r="X674">
        <f>VLOOKUP(SpaceTypesTable[[#This Row],[Lookup]],VentilationStandardsTable[],5,FALSE)</f>
        <v>0</v>
      </c>
      <c r="Y674">
        <f>VLOOKUP(SpaceTypesTable[[#This Row],[Lookup]],VentilationStandardsTable[],7,FALSE)</f>
        <v>2</v>
      </c>
      <c r="Z674">
        <v>5</v>
      </c>
      <c r="AA674" t="s">
        <v>1412</v>
      </c>
      <c r="AB674" t="s">
        <v>1411</v>
      </c>
      <c r="AC674">
        <v>4.4600000000000001E-2</v>
      </c>
      <c r="AD674" t="s">
        <v>1416</v>
      </c>
      <c r="AF674" t="s">
        <v>440</v>
      </c>
      <c r="AG674" t="s">
        <v>440</v>
      </c>
      <c r="AH674" t="s">
        <v>440</v>
      </c>
      <c r="AJ674">
        <v>1.46</v>
      </c>
      <c r="AK674">
        <v>0</v>
      </c>
      <c r="AL674">
        <v>0.5</v>
      </c>
      <c r="AM674">
        <v>0</v>
      </c>
      <c r="AN674" t="s">
        <v>1441</v>
      </c>
      <c r="AO674" t="s">
        <v>1501</v>
      </c>
      <c r="AP674" t="s">
        <v>1502</v>
      </c>
      <c r="AQ674">
        <v>1</v>
      </c>
      <c r="AR674">
        <v>280</v>
      </c>
      <c r="AS674">
        <f>IF(SpaceTypesTable[[#This Row],[Service Water Heating Peak Flow Rate (gal/h)]]=0,"",SpaceTypesTable[[#This Row],[Service Water Heating Peak Flow Rate (gal/h)]]/SpaceTypesTable[[#This Row],[Service Water Heating Area (ft^2)]])</f>
        <v>3.5714285714285713E-3</v>
      </c>
      <c r="AT674">
        <v>49</v>
      </c>
      <c r="AU674">
        <v>0.2</v>
      </c>
      <c r="AV674">
        <v>0.05</v>
      </c>
      <c r="AW674" t="s">
        <v>1529</v>
      </c>
      <c r="BC674" t="str">
        <f t="shared" si="58"/>
        <v/>
      </c>
    </row>
    <row r="675" spans="1:55">
      <c r="A675" t="s">
        <v>1619</v>
      </c>
      <c r="B675" t="s">
        <v>259</v>
      </c>
      <c r="C675" t="s">
        <v>239</v>
      </c>
      <c r="D675" t="s">
        <v>316</v>
      </c>
      <c r="E675" t="s">
        <v>460</v>
      </c>
      <c r="F675" t="s">
        <v>1601</v>
      </c>
      <c r="G675" t="s">
        <v>239</v>
      </c>
      <c r="H675" t="s">
        <v>249</v>
      </c>
      <c r="I675" t="str">
        <f>SpaceTypesTable[[#This Row],[Lighting Standard]]&amp;SpaceTypesTable[[#This Row],[Lighting Primary Space Type]]&amp;SpaceTypesTable[[#This Row],[Lighting Secondary Space Type]]</f>
        <v>ASHRAE 90.1-2010HospitalPatient Room</v>
      </c>
      <c r="L675">
        <f>VLOOKUP(SpaceTypesTable[[#This Row],[LookupColumn]],InteriorLightingTable[],5,FALSE)</f>
        <v>0.62</v>
      </c>
      <c r="O675">
        <v>0</v>
      </c>
      <c r="P675">
        <v>0.7</v>
      </c>
      <c r="Q675">
        <v>0.2</v>
      </c>
      <c r="R675" t="s">
        <v>1354</v>
      </c>
      <c r="S675" t="s">
        <v>415</v>
      </c>
      <c r="T675" t="s">
        <v>426</v>
      </c>
      <c r="U675" t="s">
        <v>249</v>
      </c>
      <c r="V675" s="60" t="str">
        <f>SpaceTypesTable[[#This Row],[Ventilation Standard]]&amp;SpaceTypesTable[[#This Row],[Ventilation Primary Space Type]]&amp;SpaceTypesTable[[#This Row],[Ventilation Secondary Space Type]]</f>
        <v>AIA 2001NursingPatient Room</v>
      </c>
      <c r="W675">
        <f>VLOOKUP(SpaceTypesTable[[#This Row],[Lookup]],VentilationStandardsTable[],6,FALSE)</f>
        <v>0</v>
      </c>
      <c r="X675">
        <f>VLOOKUP(SpaceTypesTable[[#This Row],[Lookup]],VentilationStandardsTable[],5,FALSE)</f>
        <v>0</v>
      </c>
      <c r="Y675">
        <f>VLOOKUP(SpaceTypesTable[[#This Row],[Lookup]],VentilationStandardsTable[],7,FALSE)</f>
        <v>2</v>
      </c>
      <c r="Z675">
        <v>5</v>
      </c>
      <c r="AA675" t="s">
        <v>1412</v>
      </c>
      <c r="AB675" t="s">
        <v>1411</v>
      </c>
      <c r="AC675">
        <v>4.4600000000000001E-2</v>
      </c>
      <c r="AD675" t="s">
        <v>1416</v>
      </c>
      <c r="AF675" t="s">
        <v>440</v>
      </c>
      <c r="AG675" t="s">
        <v>440</v>
      </c>
      <c r="AH675" t="s">
        <v>440</v>
      </c>
      <c r="AJ675">
        <v>1.46</v>
      </c>
      <c r="AK675">
        <v>0</v>
      </c>
      <c r="AL675">
        <v>0.5</v>
      </c>
      <c r="AM675">
        <v>0</v>
      </c>
      <c r="AN675" t="s">
        <v>1441</v>
      </c>
      <c r="AO675" t="s">
        <v>1501</v>
      </c>
      <c r="AP675" t="s">
        <v>1502</v>
      </c>
      <c r="AQ675">
        <v>1</v>
      </c>
      <c r="AR675">
        <v>280</v>
      </c>
      <c r="AS675">
        <v>3.5714285714285713E-3</v>
      </c>
      <c r="AT675">
        <v>49</v>
      </c>
      <c r="AU675">
        <v>0.2</v>
      </c>
      <c r="AV675">
        <v>0.05</v>
      </c>
      <c r="AW675" t="s">
        <v>1529</v>
      </c>
      <c r="BC675" t="s">
        <v>440</v>
      </c>
    </row>
    <row r="676" spans="1:55">
      <c r="A676" t="s">
        <v>1555</v>
      </c>
      <c r="B676" t="s">
        <v>259</v>
      </c>
      <c r="C676" t="s">
        <v>262</v>
      </c>
      <c r="D676" t="s">
        <v>279</v>
      </c>
      <c r="E676" t="s">
        <v>463</v>
      </c>
      <c r="I676" t="str">
        <f>SpaceTypesTable[[#This Row],[Lighting Standard]]&amp;SpaceTypesTable[[#This Row],[Lighting Primary Space Type]]&amp;SpaceTypesTable[[#This Row],[Lighting Secondary Space Type]]</f>
        <v/>
      </c>
      <c r="L676">
        <v>1.6000000000000003</v>
      </c>
      <c r="O676">
        <v>0</v>
      </c>
      <c r="P676">
        <v>0.7</v>
      </c>
      <c r="Q676">
        <v>0.2</v>
      </c>
      <c r="R676" t="s">
        <v>1362</v>
      </c>
      <c r="S676" t="s">
        <v>108</v>
      </c>
      <c r="T676" t="s">
        <v>98</v>
      </c>
      <c r="U676" t="s">
        <v>104</v>
      </c>
      <c r="V676" s="60" t="str">
        <f>SpaceTypesTable[[#This Row],[Ventilation Standard]]&amp;SpaceTypesTable[[#This Row],[Ventilation Primary Space Type]]&amp;SpaceTypesTable[[#This Row],[Ventilation Secondary Space Type]]</f>
        <v>ASHRAE 62.1-1999Hospitals, Nursing and Convalescent HomesPhysical therapy</v>
      </c>
      <c r="W676">
        <f>VLOOKUP(SpaceTypesTable[[#This Row],[Lookup]],VentilationStandardsTable[],6,FALSE)</f>
        <v>0</v>
      </c>
      <c r="X676">
        <f>VLOOKUP(SpaceTypesTable[[#This Row],[Lookup]],VentilationStandardsTable[],5,FALSE)</f>
        <v>15</v>
      </c>
      <c r="Y676">
        <f>VLOOKUP(SpaceTypesTable[[#This Row],[Lookup]],VentilationStandardsTable[],7,FALSE)</f>
        <v>0</v>
      </c>
      <c r="Z676">
        <v>18.579999999999998</v>
      </c>
      <c r="AA676" t="s">
        <v>1397</v>
      </c>
      <c r="AB676" t="s">
        <v>1404</v>
      </c>
      <c r="AC676">
        <v>0.22320000000000001</v>
      </c>
      <c r="AD676" t="s">
        <v>1422</v>
      </c>
      <c r="AF676" t="s">
        <v>440</v>
      </c>
      <c r="AG676" t="s">
        <v>440</v>
      </c>
      <c r="AH676" t="s">
        <v>440</v>
      </c>
      <c r="AJ676">
        <v>1.5000000000000002</v>
      </c>
      <c r="AK676">
        <v>0</v>
      </c>
      <c r="AL676">
        <v>0.5</v>
      </c>
      <c r="AM676">
        <v>0</v>
      </c>
      <c r="AN676" t="s">
        <v>1351</v>
      </c>
      <c r="AO676" t="s">
        <v>1447</v>
      </c>
      <c r="AP676" t="s">
        <v>1461</v>
      </c>
      <c r="AQ676">
        <v>1</v>
      </c>
      <c r="AR676">
        <f t="shared" ref="AR676:AR681" si="59">(1300+592)/2</f>
        <v>946</v>
      </c>
      <c r="AS676">
        <f>IF(SpaceTypesTable[[#This Row],[Service Water Heating Peak Flow Rate (gal/h)]]=0,"",SpaceTypesTable[[#This Row],[Service Water Heating Peak Flow Rate (gal/h)]]/SpaceTypesTable[[#This Row],[Service Water Heating Area (ft^2)]])</f>
        <v>1.0570824524312897E-3</v>
      </c>
      <c r="AT676">
        <v>43.3</v>
      </c>
      <c r="AU676">
        <v>0.2</v>
      </c>
      <c r="AV676">
        <v>0.05</v>
      </c>
      <c r="AW676" t="s">
        <v>1532</v>
      </c>
      <c r="BC676" t="str">
        <f t="shared" ref="BC676:BC681" si="60">IF(ISBLANK(BB676),"",BB676/(AY676/AX676))</f>
        <v/>
      </c>
    </row>
    <row r="677" spans="1:55">
      <c r="A677" t="s">
        <v>1556</v>
      </c>
      <c r="B677" t="s">
        <v>259</v>
      </c>
      <c r="C677" t="s">
        <v>262</v>
      </c>
      <c r="D677" t="s">
        <v>279</v>
      </c>
      <c r="E677" t="s">
        <v>463</v>
      </c>
      <c r="F677" t="s">
        <v>217</v>
      </c>
      <c r="G677" t="s">
        <v>239</v>
      </c>
      <c r="H677" t="s">
        <v>250</v>
      </c>
      <c r="I677" t="str">
        <f>SpaceTypesTable[[#This Row],[Lighting Standard]]&amp;SpaceTypesTable[[#This Row],[Lighting Primary Space Type]]&amp;SpaceTypesTable[[#This Row],[Lighting Secondary Space Type]]</f>
        <v>ASHRAE 90.1-2004HospitalPhysical Therapy</v>
      </c>
      <c r="L677">
        <f>VLOOKUP(SpaceTypesTable[[#This Row],[LookupColumn]],InteriorLightingTable[],5,FALSE)</f>
        <v>0.9</v>
      </c>
      <c r="O677">
        <v>0</v>
      </c>
      <c r="P677">
        <v>0.7</v>
      </c>
      <c r="Q677">
        <v>0.2</v>
      </c>
      <c r="R677" t="s">
        <v>1362</v>
      </c>
      <c r="S677" t="s">
        <v>108</v>
      </c>
      <c r="T677" t="s">
        <v>98</v>
      </c>
      <c r="U677" t="s">
        <v>104</v>
      </c>
      <c r="V677" s="60" t="str">
        <f>SpaceTypesTable[[#This Row],[Ventilation Standard]]&amp;SpaceTypesTable[[#This Row],[Ventilation Primary Space Type]]&amp;SpaceTypesTable[[#This Row],[Ventilation Secondary Space Type]]</f>
        <v>ASHRAE 62.1-1999Hospitals, Nursing and Convalescent HomesPhysical therapy</v>
      </c>
      <c r="W677">
        <f>VLOOKUP(SpaceTypesTable[[#This Row],[Lookup]],VentilationStandardsTable[],6,FALSE)</f>
        <v>0</v>
      </c>
      <c r="X677">
        <f>VLOOKUP(SpaceTypesTable[[#This Row],[Lookup]],VentilationStandardsTable[],5,FALSE)</f>
        <v>15</v>
      </c>
      <c r="Y677">
        <f>VLOOKUP(SpaceTypesTable[[#This Row],[Lookup]],VentilationStandardsTable[],7,FALSE)</f>
        <v>0</v>
      </c>
      <c r="Z677">
        <v>18.579999999999998</v>
      </c>
      <c r="AA677" t="s">
        <v>1397</v>
      </c>
      <c r="AB677" t="s">
        <v>1404</v>
      </c>
      <c r="AC677">
        <v>5.9499999999999997E-2</v>
      </c>
      <c r="AD677" t="s">
        <v>1422</v>
      </c>
      <c r="AF677" t="s">
        <v>440</v>
      </c>
      <c r="AG677" t="s">
        <v>440</v>
      </c>
      <c r="AH677" t="s">
        <v>440</v>
      </c>
      <c r="AJ677">
        <v>1.5000000000000002</v>
      </c>
      <c r="AK677">
        <v>0</v>
      </c>
      <c r="AL677">
        <v>0.5</v>
      </c>
      <c r="AM677">
        <v>0</v>
      </c>
      <c r="AN677" t="s">
        <v>1351</v>
      </c>
      <c r="AO677" t="s">
        <v>1447</v>
      </c>
      <c r="AP677" t="s">
        <v>1461</v>
      </c>
      <c r="AQ677">
        <v>1</v>
      </c>
      <c r="AR677">
        <f t="shared" si="59"/>
        <v>946</v>
      </c>
      <c r="AS677">
        <f>IF(SpaceTypesTable[[#This Row],[Service Water Heating Peak Flow Rate (gal/h)]]=0,"",SpaceTypesTable[[#This Row],[Service Water Heating Peak Flow Rate (gal/h)]]/SpaceTypesTable[[#This Row],[Service Water Heating Area (ft^2)]])</f>
        <v>1.0570824524312897E-3</v>
      </c>
      <c r="AT677">
        <v>43.3</v>
      </c>
      <c r="AU677">
        <v>0.2</v>
      </c>
      <c r="AV677">
        <v>0.05</v>
      </c>
      <c r="AW677" t="s">
        <v>1532</v>
      </c>
      <c r="BC677" t="str">
        <f t="shared" si="60"/>
        <v/>
      </c>
    </row>
    <row r="678" spans="1:55">
      <c r="A678" t="s">
        <v>1557</v>
      </c>
      <c r="B678" t="s">
        <v>260</v>
      </c>
      <c r="C678" t="s">
        <v>262</v>
      </c>
      <c r="D678" t="s">
        <v>279</v>
      </c>
      <c r="E678" t="s">
        <v>463</v>
      </c>
      <c r="F678" t="s">
        <v>438</v>
      </c>
      <c r="G678" t="s">
        <v>239</v>
      </c>
      <c r="H678" t="s">
        <v>250</v>
      </c>
      <c r="I678" t="str">
        <f>SpaceTypesTable[[#This Row],[Lighting Standard]]&amp;SpaceTypesTable[[#This Row],[Lighting Primary Space Type]]&amp;SpaceTypesTable[[#This Row],[Lighting Secondary Space Type]]</f>
        <v>ASHRAE 189.1-2009HospitalPhysical Therapy</v>
      </c>
      <c r="L678">
        <f>VLOOKUP(SpaceTypesTable[[#This Row],[LookupColumn]],InteriorLightingTable[],5,FALSE)</f>
        <v>0.81</v>
      </c>
      <c r="O678">
        <v>0</v>
      </c>
      <c r="P678">
        <v>0.7</v>
      </c>
      <c r="Q678">
        <v>0.2</v>
      </c>
      <c r="R678" t="s">
        <v>1362</v>
      </c>
      <c r="S678" t="s">
        <v>108</v>
      </c>
      <c r="T678" t="s">
        <v>98</v>
      </c>
      <c r="U678" t="s">
        <v>104</v>
      </c>
      <c r="V678" s="60" t="str">
        <f>SpaceTypesTable[[#This Row],[Ventilation Standard]]&amp;SpaceTypesTable[[#This Row],[Ventilation Primary Space Type]]&amp;SpaceTypesTable[[#This Row],[Ventilation Secondary Space Type]]</f>
        <v>ASHRAE 62.1-1999Hospitals, Nursing and Convalescent HomesPhysical therapy</v>
      </c>
      <c r="W678">
        <f>VLOOKUP(SpaceTypesTable[[#This Row],[Lookup]],VentilationStandardsTable[],6,FALSE)</f>
        <v>0</v>
      </c>
      <c r="X678">
        <f>VLOOKUP(SpaceTypesTable[[#This Row],[Lookup]],VentilationStandardsTable[],5,FALSE)</f>
        <v>15</v>
      </c>
      <c r="Y678">
        <f>VLOOKUP(SpaceTypesTable[[#This Row],[Lookup]],VentilationStandardsTable[],7,FALSE)</f>
        <v>0</v>
      </c>
      <c r="Z678">
        <v>18.579999999999998</v>
      </c>
      <c r="AA678" t="s">
        <v>1397</v>
      </c>
      <c r="AB678" t="s">
        <v>1404</v>
      </c>
      <c r="AC678">
        <v>5.9499999999999997E-2</v>
      </c>
      <c r="AD678" t="s">
        <v>1422</v>
      </c>
      <c r="AF678" t="s">
        <v>440</v>
      </c>
      <c r="AG678" t="s">
        <v>440</v>
      </c>
      <c r="AH678" t="s">
        <v>440</v>
      </c>
      <c r="AJ678">
        <v>1.0900000000000001</v>
      </c>
      <c r="AK678">
        <v>0</v>
      </c>
      <c r="AL678">
        <v>0.5</v>
      </c>
      <c r="AM678">
        <v>0</v>
      </c>
      <c r="AN678" t="s">
        <v>1351</v>
      </c>
      <c r="AO678" t="s">
        <v>1447</v>
      </c>
      <c r="AP678" t="s">
        <v>1461</v>
      </c>
      <c r="AQ678">
        <v>1</v>
      </c>
      <c r="AR678">
        <f t="shared" si="59"/>
        <v>946</v>
      </c>
      <c r="AS678">
        <f>IF(SpaceTypesTable[[#This Row],[Service Water Heating Peak Flow Rate (gal/h)]]=0,"",SpaceTypesTable[[#This Row],[Service Water Heating Peak Flow Rate (gal/h)]]/SpaceTypesTable[[#This Row],[Service Water Heating Area (ft^2)]])</f>
        <v>1.0570824524312897E-3</v>
      </c>
      <c r="AT678">
        <v>43.3</v>
      </c>
      <c r="AU678">
        <v>0.2</v>
      </c>
      <c r="AV678">
        <v>0.05</v>
      </c>
      <c r="AW678" t="s">
        <v>1532</v>
      </c>
      <c r="BC678" t="str">
        <f t="shared" si="60"/>
        <v/>
      </c>
    </row>
    <row r="679" spans="1:55">
      <c r="A679" t="s">
        <v>1557</v>
      </c>
      <c r="B679" t="s">
        <v>261</v>
      </c>
      <c r="C679" t="s">
        <v>262</v>
      </c>
      <c r="D679" t="s">
        <v>279</v>
      </c>
      <c r="E679" t="s">
        <v>463</v>
      </c>
      <c r="F679" t="s">
        <v>438</v>
      </c>
      <c r="G679" t="s">
        <v>239</v>
      </c>
      <c r="H679" t="s">
        <v>250</v>
      </c>
      <c r="I679" t="str">
        <f>SpaceTypesTable[[#This Row],[Lighting Standard]]&amp;SpaceTypesTable[[#This Row],[Lighting Primary Space Type]]&amp;SpaceTypesTable[[#This Row],[Lighting Secondary Space Type]]</f>
        <v>ASHRAE 189.1-2009HospitalPhysical Therapy</v>
      </c>
      <c r="L679">
        <f>VLOOKUP(SpaceTypesTable[[#This Row],[LookupColumn]],InteriorLightingTable[],5,FALSE)</f>
        <v>0.81</v>
      </c>
      <c r="O679">
        <v>0</v>
      </c>
      <c r="P679">
        <v>0.7</v>
      </c>
      <c r="Q679">
        <v>0.2</v>
      </c>
      <c r="R679" t="s">
        <v>1362</v>
      </c>
      <c r="S679" t="s">
        <v>108</v>
      </c>
      <c r="T679" t="s">
        <v>98</v>
      </c>
      <c r="U679" t="s">
        <v>104</v>
      </c>
      <c r="V679" s="60" t="str">
        <f>SpaceTypesTable[[#This Row],[Ventilation Standard]]&amp;SpaceTypesTable[[#This Row],[Ventilation Primary Space Type]]&amp;SpaceTypesTable[[#This Row],[Ventilation Secondary Space Type]]</f>
        <v>ASHRAE 62.1-1999Hospitals, Nursing and Convalescent HomesPhysical therapy</v>
      </c>
      <c r="W679">
        <f>VLOOKUP(SpaceTypesTable[[#This Row],[Lookup]],VentilationStandardsTable[],6,FALSE)</f>
        <v>0</v>
      </c>
      <c r="X679">
        <f>VLOOKUP(SpaceTypesTable[[#This Row],[Lookup]],VentilationStandardsTable[],5,FALSE)</f>
        <v>15</v>
      </c>
      <c r="Y679">
        <f>VLOOKUP(SpaceTypesTable[[#This Row],[Lookup]],VentilationStandardsTable[],7,FALSE)</f>
        <v>0</v>
      </c>
      <c r="Z679">
        <v>18.579999999999998</v>
      </c>
      <c r="AA679" t="s">
        <v>1397</v>
      </c>
      <c r="AB679" t="s">
        <v>1404</v>
      </c>
      <c r="AC679">
        <v>4.4600000000000001E-2</v>
      </c>
      <c r="AD679" t="s">
        <v>1422</v>
      </c>
      <c r="AF679" t="s">
        <v>440</v>
      </c>
      <c r="AG679" t="s">
        <v>440</v>
      </c>
      <c r="AH679" t="s">
        <v>440</v>
      </c>
      <c r="AJ679">
        <v>1.0900000000000001</v>
      </c>
      <c r="AK679">
        <v>0</v>
      </c>
      <c r="AL679">
        <v>0.5</v>
      </c>
      <c r="AM679">
        <v>0</v>
      </c>
      <c r="AN679" t="s">
        <v>1351</v>
      </c>
      <c r="AO679" t="s">
        <v>1447</v>
      </c>
      <c r="AP679" t="s">
        <v>1461</v>
      </c>
      <c r="AQ679">
        <v>1</v>
      </c>
      <c r="AR679">
        <f t="shared" si="59"/>
        <v>946</v>
      </c>
      <c r="AS679">
        <f>IF(SpaceTypesTable[[#This Row],[Service Water Heating Peak Flow Rate (gal/h)]]=0,"",SpaceTypesTable[[#This Row],[Service Water Heating Peak Flow Rate (gal/h)]]/SpaceTypesTable[[#This Row],[Service Water Heating Area (ft^2)]])</f>
        <v>1.0570824524312897E-3</v>
      </c>
      <c r="AT679">
        <v>43.3</v>
      </c>
      <c r="AU679">
        <v>0.2</v>
      </c>
      <c r="AV679">
        <v>0.05</v>
      </c>
      <c r="AW679" t="s">
        <v>1532</v>
      </c>
      <c r="BC679" t="str">
        <f t="shared" si="60"/>
        <v/>
      </c>
    </row>
    <row r="680" spans="1:55">
      <c r="A680" t="s">
        <v>1554</v>
      </c>
      <c r="B680" t="s">
        <v>259</v>
      </c>
      <c r="C680" t="s">
        <v>262</v>
      </c>
      <c r="D680" t="s">
        <v>279</v>
      </c>
      <c r="E680" t="s">
        <v>463</v>
      </c>
      <c r="I680" t="str">
        <f>SpaceTypesTable[[#This Row],[Lighting Standard]]&amp;SpaceTypesTable[[#This Row],[Lighting Primary Space Type]]&amp;SpaceTypesTable[[#This Row],[Lighting Secondary Space Type]]</f>
        <v/>
      </c>
      <c r="L680">
        <v>1.6000000000000003</v>
      </c>
      <c r="O680">
        <v>0</v>
      </c>
      <c r="P680">
        <v>0.7</v>
      </c>
      <c r="Q680">
        <v>0.2</v>
      </c>
      <c r="R680" t="s">
        <v>1362</v>
      </c>
      <c r="S680" t="s">
        <v>108</v>
      </c>
      <c r="T680" t="s">
        <v>98</v>
      </c>
      <c r="U680" t="s">
        <v>104</v>
      </c>
      <c r="V680" s="60" t="str">
        <f>SpaceTypesTable[[#This Row],[Ventilation Standard]]&amp;SpaceTypesTable[[#This Row],[Ventilation Primary Space Type]]&amp;SpaceTypesTable[[#This Row],[Ventilation Secondary Space Type]]</f>
        <v>ASHRAE 62.1-1999Hospitals, Nursing and Convalescent HomesPhysical therapy</v>
      </c>
      <c r="W680">
        <f>VLOOKUP(SpaceTypesTable[[#This Row],[Lookup]],VentilationStandardsTable[],6,FALSE)</f>
        <v>0</v>
      </c>
      <c r="X680">
        <f>VLOOKUP(SpaceTypesTable[[#This Row],[Lookup]],VentilationStandardsTable[],5,FALSE)</f>
        <v>15</v>
      </c>
      <c r="Y680">
        <f>VLOOKUP(SpaceTypesTable[[#This Row],[Lookup]],VentilationStandardsTable[],7,FALSE)</f>
        <v>0</v>
      </c>
      <c r="Z680">
        <v>18.579999999999998</v>
      </c>
      <c r="AA680" t="s">
        <v>1397</v>
      </c>
      <c r="AB680" t="s">
        <v>1404</v>
      </c>
      <c r="AC680">
        <v>0.22320000000000001</v>
      </c>
      <c r="AD680" t="s">
        <v>1422</v>
      </c>
      <c r="AF680" t="s">
        <v>440</v>
      </c>
      <c r="AG680" t="s">
        <v>440</v>
      </c>
      <c r="AH680" t="s">
        <v>440</v>
      </c>
      <c r="AJ680">
        <v>1.5000000000000002</v>
      </c>
      <c r="AK680">
        <v>0</v>
      </c>
      <c r="AL680">
        <v>0.5</v>
      </c>
      <c r="AM680">
        <v>0</v>
      </c>
      <c r="AN680" t="s">
        <v>1351</v>
      </c>
      <c r="AO680" t="s">
        <v>1447</v>
      </c>
      <c r="AP680" t="s">
        <v>1461</v>
      </c>
      <c r="AQ680">
        <v>1</v>
      </c>
      <c r="AR680">
        <f t="shared" si="59"/>
        <v>946</v>
      </c>
      <c r="AS680">
        <f>IF(SpaceTypesTable[[#This Row],[Service Water Heating Peak Flow Rate (gal/h)]]=0,"",SpaceTypesTable[[#This Row],[Service Water Heating Peak Flow Rate (gal/h)]]/SpaceTypesTable[[#This Row],[Service Water Heating Area (ft^2)]])</f>
        <v>1.0570824524312897E-3</v>
      </c>
      <c r="AT680">
        <v>43.3</v>
      </c>
      <c r="AU680">
        <v>0.2</v>
      </c>
      <c r="AV680">
        <v>0.05</v>
      </c>
      <c r="AW680" t="s">
        <v>1532</v>
      </c>
      <c r="BC680" t="str">
        <f t="shared" si="60"/>
        <v/>
      </c>
    </row>
    <row r="681" spans="1:55">
      <c r="A681" t="s">
        <v>1558</v>
      </c>
      <c r="B681" t="s">
        <v>259</v>
      </c>
      <c r="C681" t="s">
        <v>262</v>
      </c>
      <c r="D681" t="s">
        <v>279</v>
      </c>
      <c r="E681" t="s">
        <v>463</v>
      </c>
      <c r="F681" t="s">
        <v>218</v>
      </c>
      <c r="G681" t="s">
        <v>239</v>
      </c>
      <c r="H681" t="s">
        <v>250</v>
      </c>
      <c r="I681" t="str">
        <f>SpaceTypesTable[[#This Row],[Lighting Standard]]&amp;SpaceTypesTable[[#This Row],[Lighting Primary Space Type]]&amp;SpaceTypesTable[[#This Row],[Lighting Secondary Space Type]]</f>
        <v>ASHRAE 90.1-2007HospitalPhysical Therapy</v>
      </c>
      <c r="L681">
        <f>VLOOKUP(SpaceTypesTable[[#This Row],[LookupColumn]],InteriorLightingTable[],5,FALSE)</f>
        <v>0.9</v>
      </c>
      <c r="O681">
        <v>0</v>
      </c>
      <c r="P681">
        <v>0.7</v>
      </c>
      <c r="Q681">
        <v>0.2</v>
      </c>
      <c r="R681" t="s">
        <v>1362</v>
      </c>
      <c r="S681" t="s">
        <v>109</v>
      </c>
      <c r="T681" t="s">
        <v>98</v>
      </c>
      <c r="U681" t="s">
        <v>104</v>
      </c>
      <c r="V681" s="60" t="str">
        <f>SpaceTypesTable[[#This Row],[Ventilation Standard]]&amp;SpaceTypesTable[[#This Row],[Ventilation Primary Space Type]]&amp;SpaceTypesTable[[#This Row],[Ventilation Secondary Space Type]]</f>
        <v>ASHRAE 62.1-2004Hospitals, Nursing and Convalescent HomesPhysical therapy</v>
      </c>
      <c r="W681">
        <f>VLOOKUP(SpaceTypesTable[[#This Row],[Lookup]],VentilationStandardsTable[],6,FALSE)</f>
        <v>0</v>
      </c>
      <c r="X681">
        <f>VLOOKUP(SpaceTypesTable[[#This Row],[Lookup]],VentilationStandardsTable[],5,FALSE)</f>
        <v>15</v>
      </c>
      <c r="Y681">
        <f>VLOOKUP(SpaceTypesTable[[#This Row],[Lookup]],VentilationStandardsTable[],7,FALSE)</f>
        <v>0</v>
      </c>
      <c r="Z681">
        <v>18.579999999999998</v>
      </c>
      <c r="AA681" t="s">
        <v>1397</v>
      </c>
      <c r="AB681" t="s">
        <v>1404</v>
      </c>
      <c r="AC681">
        <v>4.4600000000000001E-2</v>
      </c>
      <c r="AD681" t="s">
        <v>1422</v>
      </c>
      <c r="AF681" t="s">
        <v>440</v>
      </c>
      <c r="AG681" t="s">
        <v>440</v>
      </c>
      <c r="AH681" t="s">
        <v>440</v>
      </c>
      <c r="AJ681">
        <v>1.0900000000000001</v>
      </c>
      <c r="AK681">
        <v>0</v>
      </c>
      <c r="AL681">
        <v>0.5</v>
      </c>
      <c r="AM681">
        <v>0</v>
      </c>
      <c r="AN681" t="s">
        <v>1351</v>
      </c>
      <c r="AO681" t="s">
        <v>1447</v>
      </c>
      <c r="AP681" t="s">
        <v>1461</v>
      </c>
      <c r="AQ681">
        <v>1</v>
      </c>
      <c r="AR681">
        <f t="shared" si="59"/>
        <v>946</v>
      </c>
      <c r="AS681">
        <f>IF(SpaceTypesTable[[#This Row],[Service Water Heating Peak Flow Rate (gal/h)]]=0,"",SpaceTypesTable[[#This Row],[Service Water Heating Peak Flow Rate (gal/h)]]/SpaceTypesTable[[#This Row],[Service Water Heating Area (ft^2)]])</f>
        <v>1.0570824524312897E-3</v>
      </c>
      <c r="AT681">
        <v>43.3</v>
      </c>
      <c r="AU681">
        <v>0.2</v>
      </c>
      <c r="AV681">
        <v>0.05</v>
      </c>
      <c r="AW681" t="s">
        <v>1532</v>
      </c>
      <c r="BC681" t="str">
        <f t="shared" si="60"/>
        <v/>
      </c>
    </row>
    <row r="682" spans="1:55">
      <c r="A682" t="s">
        <v>1619</v>
      </c>
      <c r="B682" t="s">
        <v>259</v>
      </c>
      <c r="C682" t="s">
        <v>262</v>
      </c>
      <c r="D682" t="s">
        <v>279</v>
      </c>
      <c r="E682" t="s">
        <v>463</v>
      </c>
      <c r="F682" t="s">
        <v>1601</v>
      </c>
      <c r="G682" t="s">
        <v>239</v>
      </c>
      <c r="H682" t="s">
        <v>250</v>
      </c>
      <c r="I682" t="str">
        <f>SpaceTypesTable[[#This Row],[Lighting Standard]]&amp;SpaceTypesTable[[#This Row],[Lighting Primary Space Type]]&amp;SpaceTypesTable[[#This Row],[Lighting Secondary Space Type]]</f>
        <v>ASHRAE 90.1-2010HospitalPhysical Therapy</v>
      </c>
      <c r="L682">
        <f>VLOOKUP(SpaceTypesTable[[#This Row],[LookupColumn]],InteriorLightingTable[],5,FALSE)</f>
        <v>0.91</v>
      </c>
      <c r="O682">
        <v>0</v>
      </c>
      <c r="P682">
        <v>0.7</v>
      </c>
      <c r="Q682">
        <v>0.2</v>
      </c>
      <c r="R682" t="s">
        <v>1362</v>
      </c>
      <c r="S682" t="s">
        <v>110</v>
      </c>
      <c r="T682" t="s">
        <v>98</v>
      </c>
      <c r="U682" t="s">
        <v>104</v>
      </c>
      <c r="V682" s="60" t="str">
        <f>SpaceTypesTable[[#This Row],[Ventilation Standard]]&amp;SpaceTypesTable[[#This Row],[Ventilation Primary Space Type]]&amp;SpaceTypesTable[[#This Row],[Ventilation Secondary Space Type]]</f>
        <v>ASHRAE 62.1-2007Hospitals, Nursing and Convalescent HomesPhysical therapy</v>
      </c>
      <c r="W682">
        <f>VLOOKUP(SpaceTypesTable[[#This Row],[Lookup]],VentilationStandardsTable[],6,FALSE)</f>
        <v>0</v>
      </c>
      <c r="X682">
        <f>VLOOKUP(SpaceTypesTable[[#This Row],[Lookup]],VentilationStandardsTable[],5,FALSE)</f>
        <v>15</v>
      </c>
      <c r="Y682">
        <f>VLOOKUP(SpaceTypesTable[[#This Row],[Lookup]],VentilationStandardsTable[],7,FALSE)</f>
        <v>0</v>
      </c>
      <c r="Z682">
        <v>18.579999999999998</v>
      </c>
      <c r="AA682" t="s">
        <v>1397</v>
      </c>
      <c r="AB682" t="s">
        <v>1404</v>
      </c>
      <c r="AC682">
        <v>4.4600000000000001E-2</v>
      </c>
      <c r="AD682" t="s">
        <v>1422</v>
      </c>
      <c r="AF682" t="s">
        <v>440</v>
      </c>
      <c r="AG682" t="s">
        <v>440</v>
      </c>
      <c r="AH682" t="s">
        <v>440</v>
      </c>
      <c r="AJ682">
        <v>1.0900000000000001</v>
      </c>
      <c r="AK682">
        <v>0</v>
      </c>
      <c r="AL682">
        <v>0.5</v>
      </c>
      <c r="AM682">
        <v>0</v>
      </c>
      <c r="AN682" t="s">
        <v>1351</v>
      </c>
      <c r="AO682" t="s">
        <v>1447</v>
      </c>
      <c r="AP682" t="s">
        <v>1461</v>
      </c>
      <c r="AQ682">
        <v>1</v>
      </c>
      <c r="AR682">
        <v>946</v>
      </c>
      <c r="AS682">
        <v>1.0570824524312897E-3</v>
      </c>
      <c r="AT682">
        <v>43.3</v>
      </c>
      <c r="AU682">
        <v>0.2</v>
      </c>
      <c r="AV682">
        <v>0.05</v>
      </c>
      <c r="AW682" t="s">
        <v>1532</v>
      </c>
      <c r="BC682" t="s">
        <v>440</v>
      </c>
    </row>
    <row r="683" spans="1:55">
      <c r="A683" t="s">
        <v>1555</v>
      </c>
      <c r="B683" t="s">
        <v>259</v>
      </c>
      <c r="C683" t="s">
        <v>239</v>
      </c>
      <c r="D683" t="s">
        <v>293</v>
      </c>
      <c r="E683" t="s">
        <v>463</v>
      </c>
      <c r="I683" t="str">
        <f>SpaceTypesTable[[#This Row],[Lighting Standard]]&amp;SpaceTypesTable[[#This Row],[Lighting Primary Space Type]]&amp;SpaceTypesTable[[#This Row],[Lighting Secondary Space Type]]</f>
        <v/>
      </c>
      <c r="L683">
        <v>2.5</v>
      </c>
      <c r="O683">
        <v>0</v>
      </c>
      <c r="P683">
        <v>0.7</v>
      </c>
      <c r="Q683">
        <v>0.2</v>
      </c>
      <c r="R683" t="s">
        <v>1354</v>
      </c>
      <c r="S683" t="s">
        <v>108</v>
      </c>
      <c r="T683" t="s">
        <v>98</v>
      </c>
      <c r="U683" t="s">
        <v>104</v>
      </c>
      <c r="V683" s="60" t="str">
        <f>SpaceTypesTable[[#This Row],[Ventilation Standard]]&amp;SpaceTypesTable[[#This Row],[Ventilation Primary Space Type]]&amp;SpaceTypesTable[[#This Row],[Ventilation Secondary Space Type]]</f>
        <v>ASHRAE 62.1-1999Hospitals, Nursing and Convalescent HomesPhysical therapy</v>
      </c>
      <c r="W683">
        <f>VLOOKUP(SpaceTypesTable[[#This Row],[Lookup]],VentilationStandardsTable[],6,FALSE)</f>
        <v>0</v>
      </c>
      <c r="X683">
        <f>VLOOKUP(SpaceTypesTable[[#This Row],[Lookup]],VentilationStandardsTable[],5,FALSE)</f>
        <v>15</v>
      </c>
      <c r="Y683">
        <f>VLOOKUP(SpaceTypesTable[[#This Row],[Lookup]],VentilationStandardsTable[],7,FALSE)</f>
        <v>0</v>
      </c>
      <c r="Z683">
        <v>5</v>
      </c>
      <c r="AA683" t="s">
        <v>1410</v>
      </c>
      <c r="AB683" t="s">
        <v>1411</v>
      </c>
      <c r="AC683">
        <v>0.22320000000000001</v>
      </c>
      <c r="AD683" t="s">
        <v>1416</v>
      </c>
      <c r="AF683" t="s">
        <v>440</v>
      </c>
      <c r="AG683" t="s">
        <v>440</v>
      </c>
      <c r="AH683" t="s">
        <v>440</v>
      </c>
      <c r="AJ683">
        <v>1.5000000000000002</v>
      </c>
      <c r="AK683">
        <v>0</v>
      </c>
      <c r="AL683">
        <v>0.5</v>
      </c>
      <c r="AM683">
        <v>0</v>
      </c>
      <c r="AN683" t="s">
        <v>1441</v>
      </c>
      <c r="AO683" t="s">
        <v>1474</v>
      </c>
      <c r="AP683" t="s">
        <v>1475</v>
      </c>
      <c r="AQ683">
        <v>1</v>
      </c>
      <c r="AR683">
        <v>5280</v>
      </c>
      <c r="AS683">
        <f>IF(SpaceTypesTable[[#This Row],[Service Water Heating Peak Flow Rate (gal/h)]]=0,"",SpaceTypesTable[[#This Row],[Service Water Heating Peak Flow Rate (gal/h)]]/SpaceTypesTable[[#This Row],[Service Water Heating Area (ft^2)]])</f>
        <v>1.8939393939393939E-4</v>
      </c>
      <c r="AT683">
        <v>49</v>
      </c>
      <c r="AU683">
        <v>0.2</v>
      </c>
      <c r="AV683">
        <v>0.05</v>
      </c>
      <c r="AW683" t="s">
        <v>1530</v>
      </c>
      <c r="BC683" t="str">
        <f t="shared" ref="BC683:BC688" si="61">IF(ISBLANK(BB683),"",BB683/(AY683/AX683))</f>
        <v/>
      </c>
    </row>
    <row r="684" spans="1:55">
      <c r="A684" t="s">
        <v>1556</v>
      </c>
      <c r="B684" t="s">
        <v>259</v>
      </c>
      <c r="C684" t="s">
        <v>239</v>
      </c>
      <c r="D684" t="s">
        <v>293</v>
      </c>
      <c r="E684" t="s">
        <v>463</v>
      </c>
      <c r="F684" t="s">
        <v>217</v>
      </c>
      <c r="G684" t="s">
        <v>239</v>
      </c>
      <c r="H684" t="s">
        <v>250</v>
      </c>
      <c r="I684" t="str">
        <f>SpaceTypesTable[[#This Row],[Lighting Standard]]&amp;SpaceTypesTable[[#This Row],[Lighting Primary Space Type]]&amp;SpaceTypesTable[[#This Row],[Lighting Secondary Space Type]]</f>
        <v>ASHRAE 90.1-2004HospitalPhysical Therapy</v>
      </c>
      <c r="L684">
        <f>VLOOKUP(SpaceTypesTable[[#This Row],[LookupColumn]],InteriorLightingTable[],5,FALSE)</f>
        <v>0.9</v>
      </c>
      <c r="O684">
        <v>0</v>
      </c>
      <c r="P684">
        <v>0.7</v>
      </c>
      <c r="Q684">
        <v>0.2</v>
      </c>
      <c r="R684" t="s">
        <v>1354</v>
      </c>
      <c r="S684" t="s">
        <v>108</v>
      </c>
      <c r="T684" t="s">
        <v>98</v>
      </c>
      <c r="U684" t="s">
        <v>104</v>
      </c>
      <c r="V684" s="60" t="str">
        <f>SpaceTypesTable[[#This Row],[Ventilation Standard]]&amp;SpaceTypesTable[[#This Row],[Ventilation Primary Space Type]]&amp;SpaceTypesTable[[#This Row],[Ventilation Secondary Space Type]]</f>
        <v>ASHRAE 62.1-1999Hospitals, Nursing and Convalescent HomesPhysical therapy</v>
      </c>
      <c r="W684">
        <f>VLOOKUP(SpaceTypesTable[[#This Row],[Lookup]],VentilationStandardsTable[],6,FALSE)</f>
        <v>0</v>
      </c>
      <c r="X684">
        <f>VLOOKUP(SpaceTypesTable[[#This Row],[Lookup]],VentilationStandardsTable[],5,FALSE)</f>
        <v>15</v>
      </c>
      <c r="Y684">
        <f>VLOOKUP(SpaceTypesTable[[#This Row],[Lookup]],VentilationStandardsTable[],7,FALSE)</f>
        <v>0</v>
      </c>
      <c r="Z684">
        <v>5</v>
      </c>
      <c r="AA684" t="s">
        <v>1410</v>
      </c>
      <c r="AB684" t="s">
        <v>1411</v>
      </c>
      <c r="AC684">
        <v>5.9499999999999997E-2</v>
      </c>
      <c r="AD684" t="s">
        <v>1416</v>
      </c>
      <c r="AF684" t="s">
        <v>440</v>
      </c>
      <c r="AG684" t="s">
        <v>440</v>
      </c>
      <c r="AH684" t="s">
        <v>440</v>
      </c>
      <c r="AJ684">
        <v>1.5000000000000002</v>
      </c>
      <c r="AK684">
        <v>0</v>
      </c>
      <c r="AL684">
        <v>0.5</v>
      </c>
      <c r="AM684">
        <v>0</v>
      </c>
      <c r="AN684" t="s">
        <v>1441</v>
      </c>
      <c r="AO684" t="s">
        <v>1474</v>
      </c>
      <c r="AP684" t="s">
        <v>1475</v>
      </c>
      <c r="AQ684">
        <v>1</v>
      </c>
      <c r="AR684">
        <v>5280</v>
      </c>
      <c r="AS684">
        <f>IF(SpaceTypesTable[[#This Row],[Service Water Heating Peak Flow Rate (gal/h)]]=0,"",SpaceTypesTable[[#This Row],[Service Water Heating Peak Flow Rate (gal/h)]]/SpaceTypesTable[[#This Row],[Service Water Heating Area (ft^2)]])</f>
        <v>1.8939393939393939E-4</v>
      </c>
      <c r="AT684">
        <v>49</v>
      </c>
      <c r="AU684">
        <v>0.2</v>
      </c>
      <c r="AV684">
        <v>0.05</v>
      </c>
      <c r="AW684" t="s">
        <v>1530</v>
      </c>
      <c r="BC684" t="str">
        <f t="shared" si="61"/>
        <v/>
      </c>
    </row>
    <row r="685" spans="1:55">
      <c r="A685" t="s">
        <v>1557</v>
      </c>
      <c r="B685" t="s">
        <v>260</v>
      </c>
      <c r="C685" t="s">
        <v>239</v>
      </c>
      <c r="D685" t="s">
        <v>293</v>
      </c>
      <c r="E685" t="s">
        <v>463</v>
      </c>
      <c r="F685" t="s">
        <v>438</v>
      </c>
      <c r="G685" t="s">
        <v>239</v>
      </c>
      <c r="H685" t="s">
        <v>250</v>
      </c>
      <c r="I685" t="str">
        <f>SpaceTypesTable[[#This Row],[Lighting Standard]]&amp;SpaceTypesTable[[#This Row],[Lighting Primary Space Type]]&amp;SpaceTypesTable[[#This Row],[Lighting Secondary Space Type]]</f>
        <v>ASHRAE 189.1-2009HospitalPhysical Therapy</v>
      </c>
      <c r="L685">
        <f>VLOOKUP(SpaceTypesTable[[#This Row],[LookupColumn]],InteriorLightingTable[],5,FALSE)</f>
        <v>0.81</v>
      </c>
      <c r="O685">
        <v>0</v>
      </c>
      <c r="P685">
        <v>0.7</v>
      </c>
      <c r="Q685">
        <v>0.2</v>
      </c>
      <c r="R685" t="s">
        <v>1354</v>
      </c>
      <c r="S685" t="s">
        <v>108</v>
      </c>
      <c r="T685" t="s">
        <v>98</v>
      </c>
      <c r="U685" t="s">
        <v>104</v>
      </c>
      <c r="V685" s="60" t="str">
        <f>SpaceTypesTable[[#This Row],[Ventilation Standard]]&amp;SpaceTypesTable[[#This Row],[Ventilation Primary Space Type]]&amp;SpaceTypesTable[[#This Row],[Ventilation Secondary Space Type]]</f>
        <v>ASHRAE 62.1-1999Hospitals, Nursing and Convalescent HomesPhysical therapy</v>
      </c>
      <c r="W685">
        <f>VLOOKUP(SpaceTypesTable[[#This Row],[Lookup]],VentilationStandardsTable[],6,FALSE)</f>
        <v>0</v>
      </c>
      <c r="X685">
        <f>VLOOKUP(SpaceTypesTable[[#This Row],[Lookup]],VentilationStandardsTable[],5,FALSE)</f>
        <v>15</v>
      </c>
      <c r="Y685">
        <f>VLOOKUP(SpaceTypesTable[[#This Row],[Lookup]],VentilationStandardsTable[],7,FALSE)</f>
        <v>0</v>
      </c>
      <c r="Z685">
        <v>5</v>
      </c>
      <c r="AA685" t="s">
        <v>1410</v>
      </c>
      <c r="AB685" t="s">
        <v>1411</v>
      </c>
      <c r="AC685">
        <v>5.9499999999999997E-2</v>
      </c>
      <c r="AD685" t="s">
        <v>1416</v>
      </c>
      <c r="AF685" t="s">
        <v>440</v>
      </c>
      <c r="AG685" t="s">
        <v>440</v>
      </c>
      <c r="AH685" t="s">
        <v>440</v>
      </c>
      <c r="AJ685">
        <v>1.0900000000000001</v>
      </c>
      <c r="AK685">
        <v>0</v>
      </c>
      <c r="AL685">
        <v>0.5</v>
      </c>
      <c r="AM685">
        <v>0</v>
      </c>
      <c r="AN685" t="s">
        <v>1441</v>
      </c>
      <c r="AO685" t="s">
        <v>1474</v>
      </c>
      <c r="AP685" t="s">
        <v>1475</v>
      </c>
      <c r="AQ685">
        <v>1</v>
      </c>
      <c r="AR685">
        <v>5280</v>
      </c>
      <c r="AS685">
        <f>IF(SpaceTypesTable[[#This Row],[Service Water Heating Peak Flow Rate (gal/h)]]=0,"",SpaceTypesTable[[#This Row],[Service Water Heating Peak Flow Rate (gal/h)]]/SpaceTypesTable[[#This Row],[Service Water Heating Area (ft^2)]])</f>
        <v>1.8939393939393939E-4</v>
      </c>
      <c r="AT685">
        <v>49</v>
      </c>
      <c r="AU685">
        <v>0.2</v>
      </c>
      <c r="AV685">
        <v>0.05</v>
      </c>
      <c r="AW685" t="s">
        <v>1530</v>
      </c>
      <c r="BC685" t="str">
        <f t="shared" si="61"/>
        <v/>
      </c>
    </row>
    <row r="686" spans="1:55">
      <c r="A686" t="s">
        <v>1557</v>
      </c>
      <c r="B686" t="s">
        <v>261</v>
      </c>
      <c r="C686" t="s">
        <v>239</v>
      </c>
      <c r="D686" t="s">
        <v>293</v>
      </c>
      <c r="E686" t="s">
        <v>463</v>
      </c>
      <c r="F686" t="s">
        <v>438</v>
      </c>
      <c r="G686" t="s">
        <v>239</v>
      </c>
      <c r="H686" t="s">
        <v>250</v>
      </c>
      <c r="I686" t="str">
        <f>SpaceTypesTable[[#This Row],[Lighting Standard]]&amp;SpaceTypesTable[[#This Row],[Lighting Primary Space Type]]&amp;SpaceTypesTable[[#This Row],[Lighting Secondary Space Type]]</f>
        <v>ASHRAE 189.1-2009HospitalPhysical Therapy</v>
      </c>
      <c r="L686">
        <f>VLOOKUP(SpaceTypesTable[[#This Row],[LookupColumn]],InteriorLightingTable[],5,FALSE)</f>
        <v>0.81</v>
      </c>
      <c r="O686">
        <v>0</v>
      </c>
      <c r="P686">
        <v>0.7</v>
      </c>
      <c r="Q686">
        <v>0.2</v>
      </c>
      <c r="R686" t="s">
        <v>1354</v>
      </c>
      <c r="S686" t="s">
        <v>108</v>
      </c>
      <c r="T686" t="s">
        <v>98</v>
      </c>
      <c r="U686" t="s">
        <v>104</v>
      </c>
      <c r="V686" s="60" t="str">
        <f>SpaceTypesTable[[#This Row],[Ventilation Standard]]&amp;SpaceTypesTable[[#This Row],[Ventilation Primary Space Type]]&amp;SpaceTypesTable[[#This Row],[Ventilation Secondary Space Type]]</f>
        <v>ASHRAE 62.1-1999Hospitals, Nursing and Convalescent HomesPhysical therapy</v>
      </c>
      <c r="W686">
        <f>VLOOKUP(SpaceTypesTable[[#This Row],[Lookup]],VentilationStandardsTable[],6,FALSE)</f>
        <v>0</v>
      </c>
      <c r="X686">
        <f>VLOOKUP(SpaceTypesTable[[#This Row],[Lookup]],VentilationStandardsTable[],5,FALSE)</f>
        <v>15</v>
      </c>
      <c r="Y686">
        <f>VLOOKUP(SpaceTypesTable[[#This Row],[Lookup]],VentilationStandardsTable[],7,FALSE)</f>
        <v>0</v>
      </c>
      <c r="Z686">
        <v>5</v>
      </c>
      <c r="AA686" t="s">
        <v>1410</v>
      </c>
      <c r="AB686" t="s">
        <v>1411</v>
      </c>
      <c r="AC686">
        <v>4.4600000000000001E-2</v>
      </c>
      <c r="AD686" t="s">
        <v>1416</v>
      </c>
      <c r="AF686" t="s">
        <v>440</v>
      </c>
      <c r="AG686" t="s">
        <v>440</v>
      </c>
      <c r="AH686" t="s">
        <v>440</v>
      </c>
      <c r="AJ686">
        <v>1.0900000000000001</v>
      </c>
      <c r="AK686">
        <v>0</v>
      </c>
      <c r="AL686">
        <v>0.5</v>
      </c>
      <c r="AM686">
        <v>0</v>
      </c>
      <c r="AN686" t="s">
        <v>1441</v>
      </c>
      <c r="AO686" t="s">
        <v>1474</v>
      </c>
      <c r="AP686" t="s">
        <v>1475</v>
      </c>
      <c r="AQ686">
        <v>1</v>
      </c>
      <c r="AR686">
        <v>5280</v>
      </c>
      <c r="AS686">
        <f>IF(SpaceTypesTable[[#This Row],[Service Water Heating Peak Flow Rate (gal/h)]]=0,"",SpaceTypesTable[[#This Row],[Service Water Heating Peak Flow Rate (gal/h)]]/SpaceTypesTable[[#This Row],[Service Water Heating Area (ft^2)]])</f>
        <v>1.8939393939393939E-4</v>
      </c>
      <c r="AT686">
        <v>49</v>
      </c>
      <c r="AU686">
        <v>0.2</v>
      </c>
      <c r="AV686">
        <v>0.05</v>
      </c>
      <c r="AW686" t="s">
        <v>1530</v>
      </c>
      <c r="BC686" t="str">
        <f t="shared" si="61"/>
        <v/>
      </c>
    </row>
    <row r="687" spans="1:55">
      <c r="A687" t="s">
        <v>1554</v>
      </c>
      <c r="B687" t="s">
        <v>259</v>
      </c>
      <c r="C687" t="s">
        <v>239</v>
      </c>
      <c r="D687" t="s">
        <v>293</v>
      </c>
      <c r="E687" t="s">
        <v>463</v>
      </c>
      <c r="I687" t="str">
        <f>SpaceTypesTable[[#This Row],[Lighting Standard]]&amp;SpaceTypesTable[[#This Row],[Lighting Primary Space Type]]&amp;SpaceTypesTable[[#This Row],[Lighting Secondary Space Type]]</f>
        <v/>
      </c>
      <c r="L687">
        <v>2.5099999999999998</v>
      </c>
      <c r="O687">
        <v>0</v>
      </c>
      <c r="P687">
        <v>0.7</v>
      </c>
      <c r="Q687">
        <v>0.2</v>
      </c>
      <c r="R687" t="s">
        <v>1354</v>
      </c>
      <c r="S687" t="s">
        <v>108</v>
      </c>
      <c r="T687" t="s">
        <v>98</v>
      </c>
      <c r="U687" t="s">
        <v>104</v>
      </c>
      <c r="V687" s="60" t="str">
        <f>SpaceTypesTable[[#This Row],[Ventilation Standard]]&amp;SpaceTypesTable[[#This Row],[Ventilation Primary Space Type]]&amp;SpaceTypesTable[[#This Row],[Ventilation Secondary Space Type]]</f>
        <v>ASHRAE 62.1-1999Hospitals, Nursing and Convalescent HomesPhysical therapy</v>
      </c>
      <c r="W687">
        <f>VLOOKUP(SpaceTypesTable[[#This Row],[Lookup]],VentilationStandardsTable[],6,FALSE)</f>
        <v>0</v>
      </c>
      <c r="X687">
        <f>VLOOKUP(SpaceTypesTable[[#This Row],[Lookup]],VentilationStandardsTable[],5,FALSE)</f>
        <v>15</v>
      </c>
      <c r="Y687">
        <f>VLOOKUP(SpaceTypesTable[[#This Row],[Lookup]],VentilationStandardsTable[],7,FALSE)</f>
        <v>0</v>
      </c>
      <c r="Z687">
        <v>5</v>
      </c>
      <c r="AA687" t="s">
        <v>1410</v>
      </c>
      <c r="AB687" t="s">
        <v>1411</v>
      </c>
      <c r="AC687">
        <v>0.22320000000000001</v>
      </c>
      <c r="AD687" t="s">
        <v>1416</v>
      </c>
      <c r="AF687" t="s">
        <v>440</v>
      </c>
      <c r="AG687" t="s">
        <v>440</v>
      </c>
      <c r="AH687" t="s">
        <v>440</v>
      </c>
      <c r="AJ687">
        <v>1.5000000000000002</v>
      </c>
      <c r="AK687">
        <v>0</v>
      </c>
      <c r="AL687">
        <v>0.5</v>
      </c>
      <c r="AM687">
        <v>0</v>
      </c>
      <c r="AN687" t="s">
        <v>1441</v>
      </c>
      <c r="AO687" t="s">
        <v>1474</v>
      </c>
      <c r="AP687" t="s">
        <v>1475</v>
      </c>
      <c r="AQ687">
        <v>1</v>
      </c>
      <c r="AR687">
        <v>5280</v>
      </c>
      <c r="AS687">
        <f>IF(SpaceTypesTable[[#This Row],[Service Water Heating Peak Flow Rate (gal/h)]]=0,"",SpaceTypesTable[[#This Row],[Service Water Heating Peak Flow Rate (gal/h)]]/SpaceTypesTable[[#This Row],[Service Water Heating Area (ft^2)]])</f>
        <v>1.8939393939393939E-4</v>
      </c>
      <c r="AT687">
        <v>49</v>
      </c>
      <c r="AU687">
        <v>0.2</v>
      </c>
      <c r="AV687">
        <v>0.05</v>
      </c>
      <c r="AW687" t="s">
        <v>1530</v>
      </c>
      <c r="BC687" t="str">
        <f t="shared" si="61"/>
        <v/>
      </c>
    </row>
    <row r="688" spans="1:55">
      <c r="A688" t="s">
        <v>1558</v>
      </c>
      <c r="B688" t="s">
        <v>259</v>
      </c>
      <c r="C688" t="s">
        <v>239</v>
      </c>
      <c r="D688" t="s">
        <v>293</v>
      </c>
      <c r="E688" t="s">
        <v>463</v>
      </c>
      <c r="F688" t="s">
        <v>218</v>
      </c>
      <c r="G688" t="s">
        <v>239</v>
      </c>
      <c r="H688" t="s">
        <v>250</v>
      </c>
      <c r="I688" t="str">
        <f>SpaceTypesTable[[#This Row],[Lighting Standard]]&amp;SpaceTypesTable[[#This Row],[Lighting Primary Space Type]]&amp;SpaceTypesTable[[#This Row],[Lighting Secondary Space Type]]</f>
        <v>ASHRAE 90.1-2007HospitalPhysical Therapy</v>
      </c>
      <c r="L688">
        <f>VLOOKUP(SpaceTypesTable[[#This Row],[LookupColumn]],InteriorLightingTable[],5,FALSE)</f>
        <v>0.9</v>
      </c>
      <c r="O688">
        <v>0</v>
      </c>
      <c r="P688">
        <v>0.7</v>
      </c>
      <c r="Q688">
        <v>0.2</v>
      </c>
      <c r="R688" t="s">
        <v>1354</v>
      </c>
      <c r="S688" t="s">
        <v>109</v>
      </c>
      <c r="T688" t="s">
        <v>98</v>
      </c>
      <c r="U688" t="s">
        <v>104</v>
      </c>
      <c r="V688" s="60" t="str">
        <f>SpaceTypesTable[[#This Row],[Ventilation Standard]]&amp;SpaceTypesTable[[#This Row],[Ventilation Primary Space Type]]&amp;SpaceTypesTable[[#This Row],[Ventilation Secondary Space Type]]</f>
        <v>ASHRAE 62.1-2004Hospitals, Nursing and Convalescent HomesPhysical therapy</v>
      </c>
      <c r="W688">
        <f>VLOOKUP(SpaceTypesTable[[#This Row],[Lookup]],VentilationStandardsTable[],6,FALSE)</f>
        <v>0</v>
      </c>
      <c r="X688">
        <f>VLOOKUP(SpaceTypesTable[[#This Row],[Lookup]],VentilationStandardsTable[],5,FALSE)</f>
        <v>15</v>
      </c>
      <c r="Y688">
        <f>VLOOKUP(SpaceTypesTable[[#This Row],[Lookup]],VentilationStandardsTable[],7,FALSE)</f>
        <v>0</v>
      </c>
      <c r="Z688">
        <v>5</v>
      </c>
      <c r="AA688" t="s">
        <v>1410</v>
      </c>
      <c r="AB688" t="s">
        <v>1411</v>
      </c>
      <c r="AC688">
        <v>4.4600000000000001E-2</v>
      </c>
      <c r="AD688" t="s">
        <v>1416</v>
      </c>
      <c r="AF688" t="s">
        <v>440</v>
      </c>
      <c r="AG688" t="s">
        <v>440</v>
      </c>
      <c r="AH688" t="s">
        <v>440</v>
      </c>
      <c r="AJ688">
        <v>1.0900000000000001</v>
      </c>
      <c r="AK688">
        <v>0</v>
      </c>
      <c r="AL688">
        <v>0.5</v>
      </c>
      <c r="AM688">
        <v>0</v>
      </c>
      <c r="AN688" t="s">
        <v>1441</v>
      </c>
      <c r="AO688" t="s">
        <v>1474</v>
      </c>
      <c r="AP688" t="s">
        <v>1475</v>
      </c>
      <c r="AQ688">
        <v>1</v>
      </c>
      <c r="AR688">
        <v>5280</v>
      </c>
      <c r="AS688">
        <f>IF(SpaceTypesTable[[#This Row],[Service Water Heating Peak Flow Rate (gal/h)]]=0,"",SpaceTypesTable[[#This Row],[Service Water Heating Peak Flow Rate (gal/h)]]/SpaceTypesTable[[#This Row],[Service Water Heating Area (ft^2)]])</f>
        <v>1.8939393939393939E-4</v>
      </c>
      <c r="AT688">
        <v>49</v>
      </c>
      <c r="AU688">
        <v>0.2</v>
      </c>
      <c r="AV688">
        <v>0.05</v>
      </c>
      <c r="AW688" t="s">
        <v>1530</v>
      </c>
      <c r="BC688" t="str">
        <f t="shared" si="61"/>
        <v/>
      </c>
    </row>
    <row r="689" spans="1:55">
      <c r="A689" t="s">
        <v>1619</v>
      </c>
      <c r="B689" t="s">
        <v>259</v>
      </c>
      <c r="C689" t="s">
        <v>239</v>
      </c>
      <c r="D689" t="s">
        <v>293</v>
      </c>
      <c r="E689" t="s">
        <v>463</v>
      </c>
      <c r="F689" t="s">
        <v>1601</v>
      </c>
      <c r="G689" t="s">
        <v>239</v>
      </c>
      <c r="H689" t="s">
        <v>250</v>
      </c>
      <c r="I689" t="str">
        <f>SpaceTypesTable[[#This Row],[Lighting Standard]]&amp;SpaceTypesTable[[#This Row],[Lighting Primary Space Type]]&amp;SpaceTypesTable[[#This Row],[Lighting Secondary Space Type]]</f>
        <v>ASHRAE 90.1-2010HospitalPhysical Therapy</v>
      </c>
      <c r="L689">
        <f>VLOOKUP(SpaceTypesTable[[#This Row],[LookupColumn]],InteriorLightingTable[],5,FALSE)</f>
        <v>0.91</v>
      </c>
      <c r="O689">
        <v>0</v>
      </c>
      <c r="P689">
        <v>0.7</v>
      </c>
      <c r="Q689">
        <v>0.2</v>
      </c>
      <c r="R689" t="s">
        <v>1354</v>
      </c>
      <c r="S689" t="s">
        <v>110</v>
      </c>
      <c r="T689" t="s">
        <v>98</v>
      </c>
      <c r="U689" t="s">
        <v>104</v>
      </c>
      <c r="V689" s="60" t="str">
        <f>SpaceTypesTable[[#This Row],[Ventilation Standard]]&amp;SpaceTypesTable[[#This Row],[Ventilation Primary Space Type]]&amp;SpaceTypesTable[[#This Row],[Ventilation Secondary Space Type]]</f>
        <v>ASHRAE 62.1-2007Hospitals, Nursing and Convalescent HomesPhysical therapy</v>
      </c>
      <c r="W689">
        <f>VLOOKUP(SpaceTypesTable[[#This Row],[Lookup]],VentilationStandardsTable[],6,FALSE)</f>
        <v>0</v>
      </c>
      <c r="X689">
        <f>VLOOKUP(SpaceTypesTable[[#This Row],[Lookup]],VentilationStandardsTable[],5,FALSE)</f>
        <v>15</v>
      </c>
      <c r="Y689">
        <f>VLOOKUP(SpaceTypesTable[[#This Row],[Lookup]],VentilationStandardsTable[],7,FALSE)</f>
        <v>0</v>
      </c>
      <c r="Z689">
        <v>5</v>
      </c>
      <c r="AA689" t="s">
        <v>1410</v>
      </c>
      <c r="AB689" t="s">
        <v>1411</v>
      </c>
      <c r="AC689">
        <v>4.4600000000000001E-2</v>
      </c>
      <c r="AD689" t="s">
        <v>1416</v>
      </c>
      <c r="AF689" t="s">
        <v>440</v>
      </c>
      <c r="AG689" t="s">
        <v>440</v>
      </c>
      <c r="AH689" t="s">
        <v>440</v>
      </c>
      <c r="AJ689">
        <v>1.0900000000000001</v>
      </c>
      <c r="AK689">
        <v>0</v>
      </c>
      <c r="AL689">
        <v>0.5</v>
      </c>
      <c r="AM689">
        <v>0</v>
      </c>
      <c r="AN689" t="s">
        <v>1441</v>
      </c>
      <c r="AO689" t="s">
        <v>1474</v>
      </c>
      <c r="AP689" t="s">
        <v>1475</v>
      </c>
      <c r="AQ689">
        <v>1</v>
      </c>
      <c r="AR689">
        <v>5280</v>
      </c>
      <c r="AS689">
        <v>1.8939393939393939E-4</v>
      </c>
      <c r="AT689">
        <v>49</v>
      </c>
      <c r="AU689">
        <v>0.2</v>
      </c>
      <c r="AV689">
        <v>0.05</v>
      </c>
      <c r="AW689" t="s">
        <v>1530</v>
      </c>
      <c r="BC689" t="s">
        <v>440</v>
      </c>
    </row>
    <row r="690" spans="1:55">
      <c r="A690" t="s">
        <v>1555</v>
      </c>
      <c r="B690" t="s">
        <v>259</v>
      </c>
      <c r="C690" t="s">
        <v>238</v>
      </c>
      <c r="D690" t="s">
        <v>302</v>
      </c>
      <c r="E690" t="s">
        <v>469</v>
      </c>
      <c r="I690" t="str">
        <f>SpaceTypesTable[[#This Row],[Lighting Standard]]&amp;SpaceTypesTable[[#This Row],[Lighting Primary Space Type]]&amp;SpaceTypesTable[[#This Row],[Lighting Secondary Space Type]]</f>
        <v/>
      </c>
      <c r="L690">
        <v>3.37</v>
      </c>
      <c r="O690">
        <v>0</v>
      </c>
      <c r="P690">
        <v>0.7</v>
      </c>
      <c r="Q690">
        <v>0.2</v>
      </c>
      <c r="R690" t="s">
        <v>1365</v>
      </c>
      <c r="S690" t="s">
        <v>108</v>
      </c>
      <c r="T690" t="s">
        <v>48</v>
      </c>
      <c r="U690" t="s">
        <v>49</v>
      </c>
      <c r="V690" s="60" t="str">
        <f>SpaceTypesTable[[#This Row],[Ventilation Standard]]&amp;SpaceTypesTable[[#This Row],[Ventilation Primary Space Type]]&amp;SpaceTypesTable[[#This Row],[Ventilation Secondary Space Type]]</f>
        <v>ASHRAE 62.1-1999Retail Stores, Sales Floors, and Show Room FloorsBasement and street</v>
      </c>
      <c r="W690">
        <f>VLOOKUP(SpaceTypesTable[[#This Row],[Lookup]],VentilationStandardsTable[],6,FALSE)</f>
        <v>0.3</v>
      </c>
      <c r="X690">
        <f>VLOOKUP(SpaceTypesTable[[#This Row],[Lookup]],VentilationStandardsTable[],5,FALSE)</f>
        <v>0</v>
      </c>
      <c r="Y690">
        <f>VLOOKUP(SpaceTypesTable[[#This Row],[Lookup]],VentilationStandardsTable[],7,FALSE)</f>
        <v>0</v>
      </c>
      <c r="Z690">
        <v>15</v>
      </c>
      <c r="AA690" t="s">
        <v>1392</v>
      </c>
      <c r="AB690" t="s">
        <v>1516</v>
      </c>
      <c r="AC690">
        <v>0.22320000000000001</v>
      </c>
      <c r="AD690" t="s">
        <v>1425</v>
      </c>
      <c r="AF690" t="s">
        <v>440</v>
      </c>
      <c r="AG690" t="s">
        <v>440</v>
      </c>
      <c r="AH690" t="s">
        <v>440</v>
      </c>
      <c r="AJ690">
        <v>2</v>
      </c>
      <c r="AK690">
        <v>0</v>
      </c>
      <c r="AL690">
        <v>0.5</v>
      </c>
      <c r="AM690">
        <v>0</v>
      </c>
      <c r="AN690" t="s">
        <v>1482</v>
      </c>
      <c r="AO690" t="s">
        <v>1450</v>
      </c>
      <c r="AP690" t="s">
        <v>1464</v>
      </c>
      <c r="AS690" t="str">
        <f>IF(SpaceTypesTable[[#This Row],[Service Water Heating Peak Flow Rate (gal/h)]]=0,"",SpaceTypesTable[[#This Row],[Service Water Heating Peak Flow Rate (gal/h)]]/SpaceTypesTable[[#This Row],[Service Water Heating Area (ft^2)]])</f>
        <v/>
      </c>
      <c r="BC690" t="str">
        <f t="shared" ref="BC690:BC695" si="62">IF(ISBLANK(BB690),"",BB690/(AY690/AX690))</f>
        <v/>
      </c>
    </row>
    <row r="691" spans="1:55">
      <c r="A691" t="s">
        <v>1556</v>
      </c>
      <c r="B691" t="s">
        <v>259</v>
      </c>
      <c r="C691" t="s">
        <v>238</v>
      </c>
      <c r="D691" t="s">
        <v>302</v>
      </c>
      <c r="E691" t="s">
        <v>469</v>
      </c>
      <c r="F691" t="s">
        <v>217</v>
      </c>
      <c r="G691" t="s">
        <v>227</v>
      </c>
      <c r="H691" t="s">
        <v>253</v>
      </c>
      <c r="I691" t="str">
        <f>SpaceTypesTable[[#This Row],[Lighting Standard]]&amp;SpaceTypesTable[[#This Row],[Lighting Primary Space Type]]&amp;SpaceTypesTable[[#This Row],[Lighting Secondary Space Type]]</f>
        <v>ASHRAE 90.1-2004Retail (not including accent lighting)Sales Area</v>
      </c>
      <c r="L691">
        <f>VLOOKUP(SpaceTypesTable[[#This Row],[LookupColumn]],InteriorLightingTable[],5,FALSE)</f>
        <v>1.7</v>
      </c>
      <c r="O691">
        <v>0</v>
      </c>
      <c r="P691">
        <v>0.7</v>
      </c>
      <c r="Q691">
        <v>0.2</v>
      </c>
      <c r="R691" t="s">
        <v>1365</v>
      </c>
      <c r="S691" t="s">
        <v>108</v>
      </c>
      <c r="T691" t="s">
        <v>48</v>
      </c>
      <c r="U691" t="s">
        <v>49</v>
      </c>
      <c r="V691" s="60" t="str">
        <f>SpaceTypesTable[[#This Row],[Ventilation Standard]]&amp;SpaceTypesTable[[#This Row],[Ventilation Primary Space Type]]&amp;SpaceTypesTable[[#This Row],[Ventilation Secondary Space Type]]</f>
        <v>ASHRAE 62.1-1999Retail Stores, Sales Floors, and Show Room FloorsBasement and street</v>
      </c>
      <c r="W691">
        <f>VLOOKUP(SpaceTypesTable[[#This Row],[Lookup]],VentilationStandardsTable[],6,FALSE)</f>
        <v>0.3</v>
      </c>
      <c r="X691">
        <f>VLOOKUP(SpaceTypesTable[[#This Row],[Lookup]],VentilationStandardsTable[],5,FALSE)</f>
        <v>0</v>
      </c>
      <c r="Y691">
        <f>VLOOKUP(SpaceTypesTable[[#This Row],[Lookup]],VentilationStandardsTable[],7,FALSE)</f>
        <v>0</v>
      </c>
      <c r="Z691">
        <v>15</v>
      </c>
      <c r="AA691" t="s">
        <v>1392</v>
      </c>
      <c r="AB691" t="s">
        <v>1516</v>
      </c>
      <c r="AC691">
        <v>5.9499999999999997E-2</v>
      </c>
      <c r="AD691" t="s">
        <v>1425</v>
      </c>
      <c r="AF691" t="s">
        <v>440</v>
      </c>
      <c r="AG691" t="s">
        <v>440</v>
      </c>
      <c r="AH691" t="s">
        <v>440</v>
      </c>
      <c r="AJ691">
        <v>2</v>
      </c>
      <c r="AK691">
        <v>0</v>
      </c>
      <c r="AL691">
        <v>0.5</v>
      </c>
      <c r="AM691">
        <v>0</v>
      </c>
      <c r="AN691" t="s">
        <v>1482</v>
      </c>
      <c r="AO691" t="s">
        <v>1450</v>
      </c>
      <c r="AP691" t="s">
        <v>1464</v>
      </c>
      <c r="AS691" t="str">
        <f>IF(SpaceTypesTable[[#This Row],[Service Water Heating Peak Flow Rate (gal/h)]]=0,"",SpaceTypesTable[[#This Row],[Service Water Heating Peak Flow Rate (gal/h)]]/SpaceTypesTable[[#This Row],[Service Water Heating Area (ft^2)]])</f>
        <v/>
      </c>
      <c r="BC691" t="str">
        <f t="shared" si="62"/>
        <v/>
      </c>
    </row>
    <row r="692" spans="1:55">
      <c r="A692" t="s">
        <v>1557</v>
      </c>
      <c r="B692" t="s">
        <v>260</v>
      </c>
      <c r="C692" t="s">
        <v>238</v>
      </c>
      <c r="D692" t="s">
        <v>302</v>
      </c>
      <c r="E692" t="s">
        <v>469</v>
      </c>
      <c r="F692" t="s">
        <v>438</v>
      </c>
      <c r="G692" t="s">
        <v>227</v>
      </c>
      <c r="H692" t="s">
        <v>253</v>
      </c>
      <c r="I692" t="str">
        <f>SpaceTypesTable[[#This Row],[Lighting Standard]]&amp;SpaceTypesTable[[#This Row],[Lighting Primary Space Type]]&amp;SpaceTypesTable[[#This Row],[Lighting Secondary Space Type]]</f>
        <v>ASHRAE 189.1-2009Retail (not including accent lighting)Sales Area</v>
      </c>
      <c r="L692">
        <f>VLOOKUP(SpaceTypesTable[[#This Row],[LookupColumn]],InteriorLightingTable[],5,FALSE)</f>
        <v>1.53</v>
      </c>
      <c r="O692">
        <v>0</v>
      </c>
      <c r="P692">
        <v>0.7</v>
      </c>
      <c r="Q692">
        <v>0.2</v>
      </c>
      <c r="R692" t="s">
        <v>1365</v>
      </c>
      <c r="S692" t="s">
        <v>108</v>
      </c>
      <c r="T692" t="s">
        <v>48</v>
      </c>
      <c r="U692" t="s">
        <v>49</v>
      </c>
      <c r="V692" s="60" t="str">
        <f>SpaceTypesTable[[#This Row],[Ventilation Standard]]&amp;SpaceTypesTable[[#This Row],[Ventilation Primary Space Type]]&amp;SpaceTypesTable[[#This Row],[Ventilation Secondary Space Type]]</f>
        <v>ASHRAE 62.1-1999Retail Stores, Sales Floors, and Show Room FloorsBasement and street</v>
      </c>
      <c r="W692">
        <f>VLOOKUP(SpaceTypesTable[[#This Row],[Lookup]],VentilationStandardsTable[],6,FALSE)</f>
        <v>0.3</v>
      </c>
      <c r="X692">
        <f>VLOOKUP(SpaceTypesTable[[#This Row],[Lookup]],VentilationStandardsTable[],5,FALSE)</f>
        <v>0</v>
      </c>
      <c r="Y692">
        <f>VLOOKUP(SpaceTypesTable[[#This Row],[Lookup]],VentilationStandardsTable[],7,FALSE)</f>
        <v>0</v>
      </c>
      <c r="Z692">
        <v>15</v>
      </c>
      <c r="AA692" t="s">
        <v>1392</v>
      </c>
      <c r="AB692" t="s">
        <v>1516</v>
      </c>
      <c r="AC692">
        <v>5.9499999999999997E-2</v>
      </c>
      <c r="AD692" t="s">
        <v>1425</v>
      </c>
      <c r="AF692" t="s">
        <v>440</v>
      </c>
      <c r="AG692" t="s">
        <v>440</v>
      </c>
      <c r="AH692" t="s">
        <v>440</v>
      </c>
      <c r="AJ692">
        <v>1.4500006243070729</v>
      </c>
      <c r="AK692">
        <v>0</v>
      </c>
      <c r="AL692">
        <v>0.5</v>
      </c>
      <c r="AM692">
        <v>0</v>
      </c>
      <c r="AN692" t="s">
        <v>1482</v>
      </c>
      <c r="AO692" t="s">
        <v>1450</v>
      </c>
      <c r="AP692" t="s">
        <v>1464</v>
      </c>
      <c r="AS692" t="str">
        <f>IF(SpaceTypesTable[[#This Row],[Service Water Heating Peak Flow Rate (gal/h)]]=0,"",SpaceTypesTable[[#This Row],[Service Water Heating Peak Flow Rate (gal/h)]]/SpaceTypesTable[[#This Row],[Service Water Heating Area (ft^2)]])</f>
        <v/>
      </c>
      <c r="BC692" t="str">
        <f t="shared" si="62"/>
        <v/>
      </c>
    </row>
    <row r="693" spans="1:55">
      <c r="A693" t="s">
        <v>1557</v>
      </c>
      <c r="B693" t="s">
        <v>261</v>
      </c>
      <c r="C693" t="s">
        <v>238</v>
      </c>
      <c r="D693" t="s">
        <v>302</v>
      </c>
      <c r="E693" t="s">
        <v>469</v>
      </c>
      <c r="F693" t="s">
        <v>438</v>
      </c>
      <c r="G693" t="s">
        <v>227</v>
      </c>
      <c r="H693" t="s">
        <v>253</v>
      </c>
      <c r="I693" t="str">
        <f>SpaceTypesTable[[#This Row],[Lighting Standard]]&amp;SpaceTypesTable[[#This Row],[Lighting Primary Space Type]]&amp;SpaceTypesTable[[#This Row],[Lighting Secondary Space Type]]</f>
        <v>ASHRAE 189.1-2009Retail (not including accent lighting)Sales Area</v>
      </c>
      <c r="L693">
        <f>VLOOKUP(SpaceTypesTable[[#This Row],[LookupColumn]],InteriorLightingTable[],5,FALSE)</f>
        <v>1.53</v>
      </c>
      <c r="O693">
        <v>0</v>
      </c>
      <c r="P693">
        <v>0.7</v>
      </c>
      <c r="Q693">
        <v>0.2</v>
      </c>
      <c r="R693" t="s">
        <v>1365</v>
      </c>
      <c r="S693" t="s">
        <v>108</v>
      </c>
      <c r="T693" t="s">
        <v>48</v>
      </c>
      <c r="U693" t="s">
        <v>49</v>
      </c>
      <c r="V693" s="60" t="str">
        <f>SpaceTypesTable[[#This Row],[Ventilation Standard]]&amp;SpaceTypesTable[[#This Row],[Ventilation Primary Space Type]]&amp;SpaceTypesTable[[#This Row],[Ventilation Secondary Space Type]]</f>
        <v>ASHRAE 62.1-1999Retail Stores, Sales Floors, and Show Room FloorsBasement and street</v>
      </c>
      <c r="W693">
        <f>VLOOKUP(SpaceTypesTable[[#This Row],[Lookup]],VentilationStandardsTable[],6,FALSE)</f>
        <v>0.3</v>
      </c>
      <c r="X693">
        <f>VLOOKUP(SpaceTypesTable[[#This Row],[Lookup]],VentilationStandardsTable[],5,FALSE)</f>
        <v>0</v>
      </c>
      <c r="Y693">
        <f>VLOOKUP(SpaceTypesTable[[#This Row],[Lookup]],VentilationStandardsTable[],7,FALSE)</f>
        <v>0</v>
      </c>
      <c r="Z693">
        <v>15</v>
      </c>
      <c r="AA693" t="s">
        <v>1392</v>
      </c>
      <c r="AB693" t="s">
        <v>1516</v>
      </c>
      <c r="AC693">
        <v>4.4600000000000001E-2</v>
      </c>
      <c r="AD693" t="s">
        <v>1425</v>
      </c>
      <c r="AF693" t="s">
        <v>440</v>
      </c>
      <c r="AG693" t="s">
        <v>440</v>
      </c>
      <c r="AH693" t="s">
        <v>440</v>
      </c>
      <c r="AJ693">
        <v>1.4500006243070729</v>
      </c>
      <c r="AK693">
        <v>0</v>
      </c>
      <c r="AL693">
        <v>0.5</v>
      </c>
      <c r="AM693">
        <v>0</v>
      </c>
      <c r="AN693" t="s">
        <v>1482</v>
      </c>
      <c r="AO693" t="s">
        <v>1450</v>
      </c>
      <c r="AP693" t="s">
        <v>1464</v>
      </c>
      <c r="AS693" t="str">
        <f>IF(SpaceTypesTable[[#This Row],[Service Water Heating Peak Flow Rate (gal/h)]]=0,"",SpaceTypesTable[[#This Row],[Service Water Heating Peak Flow Rate (gal/h)]]/SpaceTypesTable[[#This Row],[Service Water Heating Area (ft^2)]])</f>
        <v/>
      </c>
      <c r="BC693" t="str">
        <f t="shared" si="62"/>
        <v/>
      </c>
    </row>
    <row r="694" spans="1:55">
      <c r="A694" t="s">
        <v>1554</v>
      </c>
      <c r="B694" t="s">
        <v>259</v>
      </c>
      <c r="C694" t="s">
        <v>238</v>
      </c>
      <c r="D694" t="s">
        <v>302</v>
      </c>
      <c r="E694" t="s">
        <v>469</v>
      </c>
      <c r="I694" t="str">
        <f>SpaceTypesTable[[#This Row],[Lighting Standard]]&amp;SpaceTypesTable[[#This Row],[Lighting Primary Space Type]]&amp;SpaceTypesTable[[#This Row],[Lighting Secondary Space Type]]</f>
        <v/>
      </c>
      <c r="L694">
        <v>5.04</v>
      </c>
      <c r="O694">
        <v>0</v>
      </c>
      <c r="P694">
        <v>0.7</v>
      </c>
      <c r="Q694">
        <v>0.2</v>
      </c>
      <c r="R694" t="s">
        <v>1365</v>
      </c>
      <c r="S694" t="s">
        <v>108</v>
      </c>
      <c r="T694" t="s">
        <v>48</v>
      </c>
      <c r="U694" t="s">
        <v>49</v>
      </c>
      <c r="V694" s="60" t="str">
        <f>SpaceTypesTable[[#This Row],[Ventilation Standard]]&amp;SpaceTypesTable[[#This Row],[Ventilation Primary Space Type]]&amp;SpaceTypesTable[[#This Row],[Ventilation Secondary Space Type]]</f>
        <v>ASHRAE 62.1-1999Retail Stores, Sales Floors, and Show Room FloorsBasement and street</v>
      </c>
      <c r="W694">
        <f>VLOOKUP(SpaceTypesTable[[#This Row],[Lookup]],VentilationStandardsTable[],6,FALSE)</f>
        <v>0.3</v>
      </c>
      <c r="X694">
        <f>VLOOKUP(SpaceTypesTable[[#This Row],[Lookup]],VentilationStandardsTable[],5,FALSE)</f>
        <v>0</v>
      </c>
      <c r="Y694">
        <f>VLOOKUP(SpaceTypesTable[[#This Row],[Lookup]],VentilationStandardsTable[],7,FALSE)</f>
        <v>0</v>
      </c>
      <c r="Z694">
        <v>15</v>
      </c>
      <c r="AA694" t="s">
        <v>1392</v>
      </c>
      <c r="AB694" t="s">
        <v>1516</v>
      </c>
      <c r="AC694">
        <v>0.22320000000000001</v>
      </c>
      <c r="AD694" t="s">
        <v>1425</v>
      </c>
      <c r="AF694" t="s">
        <v>440</v>
      </c>
      <c r="AG694" t="s">
        <v>440</v>
      </c>
      <c r="AH694" t="s">
        <v>440</v>
      </c>
      <c r="AJ694">
        <v>2</v>
      </c>
      <c r="AK694">
        <v>0</v>
      </c>
      <c r="AL694">
        <v>0.5</v>
      </c>
      <c r="AM694">
        <v>0</v>
      </c>
      <c r="AN694" t="s">
        <v>1482</v>
      </c>
      <c r="AO694" t="s">
        <v>1450</v>
      </c>
      <c r="AP694" t="s">
        <v>1464</v>
      </c>
      <c r="AS694" t="str">
        <f>IF(SpaceTypesTable[[#This Row],[Service Water Heating Peak Flow Rate (gal/h)]]=0,"",SpaceTypesTable[[#This Row],[Service Water Heating Peak Flow Rate (gal/h)]]/SpaceTypesTable[[#This Row],[Service Water Heating Area (ft^2)]])</f>
        <v/>
      </c>
      <c r="BC694" t="str">
        <f t="shared" si="62"/>
        <v/>
      </c>
    </row>
    <row r="695" spans="1:55">
      <c r="A695" t="s">
        <v>1558</v>
      </c>
      <c r="B695" t="s">
        <v>259</v>
      </c>
      <c r="C695" t="s">
        <v>238</v>
      </c>
      <c r="D695" t="s">
        <v>302</v>
      </c>
      <c r="E695" t="s">
        <v>469</v>
      </c>
      <c r="F695" t="s">
        <v>218</v>
      </c>
      <c r="G695" t="s">
        <v>227</v>
      </c>
      <c r="H695" t="s">
        <v>253</v>
      </c>
      <c r="I695" t="str">
        <f>SpaceTypesTable[[#This Row],[Lighting Standard]]&amp;SpaceTypesTable[[#This Row],[Lighting Primary Space Type]]&amp;SpaceTypesTable[[#This Row],[Lighting Secondary Space Type]]</f>
        <v>ASHRAE 90.1-2007Retail (not including accent lighting)Sales Area</v>
      </c>
      <c r="L695">
        <f>VLOOKUP(SpaceTypesTable[[#This Row],[LookupColumn]],InteriorLightingTable[],5,FALSE)</f>
        <v>1.7</v>
      </c>
      <c r="O695">
        <v>0</v>
      </c>
      <c r="P695">
        <v>0.7</v>
      </c>
      <c r="Q695">
        <v>0.2</v>
      </c>
      <c r="R695" t="s">
        <v>1365</v>
      </c>
      <c r="S695" t="s">
        <v>109</v>
      </c>
      <c r="T695" t="s">
        <v>238</v>
      </c>
      <c r="U695" t="s">
        <v>237</v>
      </c>
      <c r="V695" s="60" t="str">
        <f>SpaceTypesTable[[#This Row],[Ventilation Standard]]&amp;SpaceTypesTable[[#This Row],[Ventilation Primary Space Type]]&amp;SpaceTypesTable[[#This Row],[Ventilation Secondary Space Type]]</f>
        <v>ASHRAE 62.1-2004RetailGeneral Sales</v>
      </c>
      <c r="W695">
        <f>VLOOKUP(SpaceTypesTable[[#This Row],[Lookup]],VentilationStandardsTable[],6,FALSE)</f>
        <v>0.12</v>
      </c>
      <c r="X695">
        <f>VLOOKUP(SpaceTypesTable[[#This Row],[Lookup]],VentilationStandardsTable[],5,FALSE)</f>
        <v>7.5</v>
      </c>
      <c r="Y695">
        <f>VLOOKUP(SpaceTypesTable[[#This Row],[Lookup]],VentilationStandardsTable[],7,FALSE)</f>
        <v>0</v>
      </c>
      <c r="Z695">
        <v>15</v>
      </c>
      <c r="AA695" t="s">
        <v>1392</v>
      </c>
      <c r="AB695" t="s">
        <v>1516</v>
      </c>
      <c r="AC695">
        <v>4.4600000000000001E-2</v>
      </c>
      <c r="AD695" t="s">
        <v>1425</v>
      </c>
      <c r="AF695" t="s">
        <v>440</v>
      </c>
      <c r="AG695" t="s">
        <v>440</v>
      </c>
      <c r="AH695" t="s">
        <v>440</v>
      </c>
      <c r="AJ695">
        <v>1.4500006243070729</v>
      </c>
      <c r="AK695">
        <v>0</v>
      </c>
      <c r="AL695">
        <v>0.5</v>
      </c>
      <c r="AM695">
        <v>0</v>
      </c>
      <c r="AN695" t="s">
        <v>1482</v>
      </c>
      <c r="AO695" t="s">
        <v>1450</v>
      </c>
      <c r="AP695" t="s">
        <v>1464</v>
      </c>
      <c r="AS695" t="str">
        <f>IF(SpaceTypesTable[[#This Row],[Service Water Heating Peak Flow Rate (gal/h)]]=0,"",SpaceTypesTable[[#This Row],[Service Water Heating Peak Flow Rate (gal/h)]]/SpaceTypesTable[[#This Row],[Service Water Heating Area (ft^2)]])</f>
        <v/>
      </c>
      <c r="BC695" t="str">
        <f t="shared" si="62"/>
        <v/>
      </c>
    </row>
    <row r="696" spans="1:55">
      <c r="A696" t="s">
        <v>1619</v>
      </c>
      <c r="B696" t="s">
        <v>259</v>
      </c>
      <c r="C696" t="s">
        <v>238</v>
      </c>
      <c r="D696" t="s">
        <v>302</v>
      </c>
      <c r="E696" t="s">
        <v>469</v>
      </c>
      <c r="F696" t="s">
        <v>1601</v>
      </c>
      <c r="G696" t="s">
        <v>253</v>
      </c>
      <c r="H696" t="s">
        <v>223</v>
      </c>
      <c r="I696" t="str">
        <f>SpaceTypesTable[[#This Row],[Lighting Standard]]&amp;SpaceTypesTable[[#This Row],[Lighting Primary Space Type]]&amp;SpaceTypesTable[[#This Row],[Lighting Secondary Space Type]]</f>
        <v>ASHRAE 90.1-2010Sales AreaGeneral</v>
      </c>
      <c r="L696">
        <f>VLOOKUP(SpaceTypesTable[[#This Row],[LookupColumn]],InteriorLightingTable[],5,FALSE)</f>
        <v>1.68</v>
      </c>
      <c r="O696">
        <v>0</v>
      </c>
      <c r="P696">
        <v>0.7</v>
      </c>
      <c r="Q696">
        <v>0.2</v>
      </c>
      <c r="R696" t="s">
        <v>1365</v>
      </c>
      <c r="S696" t="s">
        <v>110</v>
      </c>
      <c r="T696" t="s">
        <v>238</v>
      </c>
      <c r="U696" t="s">
        <v>237</v>
      </c>
      <c r="V696" s="60" t="str">
        <f>SpaceTypesTable[[#This Row],[Ventilation Standard]]&amp;SpaceTypesTable[[#This Row],[Ventilation Primary Space Type]]&amp;SpaceTypesTable[[#This Row],[Ventilation Secondary Space Type]]</f>
        <v>ASHRAE 62.1-2007RetailGeneral Sales</v>
      </c>
      <c r="W696">
        <f>VLOOKUP(SpaceTypesTable[[#This Row],[Lookup]],VentilationStandardsTable[],6,FALSE)</f>
        <v>0.12</v>
      </c>
      <c r="X696">
        <f>VLOOKUP(SpaceTypesTable[[#This Row],[Lookup]],VentilationStandardsTable[],5,FALSE)</f>
        <v>7.5</v>
      </c>
      <c r="Y696">
        <f>VLOOKUP(SpaceTypesTable[[#This Row],[Lookup]],VentilationStandardsTable[],7,FALSE)</f>
        <v>0</v>
      </c>
      <c r="Z696">
        <v>15</v>
      </c>
      <c r="AA696" t="s">
        <v>1392</v>
      </c>
      <c r="AB696" t="s">
        <v>1516</v>
      </c>
      <c r="AC696">
        <v>4.4600000000000001E-2</v>
      </c>
      <c r="AD696" t="s">
        <v>1425</v>
      </c>
      <c r="AF696" t="s">
        <v>440</v>
      </c>
      <c r="AG696" t="s">
        <v>440</v>
      </c>
      <c r="AH696" t="s">
        <v>440</v>
      </c>
      <c r="AJ696">
        <v>1.4500006243070729</v>
      </c>
      <c r="AK696">
        <v>0</v>
      </c>
      <c r="AL696">
        <v>0.5</v>
      </c>
      <c r="AM696">
        <v>0</v>
      </c>
      <c r="AN696" t="s">
        <v>1482</v>
      </c>
      <c r="AO696" t="s">
        <v>1450</v>
      </c>
      <c r="AP696" t="s">
        <v>1464</v>
      </c>
      <c r="AS696" t="s">
        <v>440</v>
      </c>
      <c r="BC696" t="s">
        <v>440</v>
      </c>
    </row>
    <row r="697" spans="1:55">
      <c r="A697" t="s">
        <v>1555</v>
      </c>
      <c r="B697" t="s">
        <v>259</v>
      </c>
      <c r="C697" t="s">
        <v>262</v>
      </c>
      <c r="D697" t="s">
        <v>292</v>
      </c>
      <c r="E697" t="s">
        <v>458</v>
      </c>
      <c r="I697" t="str">
        <f>SpaceTypesTable[[#This Row],[Lighting Standard]]&amp;SpaceTypesTable[[#This Row],[Lighting Primary Space Type]]&amp;SpaceTypesTable[[#This Row],[Lighting Secondary Space Type]]</f>
        <v/>
      </c>
      <c r="L697">
        <v>1.4</v>
      </c>
      <c r="O697">
        <v>0</v>
      </c>
      <c r="P697">
        <v>0.7</v>
      </c>
      <c r="Q697">
        <v>0.2</v>
      </c>
      <c r="R697" t="s">
        <v>1362</v>
      </c>
      <c r="S697" t="s">
        <v>411</v>
      </c>
      <c r="T697" t="s">
        <v>240</v>
      </c>
      <c r="U697" t="s">
        <v>249</v>
      </c>
      <c r="V697" s="60" t="str">
        <f>SpaceTypesTable[[#This Row],[Ventilation Standard]]&amp;SpaceTypesTable[[#This Row],[Ventilation Primary Space Type]]&amp;SpaceTypesTable[[#This Row],[Ventilation Secondary Space Type]]</f>
        <v>GGHC v2.2Health CarePatient Room</v>
      </c>
      <c r="W697">
        <f>VLOOKUP(SpaceTypesTable[[#This Row],[Lookup]],VentilationStandardsTable[],6,FALSE)</f>
        <v>0.3</v>
      </c>
      <c r="X697">
        <f>VLOOKUP(SpaceTypesTable[[#This Row],[Lookup]],VentilationStandardsTable[],5,FALSE)</f>
        <v>0</v>
      </c>
      <c r="Y697">
        <f>VLOOKUP(SpaceTypesTable[[#This Row],[Lookup]],VentilationStandardsTable[],7,FALSE)</f>
        <v>0</v>
      </c>
      <c r="Z697">
        <v>9.2899999999999991</v>
      </c>
      <c r="AA697" t="s">
        <v>1397</v>
      </c>
      <c r="AB697" t="s">
        <v>1404</v>
      </c>
      <c r="AC697">
        <v>0.22320000000000001</v>
      </c>
      <c r="AD697" t="s">
        <v>1422</v>
      </c>
      <c r="AF697" t="s">
        <v>440</v>
      </c>
      <c r="AG697" t="s">
        <v>440</v>
      </c>
      <c r="AH697" t="s">
        <v>440</v>
      </c>
      <c r="AJ697">
        <v>2</v>
      </c>
      <c r="AK697">
        <v>0</v>
      </c>
      <c r="AL697">
        <v>0.5</v>
      </c>
      <c r="AM697">
        <v>0</v>
      </c>
      <c r="AN697" t="s">
        <v>1351</v>
      </c>
      <c r="AO697" t="s">
        <v>1447</v>
      </c>
      <c r="AP697" t="s">
        <v>1461</v>
      </c>
      <c r="AQ697">
        <v>1</v>
      </c>
      <c r="AR697">
        <f t="shared" ref="AR697:AR702" si="63">(189+338)/2</f>
        <v>263.5</v>
      </c>
      <c r="AS697">
        <f>IF(SpaceTypesTable[[#This Row],[Service Water Heating Peak Flow Rate (gal/h)]]=0,"",SpaceTypesTable[[#This Row],[Service Water Heating Peak Flow Rate (gal/h)]]/SpaceTypesTable[[#This Row],[Service Water Heating Area (ft^2)]])</f>
        <v>3.7950664136622392E-3</v>
      </c>
      <c r="AT697">
        <v>43.3</v>
      </c>
      <c r="AU697">
        <v>0.2</v>
      </c>
      <c r="AV697">
        <v>0.05</v>
      </c>
      <c r="AW697" t="s">
        <v>1532</v>
      </c>
      <c r="BC697" t="str">
        <f t="shared" ref="BC697:BC702" si="64">IF(ISBLANK(BB697),"",BB697/(AY697/AX697))</f>
        <v/>
      </c>
    </row>
    <row r="698" spans="1:55">
      <c r="A698" t="s">
        <v>1556</v>
      </c>
      <c r="B698" t="s">
        <v>259</v>
      </c>
      <c r="C698" t="s">
        <v>262</v>
      </c>
      <c r="D698" t="s">
        <v>292</v>
      </c>
      <c r="E698" t="s">
        <v>458</v>
      </c>
      <c r="F698" t="s">
        <v>217</v>
      </c>
      <c r="G698" t="s">
        <v>239</v>
      </c>
      <c r="H698" t="s">
        <v>249</v>
      </c>
      <c r="I698" t="str">
        <f>SpaceTypesTable[[#This Row],[Lighting Standard]]&amp;SpaceTypesTable[[#This Row],[Lighting Primary Space Type]]&amp;SpaceTypesTable[[#This Row],[Lighting Secondary Space Type]]</f>
        <v>ASHRAE 90.1-2004HospitalPatient Room</v>
      </c>
      <c r="L698">
        <f>VLOOKUP(SpaceTypesTable[[#This Row],[LookupColumn]],InteriorLightingTable[],5,FALSE)</f>
        <v>0.7</v>
      </c>
      <c r="O698">
        <v>0</v>
      </c>
      <c r="P698">
        <v>0.7</v>
      </c>
      <c r="Q698">
        <v>0.2</v>
      </c>
      <c r="R698" t="s">
        <v>1362</v>
      </c>
      <c r="S698" t="s">
        <v>411</v>
      </c>
      <c r="T698" t="s">
        <v>240</v>
      </c>
      <c r="U698" t="s">
        <v>249</v>
      </c>
      <c r="V698" s="60" t="str">
        <f>SpaceTypesTable[[#This Row],[Ventilation Standard]]&amp;SpaceTypesTable[[#This Row],[Ventilation Primary Space Type]]&amp;SpaceTypesTable[[#This Row],[Ventilation Secondary Space Type]]</f>
        <v>GGHC v2.2Health CarePatient Room</v>
      </c>
      <c r="W698">
        <f>VLOOKUP(SpaceTypesTable[[#This Row],[Lookup]],VentilationStandardsTable[],6,FALSE)</f>
        <v>0.3</v>
      </c>
      <c r="X698">
        <f>VLOOKUP(SpaceTypesTable[[#This Row],[Lookup]],VentilationStandardsTable[],5,FALSE)</f>
        <v>0</v>
      </c>
      <c r="Y698">
        <f>VLOOKUP(SpaceTypesTable[[#This Row],[Lookup]],VentilationStandardsTable[],7,FALSE)</f>
        <v>0</v>
      </c>
      <c r="Z698">
        <v>9.2899999999999991</v>
      </c>
      <c r="AA698" t="s">
        <v>1397</v>
      </c>
      <c r="AB698" t="s">
        <v>1404</v>
      </c>
      <c r="AC698">
        <v>5.9499999999999997E-2</v>
      </c>
      <c r="AD698" t="s">
        <v>1422</v>
      </c>
      <c r="AF698" t="s">
        <v>440</v>
      </c>
      <c r="AG698" t="s">
        <v>440</v>
      </c>
      <c r="AH698" t="s">
        <v>440</v>
      </c>
      <c r="AJ698">
        <v>2</v>
      </c>
      <c r="AK698">
        <v>0</v>
      </c>
      <c r="AL698">
        <v>0.5</v>
      </c>
      <c r="AM698">
        <v>0</v>
      </c>
      <c r="AN698" t="s">
        <v>1351</v>
      </c>
      <c r="AO698" t="s">
        <v>1447</v>
      </c>
      <c r="AP698" t="s">
        <v>1461</v>
      </c>
      <c r="AQ698">
        <v>1</v>
      </c>
      <c r="AR698">
        <f t="shared" si="63"/>
        <v>263.5</v>
      </c>
      <c r="AS698">
        <f>IF(SpaceTypesTable[[#This Row],[Service Water Heating Peak Flow Rate (gal/h)]]=0,"",SpaceTypesTable[[#This Row],[Service Water Heating Peak Flow Rate (gal/h)]]/SpaceTypesTable[[#This Row],[Service Water Heating Area (ft^2)]])</f>
        <v>3.7950664136622392E-3</v>
      </c>
      <c r="AT698">
        <v>43.3</v>
      </c>
      <c r="AU698">
        <v>0.2</v>
      </c>
      <c r="AV698">
        <v>0.05</v>
      </c>
      <c r="AW698" t="s">
        <v>1532</v>
      </c>
      <c r="BC698" t="str">
        <f t="shared" si="64"/>
        <v/>
      </c>
    </row>
    <row r="699" spans="1:55">
      <c r="A699" t="s">
        <v>1557</v>
      </c>
      <c r="B699" t="s">
        <v>260</v>
      </c>
      <c r="C699" t="s">
        <v>262</v>
      </c>
      <c r="D699" t="s">
        <v>292</v>
      </c>
      <c r="E699" t="s">
        <v>458</v>
      </c>
      <c r="F699" t="s">
        <v>438</v>
      </c>
      <c r="G699" t="s">
        <v>239</v>
      </c>
      <c r="H699" t="s">
        <v>249</v>
      </c>
      <c r="I699" t="str">
        <f>SpaceTypesTable[[#This Row],[Lighting Standard]]&amp;SpaceTypesTable[[#This Row],[Lighting Primary Space Type]]&amp;SpaceTypesTable[[#This Row],[Lighting Secondary Space Type]]</f>
        <v>ASHRAE 189.1-2009HospitalPatient Room</v>
      </c>
      <c r="L699">
        <f>VLOOKUP(SpaceTypesTable[[#This Row],[LookupColumn]],InteriorLightingTable[],5,FALSE)</f>
        <v>0.63</v>
      </c>
      <c r="O699">
        <v>0</v>
      </c>
      <c r="P699">
        <v>0.7</v>
      </c>
      <c r="Q699">
        <v>0.2</v>
      </c>
      <c r="R699" t="s">
        <v>1362</v>
      </c>
      <c r="S699" t="s">
        <v>411</v>
      </c>
      <c r="T699" t="s">
        <v>240</v>
      </c>
      <c r="U699" t="s">
        <v>249</v>
      </c>
      <c r="V699" s="60" t="str">
        <f>SpaceTypesTable[[#This Row],[Ventilation Standard]]&amp;SpaceTypesTable[[#This Row],[Ventilation Primary Space Type]]&amp;SpaceTypesTable[[#This Row],[Ventilation Secondary Space Type]]</f>
        <v>GGHC v2.2Health CarePatient Room</v>
      </c>
      <c r="W699">
        <f>VLOOKUP(SpaceTypesTable[[#This Row],[Lookup]],VentilationStandardsTable[],6,FALSE)</f>
        <v>0.3</v>
      </c>
      <c r="X699">
        <f>VLOOKUP(SpaceTypesTable[[#This Row],[Lookup]],VentilationStandardsTable[],5,FALSE)</f>
        <v>0</v>
      </c>
      <c r="Y699">
        <f>VLOOKUP(SpaceTypesTable[[#This Row],[Lookup]],VentilationStandardsTable[],7,FALSE)</f>
        <v>0</v>
      </c>
      <c r="Z699">
        <v>9.2899999999999991</v>
      </c>
      <c r="AA699" t="s">
        <v>1397</v>
      </c>
      <c r="AB699" t="s">
        <v>1404</v>
      </c>
      <c r="AC699">
        <v>5.9499999999999997E-2</v>
      </c>
      <c r="AD699" t="s">
        <v>1422</v>
      </c>
      <c r="AF699" t="s">
        <v>440</v>
      </c>
      <c r="AG699" t="s">
        <v>440</v>
      </c>
      <c r="AH699" t="s">
        <v>440</v>
      </c>
      <c r="AJ699">
        <v>1.46</v>
      </c>
      <c r="AK699">
        <v>0</v>
      </c>
      <c r="AL699">
        <v>0.5</v>
      </c>
      <c r="AM699">
        <v>0</v>
      </c>
      <c r="AN699" t="s">
        <v>1351</v>
      </c>
      <c r="AO699" t="s">
        <v>1447</v>
      </c>
      <c r="AP699" t="s">
        <v>1461</v>
      </c>
      <c r="AQ699">
        <v>1</v>
      </c>
      <c r="AR699">
        <f t="shared" si="63"/>
        <v>263.5</v>
      </c>
      <c r="AS699">
        <f>IF(SpaceTypesTable[[#This Row],[Service Water Heating Peak Flow Rate (gal/h)]]=0,"",SpaceTypesTable[[#This Row],[Service Water Heating Peak Flow Rate (gal/h)]]/SpaceTypesTable[[#This Row],[Service Water Heating Area (ft^2)]])</f>
        <v>3.7950664136622392E-3</v>
      </c>
      <c r="AT699">
        <v>43.3</v>
      </c>
      <c r="AU699">
        <v>0.2</v>
      </c>
      <c r="AV699">
        <v>0.05</v>
      </c>
      <c r="AW699" t="s">
        <v>1532</v>
      </c>
      <c r="BC699" t="str">
        <f t="shared" si="64"/>
        <v/>
      </c>
    </row>
    <row r="700" spans="1:55">
      <c r="A700" t="s">
        <v>1557</v>
      </c>
      <c r="B700" t="s">
        <v>261</v>
      </c>
      <c r="C700" t="s">
        <v>262</v>
      </c>
      <c r="D700" t="s">
        <v>292</v>
      </c>
      <c r="E700" t="s">
        <v>458</v>
      </c>
      <c r="F700" t="s">
        <v>438</v>
      </c>
      <c r="G700" t="s">
        <v>239</v>
      </c>
      <c r="H700" t="s">
        <v>249</v>
      </c>
      <c r="I700" t="str">
        <f>SpaceTypesTable[[#This Row],[Lighting Standard]]&amp;SpaceTypesTable[[#This Row],[Lighting Primary Space Type]]&amp;SpaceTypesTable[[#This Row],[Lighting Secondary Space Type]]</f>
        <v>ASHRAE 189.1-2009HospitalPatient Room</v>
      </c>
      <c r="L700">
        <f>VLOOKUP(SpaceTypesTable[[#This Row],[LookupColumn]],InteriorLightingTable[],5,FALSE)</f>
        <v>0.63</v>
      </c>
      <c r="O700">
        <v>0</v>
      </c>
      <c r="P700">
        <v>0.7</v>
      </c>
      <c r="Q700">
        <v>0.2</v>
      </c>
      <c r="R700" t="s">
        <v>1362</v>
      </c>
      <c r="S700" t="s">
        <v>411</v>
      </c>
      <c r="T700" t="s">
        <v>240</v>
      </c>
      <c r="U700" t="s">
        <v>249</v>
      </c>
      <c r="V700" s="60" t="str">
        <f>SpaceTypesTable[[#This Row],[Ventilation Standard]]&amp;SpaceTypesTable[[#This Row],[Ventilation Primary Space Type]]&amp;SpaceTypesTable[[#This Row],[Ventilation Secondary Space Type]]</f>
        <v>GGHC v2.2Health CarePatient Room</v>
      </c>
      <c r="W700">
        <f>VLOOKUP(SpaceTypesTable[[#This Row],[Lookup]],VentilationStandardsTable[],6,FALSE)</f>
        <v>0.3</v>
      </c>
      <c r="X700">
        <f>VLOOKUP(SpaceTypesTable[[#This Row],[Lookup]],VentilationStandardsTable[],5,FALSE)</f>
        <v>0</v>
      </c>
      <c r="Y700">
        <f>VLOOKUP(SpaceTypesTable[[#This Row],[Lookup]],VentilationStandardsTable[],7,FALSE)</f>
        <v>0</v>
      </c>
      <c r="Z700">
        <v>9.2899999999999991</v>
      </c>
      <c r="AA700" t="s">
        <v>1397</v>
      </c>
      <c r="AB700" t="s">
        <v>1404</v>
      </c>
      <c r="AC700">
        <v>4.4600000000000001E-2</v>
      </c>
      <c r="AD700" t="s">
        <v>1422</v>
      </c>
      <c r="AF700" t="s">
        <v>440</v>
      </c>
      <c r="AG700" t="s">
        <v>440</v>
      </c>
      <c r="AH700" t="s">
        <v>440</v>
      </c>
      <c r="AJ700">
        <v>1.46</v>
      </c>
      <c r="AK700">
        <v>0</v>
      </c>
      <c r="AL700">
        <v>0.5</v>
      </c>
      <c r="AM700">
        <v>0</v>
      </c>
      <c r="AN700" t="s">
        <v>1351</v>
      </c>
      <c r="AO700" t="s">
        <v>1447</v>
      </c>
      <c r="AP700" t="s">
        <v>1461</v>
      </c>
      <c r="AQ700">
        <v>1</v>
      </c>
      <c r="AR700">
        <f t="shared" si="63"/>
        <v>263.5</v>
      </c>
      <c r="AS700">
        <f>IF(SpaceTypesTable[[#This Row],[Service Water Heating Peak Flow Rate (gal/h)]]=0,"",SpaceTypesTable[[#This Row],[Service Water Heating Peak Flow Rate (gal/h)]]/SpaceTypesTable[[#This Row],[Service Water Heating Area (ft^2)]])</f>
        <v>3.7950664136622392E-3</v>
      </c>
      <c r="AT700">
        <v>43.3</v>
      </c>
      <c r="AU700">
        <v>0.2</v>
      </c>
      <c r="AV700">
        <v>0.05</v>
      </c>
      <c r="AW700" t="s">
        <v>1532</v>
      </c>
      <c r="BC700" t="str">
        <f t="shared" si="64"/>
        <v/>
      </c>
    </row>
    <row r="701" spans="1:55">
      <c r="A701" t="s">
        <v>1554</v>
      </c>
      <c r="B701" t="s">
        <v>259</v>
      </c>
      <c r="C701" t="s">
        <v>262</v>
      </c>
      <c r="D701" t="s">
        <v>292</v>
      </c>
      <c r="E701" t="s">
        <v>458</v>
      </c>
      <c r="I701" t="str">
        <f>SpaceTypesTable[[#This Row],[Lighting Standard]]&amp;SpaceTypesTable[[#This Row],[Lighting Primary Space Type]]&amp;SpaceTypesTable[[#This Row],[Lighting Secondary Space Type]]</f>
        <v/>
      </c>
      <c r="L701">
        <v>1.4</v>
      </c>
      <c r="O701">
        <v>0</v>
      </c>
      <c r="P701">
        <v>0.7</v>
      </c>
      <c r="Q701">
        <v>0.2</v>
      </c>
      <c r="R701" t="s">
        <v>1362</v>
      </c>
      <c r="S701" t="s">
        <v>411</v>
      </c>
      <c r="T701" t="s">
        <v>240</v>
      </c>
      <c r="U701" t="s">
        <v>249</v>
      </c>
      <c r="V701" s="60" t="str">
        <f>SpaceTypesTable[[#This Row],[Ventilation Standard]]&amp;SpaceTypesTable[[#This Row],[Ventilation Primary Space Type]]&amp;SpaceTypesTable[[#This Row],[Ventilation Secondary Space Type]]</f>
        <v>GGHC v2.2Health CarePatient Room</v>
      </c>
      <c r="W701">
        <f>VLOOKUP(SpaceTypesTable[[#This Row],[Lookup]],VentilationStandardsTable[],6,FALSE)</f>
        <v>0.3</v>
      </c>
      <c r="X701">
        <f>VLOOKUP(SpaceTypesTable[[#This Row],[Lookup]],VentilationStandardsTable[],5,FALSE)</f>
        <v>0</v>
      </c>
      <c r="Y701">
        <f>VLOOKUP(SpaceTypesTable[[#This Row],[Lookup]],VentilationStandardsTable[],7,FALSE)</f>
        <v>0</v>
      </c>
      <c r="Z701">
        <v>9.2899999999999991</v>
      </c>
      <c r="AA701" t="s">
        <v>1397</v>
      </c>
      <c r="AB701" t="s">
        <v>1404</v>
      </c>
      <c r="AC701">
        <v>0.22320000000000001</v>
      </c>
      <c r="AD701" t="s">
        <v>1422</v>
      </c>
      <c r="AF701" t="s">
        <v>440</v>
      </c>
      <c r="AG701" t="s">
        <v>440</v>
      </c>
      <c r="AH701" t="s">
        <v>440</v>
      </c>
      <c r="AJ701">
        <v>2</v>
      </c>
      <c r="AK701">
        <v>0</v>
      </c>
      <c r="AL701">
        <v>0.5</v>
      </c>
      <c r="AM701">
        <v>0</v>
      </c>
      <c r="AN701" t="s">
        <v>1351</v>
      </c>
      <c r="AO701" t="s">
        <v>1447</v>
      </c>
      <c r="AP701" t="s">
        <v>1461</v>
      </c>
      <c r="AQ701">
        <v>1</v>
      </c>
      <c r="AR701">
        <f t="shared" si="63"/>
        <v>263.5</v>
      </c>
      <c r="AS701">
        <f>IF(SpaceTypesTable[[#This Row],[Service Water Heating Peak Flow Rate (gal/h)]]=0,"",SpaceTypesTable[[#This Row],[Service Water Heating Peak Flow Rate (gal/h)]]/SpaceTypesTable[[#This Row],[Service Water Heating Area (ft^2)]])</f>
        <v>3.7950664136622392E-3</v>
      </c>
      <c r="AT701">
        <v>43.3</v>
      </c>
      <c r="AU701">
        <v>0.2</v>
      </c>
      <c r="AV701">
        <v>0.05</v>
      </c>
      <c r="AW701" t="s">
        <v>1532</v>
      </c>
      <c r="BC701" t="str">
        <f t="shared" si="64"/>
        <v/>
      </c>
    </row>
    <row r="702" spans="1:55">
      <c r="A702" t="s">
        <v>1558</v>
      </c>
      <c r="B702" t="s">
        <v>259</v>
      </c>
      <c r="C702" t="s">
        <v>262</v>
      </c>
      <c r="D702" t="s">
        <v>292</v>
      </c>
      <c r="E702" t="s">
        <v>458</v>
      </c>
      <c r="F702" t="s">
        <v>218</v>
      </c>
      <c r="G702" t="s">
        <v>239</v>
      </c>
      <c r="H702" t="s">
        <v>249</v>
      </c>
      <c r="I702" t="str">
        <f>SpaceTypesTable[[#This Row],[Lighting Standard]]&amp;SpaceTypesTable[[#This Row],[Lighting Primary Space Type]]&amp;SpaceTypesTable[[#This Row],[Lighting Secondary Space Type]]</f>
        <v>ASHRAE 90.1-2007HospitalPatient Room</v>
      </c>
      <c r="L702">
        <f>VLOOKUP(SpaceTypesTable[[#This Row],[LookupColumn]],InteriorLightingTable[],5,FALSE)</f>
        <v>0.7</v>
      </c>
      <c r="O702">
        <v>0</v>
      </c>
      <c r="P702">
        <v>0.7</v>
      </c>
      <c r="Q702">
        <v>0.2</v>
      </c>
      <c r="R702" t="s">
        <v>1362</v>
      </c>
      <c r="S702" t="s">
        <v>411</v>
      </c>
      <c r="T702" t="s">
        <v>240</v>
      </c>
      <c r="U702" t="s">
        <v>249</v>
      </c>
      <c r="V702" s="60" t="str">
        <f>SpaceTypesTable[[#This Row],[Ventilation Standard]]&amp;SpaceTypesTable[[#This Row],[Ventilation Primary Space Type]]&amp;SpaceTypesTable[[#This Row],[Ventilation Secondary Space Type]]</f>
        <v>GGHC v2.2Health CarePatient Room</v>
      </c>
      <c r="W702">
        <f>VLOOKUP(SpaceTypesTable[[#This Row],[Lookup]],VentilationStandardsTable[],6,FALSE)</f>
        <v>0.3</v>
      </c>
      <c r="X702">
        <f>VLOOKUP(SpaceTypesTable[[#This Row],[Lookup]],VentilationStandardsTable[],5,FALSE)</f>
        <v>0</v>
      </c>
      <c r="Y702">
        <f>VLOOKUP(SpaceTypesTable[[#This Row],[Lookup]],VentilationStandardsTable[],7,FALSE)</f>
        <v>0</v>
      </c>
      <c r="Z702">
        <v>9.2899999999999991</v>
      </c>
      <c r="AA702" t="s">
        <v>1397</v>
      </c>
      <c r="AB702" t="s">
        <v>1404</v>
      </c>
      <c r="AC702">
        <v>4.4600000000000001E-2</v>
      </c>
      <c r="AD702" t="s">
        <v>1422</v>
      </c>
      <c r="AF702" t="s">
        <v>440</v>
      </c>
      <c r="AG702" t="s">
        <v>440</v>
      </c>
      <c r="AH702" t="s">
        <v>440</v>
      </c>
      <c r="AJ702">
        <v>1.46</v>
      </c>
      <c r="AK702">
        <v>0</v>
      </c>
      <c r="AL702">
        <v>0.5</v>
      </c>
      <c r="AM702">
        <v>0</v>
      </c>
      <c r="AN702" t="s">
        <v>1351</v>
      </c>
      <c r="AO702" t="s">
        <v>1447</v>
      </c>
      <c r="AP702" t="s">
        <v>1461</v>
      </c>
      <c r="AQ702">
        <v>1</v>
      </c>
      <c r="AR702">
        <f t="shared" si="63"/>
        <v>263.5</v>
      </c>
      <c r="AS702">
        <f>IF(SpaceTypesTable[[#This Row],[Service Water Heating Peak Flow Rate (gal/h)]]=0,"",SpaceTypesTable[[#This Row],[Service Water Heating Peak Flow Rate (gal/h)]]/SpaceTypesTable[[#This Row],[Service Water Heating Area (ft^2)]])</f>
        <v>3.7950664136622392E-3</v>
      </c>
      <c r="AT702">
        <v>43.3</v>
      </c>
      <c r="AU702">
        <v>0.2</v>
      </c>
      <c r="AV702">
        <v>0.05</v>
      </c>
      <c r="AW702" t="s">
        <v>1532</v>
      </c>
      <c r="BC702" t="str">
        <f t="shared" si="64"/>
        <v/>
      </c>
    </row>
    <row r="703" spans="1:55">
      <c r="A703" t="s">
        <v>1619</v>
      </c>
      <c r="B703" t="s">
        <v>259</v>
      </c>
      <c r="C703" t="s">
        <v>262</v>
      </c>
      <c r="D703" t="s">
        <v>292</v>
      </c>
      <c r="E703" t="s">
        <v>458</v>
      </c>
      <c r="F703" t="s">
        <v>1601</v>
      </c>
      <c r="G703" t="s">
        <v>239</v>
      </c>
      <c r="H703" t="s">
        <v>249</v>
      </c>
      <c r="I703" t="str">
        <f>SpaceTypesTable[[#This Row],[Lighting Standard]]&amp;SpaceTypesTable[[#This Row],[Lighting Primary Space Type]]&amp;SpaceTypesTable[[#This Row],[Lighting Secondary Space Type]]</f>
        <v>ASHRAE 90.1-2010HospitalPatient Room</v>
      </c>
      <c r="L703">
        <f>VLOOKUP(SpaceTypesTable[[#This Row],[LookupColumn]],InteriorLightingTable[],5,FALSE)</f>
        <v>0.62</v>
      </c>
      <c r="O703">
        <v>0</v>
      </c>
      <c r="P703">
        <v>0.7</v>
      </c>
      <c r="Q703">
        <v>0.2</v>
      </c>
      <c r="R703" t="s">
        <v>1362</v>
      </c>
      <c r="S703" t="s">
        <v>411</v>
      </c>
      <c r="T703" t="s">
        <v>240</v>
      </c>
      <c r="U703" t="s">
        <v>249</v>
      </c>
      <c r="V703" s="60" t="str">
        <f>SpaceTypesTable[[#This Row],[Ventilation Standard]]&amp;SpaceTypesTable[[#This Row],[Ventilation Primary Space Type]]&amp;SpaceTypesTable[[#This Row],[Ventilation Secondary Space Type]]</f>
        <v>GGHC v2.2Health CarePatient Room</v>
      </c>
      <c r="W703">
        <f>VLOOKUP(SpaceTypesTable[[#This Row],[Lookup]],VentilationStandardsTable[],6,FALSE)</f>
        <v>0.3</v>
      </c>
      <c r="X703">
        <f>VLOOKUP(SpaceTypesTable[[#This Row],[Lookup]],VentilationStandardsTable[],5,FALSE)</f>
        <v>0</v>
      </c>
      <c r="Y703">
        <f>VLOOKUP(SpaceTypesTable[[#This Row],[Lookup]],VentilationStandardsTable[],7,FALSE)</f>
        <v>0</v>
      </c>
      <c r="Z703">
        <v>9.2899999999999991</v>
      </c>
      <c r="AA703" t="s">
        <v>1397</v>
      </c>
      <c r="AB703" t="s">
        <v>1404</v>
      </c>
      <c r="AC703">
        <v>4.4600000000000001E-2</v>
      </c>
      <c r="AD703" t="s">
        <v>1422</v>
      </c>
      <c r="AF703" t="s">
        <v>440</v>
      </c>
      <c r="AG703" t="s">
        <v>440</v>
      </c>
      <c r="AH703" t="s">
        <v>440</v>
      </c>
      <c r="AJ703">
        <v>1.46</v>
      </c>
      <c r="AK703">
        <v>0</v>
      </c>
      <c r="AL703">
        <v>0.5</v>
      </c>
      <c r="AM703">
        <v>0</v>
      </c>
      <c r="AN703" t="s">
        <v>1351</v>
      </c>
      <c r="AO703" t="s">
        <v>1447</v>
      </c>
      <c r="AP703" t="s">
        <v>1461</v>
      </c>
      <c r="AQ703">
        <v>1</v>
      </c>
      <c r="AR703">
        <v>263.5</v>
      </c>
      <c r="AS703">
        <v>3.7950664136622392E-3</v>
      </c>
      <c r="AT703">
        <v>43.3</v>
      </c>
      <c r="AU703">
        <v>0.2</v>
      </c>
      <c r="AV703">
        <v>0.05</v>
      </c>
      <c r="AW703" t="s">
        <v>1532</v>
      </c>
      <c r="BC703" t="s">
        <v>440</v>
      </c>
    </row>
    <row r="704" spans="1:55">
      <c r="A704" s="3" t="s">
        <v>1555</v>
      </c>
      <c r="B704" t="s">
        <v>259</v>
      </c>
      <c r="C704" t="s">
        <v>222</v>
      </c>
      <c r="D704" t="s">
        <v>473</v>
      </c>
      <c r="E704" t="s">
        <v>468</v>
      </c>
      <c r="L704">
        <v>1.55</v>
      </c>
      <c r="O704">
        <v>0.4</v>
      </c>
      <c r="P704">
        <v>0.4</v>
      </c>
      <c r="Q704">
        <v>0.2</v>
      </c>
      <c r="R704" t="s">
        <v>474</v>
      </c>
      <c r="S704" t="s">
        <v>108</v>
      </c>
      <c r="T704" t="s">
        <v>41</v>
      </c>
      <c r="U704" t="s">
        <v>42</v>
      </c>
      <c r="V704" s="60" t="str">
        <f>SpaceTypesTable[[#This Row],[Ventilation Standard]]&amp;SpaceTypesTable[[#This Row],[Ventilation Primary Space Type]]&amp;SpaceTypesTable[[#This Row],[Ventilation Secondary Space Type]]</f>
        <v>ASHRAE 62.1-1999Public SpacesCorridors and utilities</v>
      </c>
      <c r="W704">
        <f>VLOOKUP(SpaceTypesTable[[#This Row],[Lookup]],VentilationStandardsTable[],6,FALSE)</f>
        <v>0.05</v>
      </c>
      <c r="X704">
        <f>VLOOKUP(SpaceTypesTable[[#This Row],[Lookup]],VentilationStandardsTable[],5,FALSE)</f>
        <v>0</v>
      </c>
      <c r="Y704">
        <f>VLOOKUP(SpaceTypesTable[[#This Row],[Lookup]],VentilationStandardsTable[],7,FALSE)</f>
        <v>0</v>
      </c>
      <c r="Z704">
        <v>10</v>
      </c>
      <c r="AA704" t="s">
        <v>477</v>
      </c>
      <c r="AB704" t="s">
        <v>475</v>
      </c>
      <c r="AC704">
        <v>0.22320000000000001</v>
      </c>
      <c r="AD704" t="s">
        <v>478</v>
      </c>
      <c r="AJ704">
        <v>5.4</v>
      </c>
      <c r="AK704">
        <v>0</v>
      </c>
      <c r="AL704">
        <v>0.5</v>
      </c>
      <c r="AM704">
        <v>0</v>
      </c>
      <c r="AN704" t="s">
        <v>479</v>
      </c>
      <c r="AO704" t="s">
        <v>1444</v>
      </c>
      <c r="AP704" t="s">
        <v>1458</v>
      </c>
      <c r="AS704" t="str">
        <f>IF(SpaceTypesTable[[#This Row],[Service Water Heating Peak Flow Rate (gal/h)]]=0,"",SpaceTypesTable[[#This Row],[Service Water Heating Peak Flow Rate (gal/h)]]/SpaceTypesTable[[#This Row],[Service Water Heating Area (ft^2)]])</f>
        <v/>
      </c>
    </row>
    <row r="705" spans="1:55">
      <c r="A705" t="s">
        <v>1556</v>
      </c>
      <c r="B705" t="s">
        <v>259</v>
      </c>
      <c r="C705" t="s">
        <v>222</v>
      </c>
      <c r="D705" t="s">
        <v>473</v>
      </c>
      <c r="E705" t="s">
        <v>468</v>
      </c>
      <c r="F705" t="s">
        <v>217</v>
      </c>
      <c r="G705" t="s">
        <v>350</v>
      </c>
      <c r="H705" t="s">
        <v>223</v>
      </c>
      <c r="I705" t="str">
        <f>SpaceTypesTable[[#This Row],[Lighting Standard]]&amp;SpaceTypesTable[[#This Row],[Lighting Primary Space Type]]&amp;SpaceTypesTable[[#This Row],[Lighting Secondary Space Type]]</f>
        <v>ASHRAE 90.1-2004Office-EnclosedGeneral</v>
      </c>
      <c r="L705">
        <f>VLOOKUP(SpaceTypesTable[[#This Row],[LookupColumn]],InteriorLightingTable[],5,FALSE)</f>
        <v>1.1000000000000001</v>
      </c>
      <c r="O705">
        <v>0.4</v>
      </c>
      <c r="P705">
        <v>0.4</v>
      </c>
      <c r="Q705">
        <v>0.2</v>
      </c>
      <c r="R705" t="s">
        <v>474</v>
      </c>
      <c r="S705" t="s">
        <v>108</v>
      </c>
      <c r="T705" t="s">
        <v>41</v>
      </c>
      <c r="U705" t="s">
        <v>42</v>
      </c>
      <c r="V705" s="60" t="str">
        <f>SpaceTypesTable[[#This Row],[Ventilation Standard]]&amp;SpaceTypesTable[[#This Row],[Ventilation Primary Space Type]]&amp;SpaceTypesTable[[#This Row],[Ventilation Secondary Space Type]]</f>
        <v>ASHRAE 62.1-1999Public SpacesCorridors and utilities</v>
      </c>
      <c r="W705">
        <f>VLOOKUP(SpaceTypesTable[[#This Row],[Lookup]],VentilationStandardsTable[],6,FALSE)</f>
        <v>0.05</v>
      </c>
      <c r="X705">
        <f>VLOOKUP(SpaceTypesTable[[#This Row],[Lookup]],VentilationStandardsTable[],5,FALSE)</f>
        <v>0</v>
      </c>
      <c r="Y705">
        <f>VLOOKUP(SpaceTypesTable[[#This Row],[Lookup]],VentilationStandardsTable[],7,FALSE)</f>
        <v>0</v>
      </c>
      <c r="Z705">
        <v>10</v>
      </c>
      <c r="AA705" t="s">
        <v>477</v>
      </c>
      <c r="AB705" t="s">
        <v>475</v>
      </c>
      <c r="AC705">
        <v>5.9499999999999997E-2</v>
      </c>
      <c r="AD705" t="s">
        <v>478</v>
      </c>
      <c r="AJ705">
        <v>5.4</v>
      </c>
      <c r="AK705">
        <v>0</v>
      </c>
      <c r="AL705">
        <v>0.5</v>
      </c>
      <c r="AM705">
        <v>0</v>
      </c>
      <c r="AN705" t="s">
        <v>479</v>
      </c>
      <c r="AO705" t="s">
        <v>1444</v>
      </c>
      <c r="AP705" t="s">
        <v>1458</v>
      </c>
      <c r="AS705" t="str">
        <f>IF(SpaceTypesTable[[#This Row],[Service Water Heating Peak Flow Rate (gal/h)]]=0,"",SpaceTypesTable[[#This Row],[Service Water Heating Peak Flow Rate (gal/h)]]/SpaceTypesTable[[#This Row],[Service Water Heating Area (ft^2)]])</f>
        <v/>
      </c>
    </row>
    <row r="706" spans="1:55">
      <c r="A706" s="3" t="s">
        <v>1557</v>
      </c>
      <c r="B706" t="s">
        <v>260</v>
      </c>
      <c r="C706" t="s">
        <v>222</v>
      </c>
      <c r="D706" t="s">
        <v>473</v>
      </c>
      <c r="E706" t="s">
        <v>468</v>
      </c>
      <c r="F706" t="s">
        <v>438</v>
      </c>
      <c r="G706" t="s">
        <v>350</v>
      </c>
      <c r="H706" t="s">
        <v>223</v>
      </c>
      <c r="I706" t="str">
        <f>SpaceTypesTable[[#This Row],[Lighting Standard]]&amp;SpaceTypesTable[[#This Row],[Lighting Primary Space Type]]&amp;SpaceTypesTable[[#This Row],[Lighting Secondary Space Type]]</f>
        <v>ASHRAE 189.1-2009Office-EnclosedGeneral</v>
      </c>
      <c r="L706">
        <f>VLOOKUP(SpaceTypesTable[[#This Row],[LookupColumn]],InteriorLightingTable[],5,FALSE)</f>
        <v>0.9900000000000001</v>
      </c>
      <c r="O706">
        <v>0.4</v>
      </c>
      <c r="P706">
        <v>0.4</v>
      </c>
      <c r="Q706">
        <v>0.2</v>
      </c>
      <c r="R706" t="s">
        <v>474</v>
      </c>
      <c r="S706" t="s">
        <v>108</v>
      </c>
      <c r="T706" t="s">
        <v>41</v>
      </c>
      <c r="U706" t="s">
        <v>42</v>
      </c>
      <c r="V706" s="60" t="str">
        <f>SpaceTypesTable[[#This Row],[Ventilation Standard]]&amp;SpaceTypesTable[[#This Row],[Ventilation Primary Space Type]]&amp;SpaceTypesTable[[#This Row],[Ventilation Secondary Space Type]]</f>
        <v>ASHRAE 62.1-1999Public SpacesCorridors and utilities</v>
      </c>
      <c r="W706">
        <f>VLOOKUP(SpaceTypesTable[[#This Row],[Lookup]],VentilationStandardsTable[],6,FALSE)</f>
        <v>0.05</v>
      </c>
      <c r="X706">
        <f>VLOOKUP(SpaceTypesTable[[#This Row],[Lookup]],VentilationStandardsTable[],5,FALSE)</f>
        <v>0</v>
      </c>
      <c r="Y706">
        <f>VLOOKUP(SpaceTypesTable[[#This Row],[Lookup]],VentilationStandardsTable[],7,FALSE)</f>
        <v>0</v>
      </c>
      <c r="Z706">
        <v>10</v>
      </c>
      <c r="AA706" t="s">
        <v>477</v>
      </c>
      <c r="AB706" t="s">
        <v>475</v>
      </c>
      <c r="AC706">
        <v>5.9499999999999997E-2</v>
      </c>
      <c r="AD706" t="s">
        <v>478</v>
      </c>
      <c r="AJ706">
        <v>2.79</v>
      </c>
      <c r="AK706">
        <v>0</v>
      </c>
      <c r="AL706">
        <v>0.5</v>
      </c>
      <c r="AM706">
        <v>0</v>
      </c>
      <c r="AN706" t="s">
        <v>479</v>
      </c>
      <c r="AO706" t="s">
        <v>1444</v>
      </c>
      <c r="AP706" t="s">
        <v>1458</v>
      </c>
      <c r="AS706" t="str">
        <f>IF(SpaceTypesTable[[#This Row],[Service Water Heating Peak Flow Rate (gal/h)]]=0,"",SpaceTypesTable[[#This Row],[Service Water Heating Peak Flow Rate (gal/h)]]/SpaceTypesTable[[#This Row],[Service Water Heating Area (ft^2)]])</f>
        <v/>
      </c>
    </row>
    <row r="707" spans="1:55">
      <c r="A707" s="3" t="s">
        <v>1557</v>
      </c>
      <c r="B707" t="s">
        <v>261</v>
      </c>
      <c r="C707" t="s">
        <v>222</v>
      </c>
      <c r="D707" t="s">
        <v>473</v>
      </c>
      <c r="E707" t="s">
        <v>468</v>
      </c>
      <c r="F707" t="s">
        <v>438</v>
      </c>
      <c r="G707" t="s">
        <v>350</v>
      </c>
      <c r="H707" t="s">
        <v>223</v>
      </c>
      <c r="I707" t="str">
        <f>SpaceTypesTable[[#This Row],[Lighting Standard]]&amp;SpaceTypesTable[[#This Row],[Lighting Primary Space Type]]&amp;SpaceTypesTable[[#This Row],[Lighting Secondary Space Type]]</f>
        <v>ASHRAE 189.1-2009Office-EnclosedGeneral</v>
      </c>
      <c r="L707">
        <f>VLOOKUP(SpaceTypesTable[[#This Row],[LookupColumn]],InteriorLightingTable[],5,FALSE)</f>
        <v>0.9900000000000001</v>
      </c>
      <c r="O707">
        <v>0.4</v>
      </c>
      <c r="P707">
        <v>0.4</v>
      </c>
      <c r="Q707">
        <v>0.2</v>
      </c>
      <c r="R707" t="s">
        <v>474</v>
      </c>
      <c r="S707" t="s">
        <v>108</v>
      </c>
      <c r="T707" t="s">
        <v>41</v>
      </c>
      <c r="U707" t="s">
        <v>42</v>
      </c>
      <c r="V707" s="60" t="str">
        <f>SpaceTypesTable[[#This Row],[Ventilation Standard]]&amp;SpaceTypesTable[[#This Row],[Ventilation Primary Space Type]]&amp;SpaceTypesTable[[#This Row],[Ventilation Secondary Space Type]]</f>
        <v>ASHRAE 62.1-1999Public SpacesCorridors and utilities</v>
      </c>
      <c r="W707">
        <f>VLOOKUP(SpaceTypesTable[[#This Row],[Lookup]],VentilationStandardsTable[],6,FALSE)</f>
        <v>0.05</v>
      </c>
      <c r="X707">
        <f>VLOOKUP(SpaceTypesTable[[#This Row],[Lookup]],VentilationStandardsTable[],5,FALSE)</f>
        <v>0</v>
      </c>
      <c r="Y707">
        <f>VLOOKUP(SpaceTypesTable[[#This Row],[Lookup]],VentilationStandardsTable[],7,FALSE)</f>
        <v>0</v>
      </c>
      <c r="Z707">
        <v>10</v>
      </c>
      <c r="AA707" t="s">
        <v>477</v>
      </c>
      <c r="AB707" t="s">
        <v>475</v>
      </c>
      <c r="AC707">
        <v>4.4600000000000001E-2</v>
      </c>
      <c r="AD707" t="s">
        <v>478</v>
      </c>
      <c r="AJ707">
        <v>2.79</v>
      </c>
      <c r="AK707">
        <v>0</v>
      </c>
      <c r="AL707">
        <v>0.5</v>
      </c>
      <c r="AM707">
        <v>0</v>
      </c>
      <c r="AN707" t="s">
        <v>479</v>
      </c>
      <c r="AO707" t="s">
        <v>1444</v>
      </c>
      <c r="AP707" t="s">
        <v>1458</v>
      </c>
      <c r="AS707" t="str">
        <f>IF(SpaceTypesTable[[#This Row],[Service Water Heating Peak Flow Rate (gal/h)]]=0,"",SpaceTypesTable[[#This Row],[Service Water Heating Peak Flow Rate (gal/h)]]/SpaceTypesTable[[#This Row],[Service Water Heating Area (ft^2)]])</f>
        <v/>
      </c>
    </row>
    <row r="708" spans="1:55">
      <c r="A708" s="46" t="s">
        <v>1554</v>
      </c>
      <c r="B708" t="s">
        <v>259</v>
      </c>
      <c r="C708" t="s">
        <v>222</v>
      </c>
      <c r="D708" t="s">
        <v>473</v>
      </c>
      <c r="E708" t="s">
        <v>468</v>
      </c>
      <c r="L708">
        <v>1.881</v>
      </c>
      <c r="O708">
        <v>0.4</v>
      </c>
      <c r="P708">
        <v>0.4</v>
      </c>
      <c r="Q708">
        <v>0.2</v>
      </c>
      <c r="R708" t="s">
        <v>474</v>
      </c>
      <c r="S708" t="s">
        <v>108</v>
      </c>
      <c r="T708" t="s">
        <v>41</v>
      </c>
      <c r="U708" t="s">
        <v>42</v>
      </c>
      <c r="V708" s="60" t="str">
        <f>SpaceTypesTable[[#This Row],[Ventilation Standard]]&amp;SpaceTypesTable[[#This Row],[Ventilation Primary Space Type]]&amp;SpaceTypesTable[[#This Row],[Ventilation Secondary Space Type]]</f>
        <v>ASHRAE 62.1-1999Public SpacesCorridors and utilities</v>
      </c>
      <c r="W708">
        <f>VLOOKUP(SpaceTypesTable[[#This Row],[Lookup]],VentilationStandardsTable[],6,FALSE)</f>
        <v>0.05</v>
      </c>
      <c r="X708">
        <f>VLOOKUP(SpaceTypesTable[[#This Row],[Lookup]],VentilationStandardsTable[],5,FALSE)</f>
        <v>0</v>
      </c>
      <c r="Y708">
        <f>VLOOKUP(SpaceTypesTable[[#This Row],[Lookup]],VentilationStandardsTable[],7,FALSE)</f>
        <v>0</v>
      </c>
      <c r="Z708">
        <v>10</v>
      </c>
      <c r="AA708" t="s">
        <v>477</v>
      </c>
      <c r="AB708" t="s">
        <v>475</v>
      </c>
      <c r="AC708">
        <v>0.22320000000000001</v>
      </c>
      <c r="AD708" t="s">
        <v>478</v>
      </c>
      <c r="AJ708">
        <v>5.4</v>
      </c>
      <c r="AK708">
        <v>0</v>
      </c>
      <c r="AL708">
        <v>0.5</v>
      </c>
      <c r="AM708">
        <v>0</v>
      </c>
      <c r="AN708" t="s">
        <v>479</v>
      </c>
      <c r="AO708" t="s">
        <v>1444</v>
      </c>
      <c r="AP708" t="s">
        <v>1458</v>
      </c>
      <c r="AS708" t="str">
        <f>IF(SpaceTypesTable[[#This Row],[Service Water Heating Peak Flow Rate (gal/h)]]=0,"",SpaceTypesTable[[#This Row],[Service Water Heating Peak Flow Rate (gal/h)]]/SpaceTypesTable[[#This Row],[Service Water Heating Area (ft^2)]])</f>
        <v/>
      </c>
    </row>
    <row r="709" spans="1:55">
      <c r="A709" t="s">
        <v>1558</v>
      </c>
      <c r="B709" t="s">
        <v>259</v>
      </c>
      <c r="C709" t="s">
        <v>222</v>
      </c>
      <c r="D709" t="s">
        <v>473</v>
      </c>
      <c r="E709" t="s">
        <v>468</v>
      </c>
      <c r="F709" t="s">
        <v>218</v>
      </c>
      <c r="G709" t="s">
        <v>350</v>
      </c>
      <c r="H709" t="s">
        <v>223</v>
      </c>
      <c r="I709" t="str">
        <f>SpaceTypesTable[[#This Row],[Lighting Standard]]&amp;SpaceTypesTable[[#This Row],[Lighting Primary Space Type]]&amp;SpaceTypesTable[[#This Row],[Lighting Secondary Space Type]]</f>
        <v>ASHRAE 90.1-2007Office-EnclosedGeneral</v>
      </c>
      <c r="L709">
        <f>VLOOKUP(SpaceTypesTable[[#This Row],[LookupColumn]],InteriorLightingTable[],5,FALSE)</f>
        <v>1.1000000000000001</v>
      </c>
      <c r="O709">
        <v>0.4</v>
      </c>
      <c r="P709">
        <v>0.4</v>
      </c>
      <c r="Q709">
        <v>0.2</v>
      </c>
      <c r="R709" t="s">
        <v>474</v>
      </c>
      <c r="S709" t="s">
        <v>109</v>
      </c>
      <c r="T709" t="s">
        <v>223</v>
      </c>
      <c r="U709" t="s">
        <v>96</v>
      </c>
      <c r="V709" s="60" t="str">
        <f>SpaceTypesTable[[#This Row],[Ventilation Standard]]&amp;SpaceTypesTable[[#This Row],[Ventilation Primary Space Type]]&amp;SpaceTypesTable[[#This Row],[Ventilation Secondary Space Type]]</f>
        <v>ASHRAE 62.1-2004GeneralCorridors</v>
      </c>
      <c r="W709">
        <f>VLOOKUP(SpaceTypesTable[[#This Row],[Lookup]],VentilationStandardsTable[],6,FALSE)</f>
        <v>0.06</v>
      </c>
      <c r="X709">
        <f>VLOOKUP(SpaceTypesTable[[#This Row],[Lookup]],VentilationStandardsTable[],5,FALSE)</f>
        <v>0</v>
      </c>
      <c r="Y709">
        <f>VLOOKUP(SpaceTypesTable[[#This Row],[Lookup]],VentilationStandardsTable[],7,FALSE)</f>
        <v>0</v>
      </c>
      <c r="Z709">
        <v>10</v>
      </c>
      <c r="AA709" t="s">
        <v>1399</v>
      </c>
      <c r="AB709" t="s">
        <v>1402</v>
      </c>
      <c r="AC709">
        <v>4.4600000000000001E-2</v>
      </c>
      <c r="AD709" t="s">
        <v>1419</v>
      </c>
      <c r="AJ709">
        <v>2.79</v>
      </c>
      <c r="AK709">
        <v>0</v>
      </c>
      <c r="AL709">
        <v>0.5</v>
      </c>
      <c r="AM709">
        <v>0</v>
      </c>
      <c r="AN709" t="s">
        <v>1477</v>
      </c>
      <c r="AO709" t="s">
        <v>1444</v>
      </c>
      <c r="AP709" t="s">
        <v>1458</v>
      </c>
      <c r="AS709" t="str">
        <f>IF(SpaceTypesTable[[#This Row],[Service Water Heating Peak Flow Rate (gal/h)]]=0,"",SpaceTypesTable[[#This Row],[Service Water Heating Peak Flow Rate (gal/h)]]/SpaceTypesTable[[#This Row],[Service Water Heating Area (ft^2)]])</f>
        <v/>
      </c>
    </row>
    <row r="710" spans="1:55">
      <c r="A710" t="s">
        <v>1619</v>
      </c>
      <c r="B710" t="s">
        <v>259</v>
      </c>
      <c r="C710" t="s">
        <v>222</v>
      </c>
      <c r="D710" t="s">
        <v>473</v>
      </c>
      <c r="E710" t="s">
        <v>468</v>
      </c>
      <c r="F710" t="s">
        <v>1601</v>
      </c>
      <c r="G710" t="s">
        <v>350</v>
      </c>
      <c r="H710" t="s">
        <v>223</v>
      </c>
      <c r="I710" t="str">
        <f>SpaceTypesTable[[#This Row],[Lighting Standard]]&amp;SpaceTypesTable[[#This Row],[Lighting Primary Space Type]]&amp;SpaceTypesTable[[#This Row],[Lighting Secondary Space Type]]</f>
        <v>ASHRAE 90.1-2010Office-EnclosedGeneral</v>
      </c>
      <c r="L710">
        <f>VLOOKUP(SpaceTypesTable[[#This Row],[LookupColumn]],InteriorLightingTable[],5,FALSE)</f>
        <v>1.1100000000000001</v>
      </c>
      <c r="O710">
        <v>0.4</v>
      </c>
      <c r="P710">
        <v>0.4</v>
      </c>
      <c r="Q710">
        <v>0.2</v>
      </c>
      <c r="R710" t="s">
        <v>474</v>
      </c>
      <c r="S710" t="s">
        <v>110</v>
      </c>
      <c r="T710" t="s">
        <v>223</v>
      </c>
      <c r="U710" t="s">
        <v>96</v>
      </c>
      <c r="V710" s="60" t="str">
        <f>SpaceTypesTable[[#This Row],[Ventilation Standard]]&amp;SpaceTypesTable[[#This Row],[Ventilation Primary Space Type]]&amp;SpaceTypesTable[[#This Row],[Ventilation Secondary Space Type]]</f>
        <v>ASHRAE 62.1-2007GeneralCorridors</v>
      </c>
      <c r="W710">
        <f>VLOOKUP(SpaceTypesTable[[#This Row],[Lookup]],VentilationStandardsTable[],6,FALSE)</f>
        <v>0.06</v>
      </c>
      <c r="X710">
        <f>VLOOKUP(SpaceTypesTable[[#This Row],[Lookup]],VentilationStandardsTable[],5,FALSE)</f>
        <v>0</v>
      </c>
      <c r="Y710">
        <f>VLOOKUP(SpaceTypesTable[[#This Row],[Lookup]],VentilationStandardsTable[],7,FALSE)</f>
        <v>0</v>
      </c>
      <c r="Z710">
        <v>10</v>
      </c>
      <c r="AA710" t="s">
        <v>1399</v>
      </c>
      <c r="AB710" t="s">
        <v>1402</v>
      </c>
      <c r="AC710">
        <v>4.4600000000000001E-2</v>
      </c>
      <c r="AD710" t="s">
        <v>1419</v>
      </c>
      <c r="AJ710">
        <v>2.79</v>
      </c>
      <c r="AK710">
        <v>0</v>
      </c>
      <c r="AL710">
        <v>0.5</v>
      </c>
      <c r="AM710">
        <v>0</v>
      </c>
      <c r="AN710" t="s">
        <v>1477</v>
      </c>
      <c r="AO710" t="s">
        <v>1444</v>
      </c>
      <c r="AP710" t="s">
        <v>1458</v>
      </c>
      <c r="AS710" t="s">
        <v>440</v>
      </c>
    </row>
    <row r="711" spans="1:55">
      <c r="A711" t="s">
        <v>1555</v>
      </c>
      <c r="B711" t="s">
        <v>259</v>
      </c>
      <c r="C711" t="s">
        <v>262</v>
      </c>
      <c r="D711" t="s">
        <v>296</v>
      </c>
      <c r="E711" t="s">
        <v>458</v>
      </c>
      <c r="I711" t="str">
        <f>SpaceTypesTable[[#This Row],[Lighting Standard]]&amp;SpaceTypesTable[[#This Row],[Lighting Primary Space Type]]&amp;SpaceTypesTable[[#This Row],[Lighting Secondary Space Type]]</f>
        <v/>
      </c>
      <c r="L711">
        <v>1.6</v>
      </c>
      <c r="O711">
        <v>0</v>
      </c>
      <c r="P711">
        <v>0.7</v>
      </c>
      <c r="Q711">
        <v>0.2</v>
      </c>
      <c r="R711" t="s">
        <v>1362</v>
      </c>
      <c r="S711" t="s">
        <v>415</v>
      </c>
      <c r="T711" t="s">
        <v>416</v>
      </c>
      <c r="U711" t="s">
        <v>417</v>
      </c>
      <c r="V711" s="60" t="str">
        <f>SpaceTypesTable[[#This Row],[Ventilation Standard]]&amp;SpaceTypesTable[[#This Row],[Ventilation Primary Space Type]]&amp;SpaceTypesTable[[#This Row],[Ventilation Secondary Space Type]]</f>
        <v>AIA 2001Surgery and Critical CareOperating/Surgical Cystoscopic Rooms</v>
      </c>
      <c r="W711">
        <f>VLOOKUP(SpaceTypesTable[[#This Row],[Lookup]],VentilationStandardsTable[],6,FALSE)</f>
        <v>0</v>
      </c>
      <c r="X711">
        <f>VLOOKUP(SpaceTypesTable[[#This Row],[Lookup]],VentilationStandardsTable[],5,FALSE)</f>
        <v>0</v>
      </c>
      <c r="Y711">
        <f>VLOOKUP(SpaceTypesTable[[#This Row],[Lookup]],VentilationStandardsTable[],7,FALSE)</f>
        <v>3</v>
      </c>
      <c r="Z711">
        <v>18.579999999999998</v>
      </c>
      <c r="AA711" t="s">
        <v>1397</v>
      </c>
      <c r="AB711" t="s">
        <v>1404</v>
      </c>
      <c r="AC711">
        <v>0.22320000000000001</v>
      </c>
      <c r="AD711" t="s">
        <v>1422</v>
      </c>
      <c r="AF711" t="s">
        <v>440</v>
      </c>
      <c r="AG711" t="s">
        <v>440</v>
      </c>
      <c r="AH711" t="s">
        <v>440</v>
      </c>
      <c r="AJ711">
        <v>3</v>
      </c>
      <c r="AK711">
        <v>0</v>
      </c>
      <c r="AL711">
        <v>0.5</v>
      </c>
      <c r="AM711">
        <v>0</v>
      </c>
      <c r="AN711" t="s">
        <v>1351</v>
      </c>
      <c r="AO711" t="s">
        <v>1447</v>
      </c>
      <c r="AP711" t="s">
        <v>1461</v>
      </c>
      <c r="AQ711">
        <v>1</v>
      </c>
      <c r="AR711">
        <v>285</v>
      </c>
      <c r="AS711">
        <f>IF(SpaceTypesTable[[#This Row],[Service Water Heating Peak Flow Rate (gal/h)]]=0,"",SpaceTypesTable[[#This Row],[Service Water Heating Peak Flow Rate (gal/h)]]/SpaceTypesTable[[#This Row],[Service Water Heating Area (ft^2)]])</f>
        <v>3.5087719298245615E-3</v>
      </c>
      <c r="AT711">
        <v>43.3</v>
      </c>
      <c r="AU711">
        <v>0.2</v>
      </c>
      <c r="AV711">
        <v>0.05</v>
      </c>
      <c r="AW711" t="s">
        <v>1532</v>
      </c>
      <c r="BC711" t="str">
        <f t="shared" ref="BC711:BC716" si="65">IF(ISBLANK(BB711),"",BB711/(AY711/AX711))</f>
        <v/>
      </c>
    </row>
    <row r="712" spans="1:55">
      <c r="A712" t="s">
        <v>1556</v>
      </c>
      <c r="B712" t="s">
        <v>259</v>
      </c>
      <c r="C712" t="s">
        <v>262</v>
      </c>
      <c r="D712" t="s">
        <v>296</v>
      </c>
      <c r="E712" t="s">
        <v>458</v>
      </c>
      <c r="F712" t="s">
        <v>217</v>
      </c>
      <c r="G712" t="s">
        <v>239</v>
      </c>
      <c r="H712" t="s">
        <v>343</v>
      </c>
      <c r="I712" t="str">
        <f>SpaceTypesTable[[#This Row],[Lighting Standard]]&amp;SpaceTypesTable[[#This Row],[Lighting Primary Space Type]]&amp;SpaceTypesTable[[#This Row],[Lighting Secondary Space Type]]</f>
        <v>ASHRAE 90.1-2004HospitalEmergency</v>
      </c>
      <c r="L712">
        <f>VLOOKUP(SpaceTypesTable[[#This Row],[LookupColumn]],InteriorLightingTable[],5,FALSE)</f>
        <v>2.7</v>
      </c>
      <c r="O712">
        <v>0</v>
      </c>
      <c r="P712">
        <v>0.7</v>
      </c>
      <c r="Q712">
        <v>0.2</v>
      </c>
      <c r="R712" t="s">
        <v>1362</v>
      </c>
      <c r="S712" t="s">
        <v>415</v>
      </c>
      <c r="T712" t="s">
        <v>416</v>
      </c>
      <c r="U712" t="s">
        <v>417</v>
      </c>
      <c r="V712" s="60" t="str">
        <f>SpaceTypesTable[[#This Row],[Ventilation Standard]]&amp;SpaceTypesTable[[#This Row],[Ventilation Primary Space Type]]&amp;SpaceTypesTable[[#This Row],[Ventilation Secondary Space Type]]</f>
        <v>AIA 2001Surgery and Critical CareOperating/Surgical Cystoscopic Rooms</v>
      </c>
      <c r="W712">
        <f>VLOOKUP(SpaceTypesTable[[#This Row],[Lookup]],VentilationStandardsTable[],6,FALSE)</f>
        <v>0</v>
      </c>
      <c r="X712">
        <f>VLOOKUP(SpaceTypesTable[[#This Row],[Lookup]],VentilationStandardsTable[],5,FALSE)</f>
        <v>0</v>
      </c>
      <c r="Y712">
        <f>VLOOKUP(SpaceTypesTable[[#This Row],[Lookup]],VentilationStandardsTable[],7,FALSE)</f>
        <v>3</v>
      </c>
      <c r="Z712">
        <v>18.579999999999998</v>
      </c>
      <c r="AA712" t="s">
        <v>1397</v>
      </c>
      <c r="AB712" t="s">
        <v>1404</v>
      </c>
      <c r="AC712">
        <v>5.9499999999999997E-2</v>
      </c>
      <c r="AD712" t="s">
        <v>1422</v>
      </c>
      <c r="AF712" t="s">
        <v>440</v>
      </c>
      <c r="AG712" t="s">
        <v>440</v>
      </c>
      <c r="AH712" t="s">
        <v>440</v>
      </c>
      <c r="AJ712">
        <v>3.0000000000000004</v>
      </c>
      <c r="AK712">
        <v>0</v>
      </c>
      <c r="AL712">
        <v>0.5</v>
      </c>
      <c r="AM712">
        <v>0</v>
      </c>
      <c r="AN712" t="s">
        <v>1351</v>
      </c>
      <c r="AO712" t="s">
        <v>1447</v>
      </c>
      <c r="AP712" t="s">
        <v>1461</v>
      </c>
      <c r="AQ712">
        <v>1</v>
      </c>
      <c r="AR712">
        <v>285</v>
      </c>
      <c r="AS712">
        <f>IF(SpaceTypesTable[[#This Row],[Service Water Heating Peak Flow Rate (gal/h)]]=0,"",SpaceTypesTable[[#This Row],[Service Water Heating Peak Flow Rate (gal/h)]]/SpaceTypesTable[[#This Row],[Service Water Heating Area (ft^2)]])</f>
        <v>3.5087719298245615E-3</v>
      </c>
      <c r="AT712">
        <v>43.3</v>
      </c>
      <c r="AU712">
        <v>0.2</v>
      </c>
      <c r="AV712">
        <v>0.05</v>
      </c>
      <c r="AW712" t="s">
        <v>1532</v>
      </c>
      <c r="BC712" t="str">
        <f t="shared" si="65"/>
        <v/>
      </c>
    </row>
    <row r="713" spans="1:55">
      <c r="A713" t="s">
        <v>1557</v>
      </c>
      <c r="B713" t="s">
        <v>260</v>
      </c>
      <c r="C713" t="s">
        <v>262</v>
      </c>
      <c r="D713" t="s">
        <v>296</v>
      </c>
      <c r="E713" t="s">
        <v>458</v>
      </c>
      <c r="F713" t="s">
        <v>438</v>
      </c>
      <c r="G713" t="s">
        <v>239</v>
      </c>
      <c r="H713" t="s">
        <v>343</v>
      </c>
      <c r="I713" t="str">
        <f>SpaceTypesTable[[#This Row],[Lighting Standard]]&amp;SpaceTypesTable[[#This Row],[Lighting Primary Space Type]]&amp;SpaceTypesTable[[#This Row],[Lighting Secondary Space Type]]</f>
        <v>ASHRAE 189.1-2009HospitalEmergency</v>
      </c>
      <c r="L713">
        <f>VLOOKUP(SpaceTypesTable[[#This Row],[LookupColumn]],InteriorLightingTable[],5,FALSE)</f>
        <v>2.4300000000000002</v>
      </c>
      <c r="O713">
        <v>0</v>
      </c>
      <c r="P713">
        <v>0.7</v>
      </c>
      <c r="Q713">
        <v>0.2</v>
      </c>
      <c r="R713" t="s">
        <v>1362</v>
      </c>
      <c r="S713" t="s">
        <v>415</v>
      </c>
      <c r="T713" t="s">
        <v>416</v>
      </c>
      <c r="U713" t="s">
        <v>417</v>
      </c>
      <c r="V713" s="60" t="str">
        <f>SpaceTypesTable[[#This Row],[Ventilation Standard]]&amp;SpaceTypesTable[[#This Row],[Ventilation Primary Space Type]]&amp;SpaceTypesTable[[#This Row],[Ventilation Secondary Space Type]]</f>
        <v>AIA 2001Surgery and Critical CareOperating/Surgical Cystoscopic Rooms</v>
      </c>
      <c r="W713">
        <f>VLOOKUP(SpaceTypesTable[[#This Row],[Lookup]],VentilationStandardsTable[],6,FALSE)</f>
        <v>0</v>
      </c>
      <c r="X713">
        <f>VLOOKUP(SpaceTypesTable[[#This Row],[Lookup]],VentilationStandardsTable[],5,FALSE)</f>
        <v>0</v>
      </c>
      <c r="Y713">
        <f>VLOOKUP(SpaceTypesTable[[#This Row],[Lookup]],VentilationStandardsTable[],7,FALSE)</f>
        <v>3</v>
      </c>
      <c r="Z713">
        <v>18.579999999999998</v>
      </c>
      <c r="AA713" t="s">
        <v>1397</v>
      </c>
      <c r="AB713" t="s">
        <v>1404</v>
      </c>
      <c r="AC713">
        <v>5.9499999999999997E-2</v>
      </c>
      <c r="AD713" t="s">
        <v>1422</v>
      </c>
      <c r="AF713" t="s">
        <v>440</v>
      </c>
      <c r="AG713" t="s">
        <v>440</v>
      </c>
      <c r="AH713" t="s">
        <v>440</v>
      </c>
      <c r="AJ713">
        <v>2.19</v>
      </c>
      <c r="AK713">
        <v>0</v>
      </c>
      <c r="AL713">
        <v>0.5</v>
      </c>
      <c r="AM713">
        <v>0</v>
      </c>
      <c r="AN713" t="s">
        <v>1351</v>
      </c>
      <c r="AO713" t="s">
        <v>1447</v>
      </c>
      <c r="AP713" t="s">
        <v>1461</v>
      </c>
      <c r="AQ713">
        <v>1</v>
      </c>
      <c r="AR713">
        <v>285</v>
      </c>
      <c r="AS713">
        <f>IF(SpaceTypesTable[[#This Row],[Service Water Heating Peak Flow Rate (gal/h)]]=0,"",SpaceTypesTable[[#This Row],[Service Water Heating Peak Flow Rate (gal/h)]]/SpaceTypesTable[[#This Row],[Service Water Heating Area (ft^2)]])</f>
        <v>3.5087719298245615E-3</v>
      </c>
      <c r="AT713">
        <v>43.3</v>
      </c>
      <c r="AU713">
        <v>0.2</v>
      </c>
      <c r="AV713">
        <v>0.05</v>
      </c>
      <c r="AW713" t="s">
        <v>1532</v>
      </c>
      <c r="BC713" t="str">
        <f t="shared" si="65"/>
        <v/>
      </c>
    </row>
    <row r="714" spans="1:55">
      <c r="A714" t="s">
        <v>1557</v>
      </c>
      <c r="B714" t="s">
        <v>261</v>
      </c>
      <c r="C714" t="s">
        <v>262</v>
      </c>
      <c r="D714" t="s">
        <v>296</v>
      </c>
      <c r="E714" t="s">
        <v>458</v>
      </c>
      <c r="F714" t="s">
        <v>438</v>
      </c>
      <c r="G714" t="s">
        <v>239</v>
      </c>
      <c r="H714" t="s">
        <v>343</v>
      </c>
      <c r="I714" t="str">
        <f>SpaceTypesTable[[#This Row],[Lighting Standard]]&amp;SpaceTypesTable[[#This Row],[Lighting Primary Space Type]]&amp;SpaceTypesTable[[#This Row],[Lighting Secondary Space Type]]</f>
        <v>ASHRAE 189.1-2009HospitalEmergency</v>
      </c>
      <c r="L714">
        <f>VLOOKUP(SpaceTypesTable[[#This Row],[LookupColumn]],InteriorLightingTable[],5,FALSE)</f>
        <v>2.4300000000000002</v>
      </c>
      <c r="O714">
        <v>0</v>
      </c>
      <c r="P714">
        <v>0.7</v>
      </c>
      <c r="Q714">
        <v>0.2</v>
      </c>
      <c r="R714" t="s">
        <v>1362</v>
      </c>
      <c r="S714" t="s">
        <v>415</v>
      </c>
      <c r="T714" t="s">
        <v>416</v>
      </c>
      <c r="U714" t="s">
        <v>417</v>
      </c>
      <c r="V714" s="60" t="str">
        <f>SpaceTypesTable[[#This Row],[Ventilation Standard]]&amp;SpaceTypesTable[[#This Row],[Ventilation Primary Space Type]]&amp;SpaceTypesTable[[#This Row],[Ventilation Secondary Space Type]]</f>
        <v>AIA 2001Surgery and Critical CareOperating/Surgical Cystoscopic Rooms</v>
      </c>
      <c r="W714">
        <f>VLOOKUP(SpaceTypesTable[[#This Row],[Lookup]],VentilationStandardsTable[],6,FALSE)</f>
        <v>0</v>
      </c>
      <c r="X714">
        <f>VLOOKUP(SpaceTypesTable[[#This Row],[Lookup]],VentilationStandardsTable[],5,FALSE)</f>
        <v>0</v>
      </c>
      <c r="Y714">
        <f>VLOOKUP(SpaceTypesTable[[#This Row],[Lookup]],VentilationStandardsTable[],7,FALSE)</f>
        <v>3</v>
      </c>
      <c r="Z714">
        <v>18.579999999999998</v>
      </c>
      <c r="AA714" t="s">
        <v>1397</v>
      </c>
      <c r="AB714" t="s">
        <v>1404</v>
      </c>
      <c r="AC714">
        <v>4.4600000000000001E-2</v>
      </c>
      <c r="AD714" t="s">
        <v>1422</v>
      </c>
      <c r="AF714" t="s">
        <v>440</v>
      </c>
      <c r="AG714" t="s">
        <v>440</v>
      </c>
      <c r="AH714" t="s">
        <v>440</v>
      </c>
      <c r="AJ714">
        <v>2.19</v>
      </c>
      <c r="AK714">
        <v>0</v>
      </c>
      <c r="AL714">
        <v>0.5</v>
      </c>
      <c r="AM714">
        <v>0</v>
      </c>
      <c r="AN714" t="s">
        <v>1351</v>
      </c>
      <c r="AO714" t="s">
        <v>1447</v>
      </c>
      <c r="AP714" t="s">
        <v>1461</v>
      </c>
      <c r="AQ714">
        <v>1</v>
      </c>
      <c r="AR714">
        <v>285</v>
      </c>
      <c r="AS714">
        <f>IF(SpaceTypesTable[[#This Row],[Service Water Heating Peak Flow Rate (gal/h)]]=0,"",SpaceTypesTable[[#This Row],[Service Water Heating Peak Flow Rate (gal/h)]]/SpaceTypesTable[[#This Row],[Service Water Heating Area (ft^2)]])</f>
        <v>3.5087719298245615E-3</v>
      </c>
      <c r="AT714">
        <v>43.3</v>
      </c>
      <c r="AU714">
        <v>0.2</v>
      </c>
      <c r="AV714">
        <v>0.05</v>
      </c>
      <c r="AW714" t="s">
        <v>1532</v>
      </c>
      <c r="BC714" t="str">
        <f t="shared" si="65"/>
        <v/>
      </c>
    </row>
    <row r="715" spans="1:55">
      <c r="A715" t="s">
        <v>1554</v>
      </c>
      <c r="B715" t="s">
        <v>259</v>
      </c>
      <c r="C715" t="s">
        <v>262</v>
      </c>
      <c r="D715" t="s">
        <v>296</v>
      </c>
      <c r="E715" t="s">
        <v>458</v>
      </c>
      <c r="I715" t="str">
        <f>SpaceTypesTable[[#This Row],[Lighting Standard]]&amp;SpaceTypesTable[[#This Row],[Lighting Primary Space Type]]&amp;SpaceTypesTable[[#This Row],[Lighting Secondary Space Type]]</f>
        <v/>
      </c>
      <c r="L715">
        <v>1.6000000000000003</v>
      </c>
      <c r="O715">
        <v>0</v>
      </c>
      <c r="P715">
        <v>0.7</v>
      </c>
      <c r="Q715">
        <v>0.2</v>
      </c>
      <c r="R715" t="s">
        <v>1362</v>
      </c>
      <c r="S715" t="s">
        <v>415</v>
      </c>
      <c r="T715" t="s">
        <v>416</v>
      </c>
      <c r="U715" t="s">
        <v>417</v>
      </c>
      <c r="V715" s="60" t="str">
        <f>SpaceTypesTable[[#This Row],[Ventilation Standard]]&amp;SpaceTypesTable[[#This Row],[Ventilation Primary Space Type]]&amp;SpaceTypesTable[[#This Row],[Ventilation Secondary Space Type]]</f>
        <v>AIA 2001Surgery and Critical CareOperating/Surgical Cystoscopic Rooms</v>
      </c>
      <c r="W715">
        <f>VLOOKUP(SpaceTypesTable[[#This Row],[Lookup]],VentilationStandardsTable[],6,FALSE)</f>
        <v>0</v>
      </c>
      <c r="X715">
        <f>VLOOKUP(SpaceTypesTable[[#This Row],[Lookup]],VentilationStandardsTable[],5,FALSE)</f>
        <v>0</v>
      </c>
      <c r="Y715">
        <f>VLOOKUP(SpaceTypesTable[[#This Row],[Lookup]],VentilationStandardsTable[],7,FALSE)</f>
        <v>3</v>
      </c>
      <c r="Z715">
        <v>18.579999999999998</v>
      </c>
      <c r="AA715" t="s">
        <v>1397</v>
      </c>
      <c r="AB715" t="s">
        <v>1404</v>
      </c>
      <c r="AC715">
        <v>0.22320000000000001</v>
      </c>
      <c r="AD715" t="s">
        <v>1422</v>
      </c>
      <c r="AF715" t="s">
        <v>440</v>
      </c>
      <c r="AG715" t="s">
        <v>440</v>
      </c>
      <c r="AH715" t="s">
        <v>440</v>
      </c>
      <c r="AJ715">
        <v>3.0000000000000004</v>
      </c>
      <c r="AK715">
        <v>0</v>
      </c>
      <c r="AL715">
        <v>0.5</v>
      </c>
      <c r="AM715">
        <v>0</v>
      </c>
      <c r="AN715" t="s">
        <v>1351</v>
      </c>
      <c r="AO715" t="s">
        <v>1447</v>
      </c>
      <c r="AP715" t="s">
        <v>1461</v>
      </c>
      <c r="AQ715">
        <v>1</v>
      </c>
      <c r="AR715">
        <v>285</v>
      </c>
      <c r="AS715">
        <f>IF(SpaceTypesTable[[#This Row],[Service Water Heating Peak Flow Rate (gal/h)]]=0,"",SpaceTypesTable[[#This Row],[Service Water Heating Peak Flow Rate (gal/h)]]/SpaceTypesTable[[#This Row],[Service Water Heating Area (ft^2)]])</f>
        <v>3.5087719298245615E-3</v>
      </c>
      <c r="AT715">
        <v>43.3</v>
      </c>
      <c r="AU715">
        <v>0.2</v>
      </c>
      <c r="AV715">
        <v>0.05</v>
      </c>
      <c r="AW715" t="s">
        <v>1532</v>
      </c>
      <c r="BC715" t="str">
        <f t="shared" si="65"/>
        <v/>
      </c>
    </row>
    <row r="716" spans="1:55">
      <c r="A716" t="s">
        <v>1558</v>
      </c>
      <c r="B716" t="s">
        <v>259</v>
      </c>
      <c r="C716" t="s">
        <v>262</v>
      </c>
      <c r="D716" t="s">
        <v>296</v>
      </c>
      <c r="E716" t="s">
        <v>458</v>
      </c>
      <c r="F716" t="s">
        <v>218</v>
      </c>
      <c r="G716" t="s">
        <v>239</v>
      </c>
      <c r="H716" t="s">
        <v>343</v>
      </c>
      <c r="I716" t="str">
        <f>SpaceTypesTable[[#This Row],[Lighting Standard]]&amp;SpaceTypesTable[[#This Row],[Lighting Primary Space Type]]&amp;SpaceTypesTable[[#This Row],[Lighting Secondary Space Type]]</f>
        <v>ASHRAE 90.1-2007HospitalEmergency</v>
      </c>
      <c r="L716">
        <f>VLOOKUP(SpaceTypesTable[[#This Row],[LookupColumn]],InteriorLightingTable[],5,FALSE)</f>
        <v>2.7</v>
      </c>
      <c r="O716">
        <v>0</v>
      </c>
      <c r="P716">
        <v>0.7</v>
      </c>
      <c r="Q716">
        <v>0.2</v>
      </c>
      <c r="R716" t="s">
        <v>1362</v>
      </c>
      <c r="S716" t="s">
        <v>415</v>
      </c>
      <c r="T716" t="s">
        <v>416</v>
      </c>
      <c r="U716" t="s">
        <v>417</v>
      </c>
      <c r="V716" s="60" t="str">
        <f>SpaceTypesTable[[#This Row],[Ventilation Standard]]&amp;SpaceTypesTable[[#This Row],[Ventilation Primary Space Type]]&amp;SpaceTypesTable[[#This Row],[Ventilation Secondary Space Type]]</f>
        <v>AIA 2001Surgery and Critical CareOperating/Surgical Cystoscopic Rooms</v>
      </c>
      <c r="W716">
        <f>VLOOKUP(SpaceTypesTable[[#This Row],[Lookup]],VentilationStandardsTable[],6,FALSE)</f>
        <v>0</v>
      </c>
      <c r="X716">
        <f>VLOOKUP(SpaceTypesTable[[#This Row],[Lookup]],VentilationStandardsTable[],5,FALSE)</f>
        <v>0</v>
      </c>
      <c r="Y716">
        <f>VLOOKUP(SpaceTypesTable[[#This Row],[Lookup]],VentilationStandardsTable[],7,FALSE)</f>
        <v>3</v>
      </c>
      <c r="Z716">
        <v>18.579999999999998</v>
      </c>
      <c r="AA716" t="s">
        <v>1397</v>
      </c>
      <c r="AB716" t="s">
        <v>1404</v>
      </c>
      <c r="AC716">
        <v>4.4600000000000001E-2</v>
      </c>
      <c r="AD716" t="s">
        <v>1422</v>
      </c>
      <c r="AF716" t="s">
        <v>440</v>
      </c>
      <c r="AG716" t="s">
        <v>440</v>
      </c>
      <c r="AH716" t="s">
        <v>440</v>
      </c>
      <c r="AJ716">
        <v>2.19</v>
      </c>
      <c r="AK716">
        <v>0</v>
      </c>
      <c r="AL716">
        <v>0.5</v>
      </c>
      <c r="AM716">
        <v>0</v>
      </c>
      <c r="AN716" t="s">
        <v>1351</v>
      </c>
      <c r="AO716" t="s">
        <v>1447</v>
      </c>
      <c r="AP716" t="s">
        <v>1461</v>
      </c>
      <c r="AQ716">
        <v>1</v>
      </c>
      <c r="AR716">
        <v>285</v>
      </c>
      <c r="AS716">
        <f>IF(SpaceTypesTable[[#This Row],[Service Water Heating Peak Flow Rate (gal/h)]]=0,"",SpaceTypesTable[[#This Row],[Service Water Heating Peak Flow Rate (gal/h)]]/SpaceTypesTable[[#This Row],[Service Water Heating Area (ft^2)]])</f>
        <v>3.5087719298245615E-3</v>
      </c>
      <c r="AT716">
        <v>43.3</v>
      </c>
      <c r="AU716">
        <v>0.2</v>
      </c>
      <c r="AV716">
        <v>0.05</v>
      </c>
      <c r="AW716" t="s">
        <v>1532</v>
      </c>
      <c r="BC716" t="str">
        <f t="shared" si="65"/>
        <v/>
      </c>
    </row>
    <row r="717" spans="1:55">
      <c r="A717" t="s">
        <v>1619</v>
      </c>
      <c r="B717" t="s">
        <v>259</v>
      </c>
      <c r="C717" t="s">
        <v>262</v>
      </c>
      <c r="D717" t="s">
        <v>296</v>
      </c>
      <c r="E717" t="s">
        <v>458</v>
      </c>
      <c r="F717" t="s">
        <v>1601</v>
      </c>
      <c r="G717" t="s">
        <v>239</v>
      </c>
      <c r="H717" t="s">
        <v>343</v>
      </c>
      <c r="I717" t="str">
        <f>SpaceTypesTable[[#This Row],[Lighting Standard]]&amp;SpaceTypesTable[[#This Row],[Lighting Primary Space Type]]&amp;SpaceTypesTable[[#This Row],[Lighting Secondary Space Type]]</f>
        <v>ASHRAE 90.1-2010HospitalEmergency</v>
      </c>
      <c r="L717">
        <f>VLOOKUP(SpaceTypesTable[[#This Row],[LookupColumn]],InteriorLightingTable[],5,FALSE)</f>
        <v>2.2599999999999998</v>
      </c>
      <c r="O717">
        <v>0</v>
      </c>
      <c r="P717">
        <v>0.7</v>
      </c>
      <c r="Q717">
        <v>0.2</v>
      </c>
      <c r="R717" t="s">
        <v>1362</v>
      </c>
      <c r="S717" t="s">
        <v>415</v>
      </c>
      <c r="T717" t="s">
        <v>416</v>
      </c>
      <c r="U717" t="s">
        <v>417</v>
      </c>
      <c r="V717" s="60" t="str">
        <f>SpaceTypesTable[[#This Row],[Ventilation Standard]]&amp;SpaceTypesTable[[#This Row],[Ventilation Primary Space Type]]&amp;SpaceTypesTable[[#This Row],[Ventilation Secondary Space Type]]</f>
        <v>AIA 2001Surgery and Critical CareOperating/Surgical Cystoscopic Rooms</v>
      </c>
      <c r="W717">
        <f>VLOOKUP(SpaceTypesTable[[#This Row],[Lookup]],VentilationStandardsTable[],6,FALSE)</f>
        <v>0</v>
      </c>
      <c r="X717">
        <f>VLOOKUP(SpaceTypesTable[[#This Row],[Lookup]],VentilationStandardsTable[],5,FALSE)</f>
        <v>0</v>
      </c>
      <c r="Y717">
        <f>VLOOKUP(SpaceTypesTable[[#This Row],[Lookup]],VentilationStandardsTable[],7,FALSE)</f>
        <v>3</v>
      </c>
      <c r="Z717">
        <v>18.579999999999998</v>
      </c>
      <c r="AA717" t="s">
        <v>1397</v>
      </c>
      <c r="AB717" t="s">
        <v>1404</v>
      </c>
      <c r="AC717">
        <v>4.4600000000000001E-2</v>
      </c>
      <c r="AD717" t="s">
        <v>1422</v>
      </c>
      <c r="AF717" t="s">
        <v>440</v>
      </c>
      <c r="AG717" t="s">
        <v>440</v>
      </c>
      <c r="AH717" t="s">
        <v>440</v>
      </c>
      <c r="AJ717">
        <v>2.19</v>
      </c>
      <c r="AK717">
        <v>0</v>
      </c>
      <c r="AL717">
        <v>0.5</v>
      </c>
      <c r="AM717">
        <v>0</v>
      </c>
      <c r="AN717" t="s">
        <v>1351</v>
      </c>
      <c r="AO717" t="s">
        <v>1447</v>
      </c>
      <c r="AP717" t="s">
        <v>1461</v>
      </c>
      <c r="AQ717">
        <v>1</v>
      </c>
      <c r="AR717">
        <v>285</v>
      </c>
      <c r="AS717">
        <v>3.5087719298245615E-3</v>
      </c>
      <c r="AT717">
        <v>43.3</v>
      </c>
      <c r="AU717">
        <v>0.2</v>
      </c>
      <c r="AV717">
        <v>0.05</v>
      </c>
      <c r="AW717" t="s">
        <v>1532</v>
      </c>
      <c r="BC717" t="s">
        <v>440</v>
      </c>
    </row>
    <row r="718" spans="1:55">
      <c r="A718" t="s">
        <v>1558</v>
      </c>
      <c r="B718" t="s">
        <v>259</v>
      </c>
      <c r="C718" t="s">
        <v>263</v>
      </c>
      <c r="D718" t="s">
        <v>272</v>
      </c>
      <c r="E718" t="s">
        <v>470</v>
      </c>
      <c r="F718" t="s">
        <v>218</v>
      </c>
      <c r="G718" t="s">
        <v>354</v>
      </c>
      <c r="H718" t="s">
        <v>223</v>
      </c>
      <c r="I718" t="str">
        <f>SpaceTypesTable[[#This Row],[Lighting Standard]]&amp;SpaceTypesTable[[#This Row],[Lighting Primary Space Type]]&amp;SpaceTypesTable[[#This Row],[Lighting Secondary Space Type]]</f>
        <v>ASHRAE 90.1-2007RestroomsGeneral</v>
      </c>
      <c r="L718">
        <f>VLOOKUP(SpaceTypesTable[[#This Row],[LookupColumn]],InteriorLightingTable[],5,FALSE)</f>
        <v>0.9</v>
      </c>
      <c r="O718">
        <v>0</v>
      </c>
      <c r="P718">
        <v>0.7</v>
      </c>
      <c r="Q718">
        <v>0.2</v>
      </c>
      <c r="R718" t="s">
        <v>1367</v>
      </c>
      <c r="S718" t="s">
        <v>109</v>
      </c>
      <c r="T718" t="s">
        <v>223</v>
      </c>
      <c r="U718" t="s">
        <v>96</v>
      </c>
      <c r="V718" s="60" t="str">
        <f>SpaceTypesTable[[#This Row],[Ventilation Standard]]&amp;SpaceTypesTable[[#This Row],[Ventilation Primary Space Type]]&amp;SpaceTypesTable[[#This Row],[Ventilation Secondary Space Type]]</f>
        <v>ASHRAE 62.1-2004GeneralCorridors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2.85</v>
      </c>
      <c r="AA718" t="s">
        <v>1381</v>
      </c>
      <c r="AB718" t="s">
        <v>1518</v>
      </c>
      <c r="AC718">
        <v>4.4600000000000001E-2</v>
      </c>
      <c r="AD718" t="s">
        <v>1427</v>
      </c>
      <c r="AF718" t="s">
        <v>440</v>
      </c>
      <c r="AG718" t="s">
        <v>440</v>
      </c>
      <c r="AH718" t="s">
        <v>440</v>
      </c>
      <c r="AJ718">
        <v>0.51</v>
      </c>
      <c r="AK718">
        <v>0</v>
      </c>
      <c r="AL718">
        <v>0.5</v>
      </c>
      <c r="AM718">
        <v>0</v>
      </c>
      <c r="AN718" t="s">
        <v>1484</v>
      </c>
      <c r="AO718" t="s">
        <v>1452</v>
      </c>
      <c r="AP718" t="s">
        <v>1466</v>
      </c>
      <c r="AS718" t="str">
        <f>IF(SpaceTypesTable[[#This Row],[Service Water Heating Peak Flow Rate (gal/h)]]=0,"",SpaceTypesTable[[#This Row],[Service Water Heating Peak Flow Rate (gal/h)]]/SpaceTypesTable[[#This Row],[Service Water Heating Area (ft^2)]])</f>
        <v/>
      </c>
      <c r="AX718">
        <v>1.1395661442066429</v>
      </c>
      <c r="AY718">
        <v>400</v>
      </c>
      <c r="AZ718">
        <v>0.33800000000000002</v>
      </c>
      <c r="BA718">
        <v>0.5</v>
      </c>
      <c r="BB718">
        <v>69.450231963774755</v>
      </c>
      <c r="BC718">
        <f t="shared" ref="BC718:BC723" si="66">IF(ISBLANK(BB718),"",BB718/(AY718/AX718))</f>
        <v>0.19785783263303935</v>
      </c>
    </row>
    <row r="719" spans="1:55">
      <c r="A719" t="s">
        <v>1555</v>
      </c>
      <c r="B719" t="s">
        <v>259</v>
      </c>
      <c r="C719" t="s">
        <v>263</v>
      </c>
      <c r="D719" t="s">
        <v>272</v>
      </c>
      <c r="E719" t="s">
        <v>470</v>
      </c>
      <c r="I719" t="str">
        <f>SpaceTypesTable[[#This Row],[Lighting Standard]]&amp;SpaceTypesTable[[#This Row],[Lighting Primary Space Type]]&amp;SpaceTypesTable[[#This Row],[Lighting Secondary Space Type]]</f>
        <v/>
      </c>
      <c r="L719">
        <v>1.1000000000000001</v>
      </c>
      <c r="O719">
        <v>0</v>
      </c>
      <c r="P719">
        <v>0.7</v>
      </c>
      <c r="Q719">
        <v>0.2</v>
      </c>
      <c r="R719" t="s">
        <v>1367</v>
      </c>
      <c r="S719" t="s">
        <v>108</v>
      </c>
      <c r="T719" t="s">
        <v>41</v>
      </c>
      <c r="U719" t="s">
        <v>43</v>
      </c>
      <c r="V719" s="60" t="str">
        <f>SpaceTypesTable[[#This Row],[Ventilation Standard]]&amp;SpaceTypesTable[[#This Row],[Ventilation Primary Space Type]]&amp;SpaceTypesTable[[#This Row],[Ventilation Secondary Space Type]]</f>
        <v>ASHRAE 62.1-1999Public SpacesPublic restrooms (Assume 12 toilet/625 ft^2)</v>
      </c>
      <c r="W719">
        <f>VLOOKUP(SpaceTypesTable[[#This Row],[Lookup]],VentilationStandardsTable[],6,FALSE)</f>
        <v>0.96</v>
      </c>
      <c r="X719">
        <f>VLOOKUP(SpaceTypesTable[[#This Row],[Lookup]],VentilationStandardsTable[],5,FALSE)</f>
        <v>0</v>
      </c>
      <c r="Y719">
        <f>VLOOKUP(SpaceTypesTable[[#This Row],[Lookup]],VentilationStandardsTable[],7,FALSE)</f>
        <v>0</v>
      </c>
      <c r="Z719">
        <v>2.85</v>
      </c>
      <c r="AA719" t="s">
        <v>1381</v>
      </c>
      <c r="AB719" t="s">
        <v>1518</v>
      </c>
      <c r="AC719">
        <v>0.22320000000000001</v>
      </c>
      <c r="AD719" t="s">
        <v>1427</v>
      </c>
      <c r="AF719" t="s">
        <v>440</v>
      </c>
      <c r="AG719" t="s">
        <v>440</v>
      </c>
      <c r="AH719" t="s">
        <v>440</v>
      </c>
      <c r="AJ719">
        <v>1</v>
      </c>
      <c r="AK719">
        <v>0</v>
      </c>
      <c r="AL719">
        <v>0.5</v>
      </c>
      <c r="AM719">
        <v>0</v>
      </c>
      <c r="AN719" t="s">
        <v>1484</v>
      </c>
      <c r="AO719" t="s">
        <v>1452</v>
      </c>
      <c r="AP719" t="s">
        <v>1466</v>
      </c>
      <c r="AS719" t="str">
        <f>IF(SpaceTypesTable[[#This Row],[Service Water Heating Peak Flow Rate (gal/h)]]=0,"",SpaceTypesTable[[#This Row],[Service Water Heating Peak Flow Rate (gal/h)]]/SpaceTypesTable[[#This Row],[Service Water Heating Area (ft^2)]])</f>
        <v/>
      </c>
      <c r="AX719">
        <v>1.1395661442066429</v>
      </c>
      <c r="AY719">
        <v>400</v>
      </c>
      <c r="AZ719">
        <v>0.33800000000000002</v>
      </c>
      <c r="BA719">
        <v>0.5</v>
      </c>
      <c r="BB719">
        <v>69.450231963774755</v>
      </c>
      <c r="BC719">
        <f t="shared" si="66"/>
        <v>0.19785783263303935</v>
      </c>
    </row>
    <row r="720" spans="1:55">
      <c r="A720" t="s">
        <v>1556</v>
      </c>
      <c r="B720" t="s">
        <v>259</v>
      </c>
      <c r="C720" t="s">
        <v>263</v>
      </c>
      <c r="D720" t="s">
        <v>272</v>
      </c>
      <c r="E720" t="s">
        <v>470</v>
      </c>
      <c r="F720" t="s">
        <v>217</v>
      </c>
      <c r="G720" t="s">
        <v>354</v>
      </c>
      <c r="H720" t="s">
        <v>223</v>
      </c>
      <c r="I720" t="str">
        <f>SpaceTypesTable[[#This Row],[Lighting Standard]]&amp;SpaceTypesTable[[#This Row],[Lighting Primary Space Type]]&amp;SpaceTypesTable[[#This Row],[Lighting Secondary Space Type]]</f>
        <v>ASHRAE 90.1-2004RestroomsGeneral</v>
      </c>
      <c r="L720">
        <f>VLOOKUP(SpaceTypesTable[[#This Row],[LookupColumn]],InteriorLightingTable[],5,FALSE)</f>
        <v>0.9</v>
      </c>
      <c r="O720">
        <v>0</v>
      </c>
      <c r="P720">
        <v>0.7</v>
      </c>
      <c r="Q720">
        <v>0.2</v>
      </c>
      <c r="R720" t="s">
        <v>1367</v>
      </c>
      <c r="S720" t="s">
        <v>108</v>
      </c>
      <c r="T720" t="s">
        <v>41</v>
      </c>
      <c r="U720" t="s">
        <v>43</v>
      </c>
      <c r="V720" s="60" t="str">
        <f>SpaceTypesTable[[#This Row],[Ventilation Standard]]&amp;SpaceTypesTable[[#This Row],[Ventilation Primary Space Type]]&amp;SpaceTypesTable[[#This Row],[Ventilation Secondary Space Type]]</f>
        <v>ASHRAE 62.1-1999Public SpacesPublic restrooms (Assume 12 toilet/625 ft^2)</v>
      </c>
      <c r="W720">
        <f>VLOOKUP(SpaceTypesTable[[#This Row],[Lookup]],VentilationStandardsTable[],6,FALSE)</f>
        <v>0.96</v>
      </c>
      <c r="X720">
        <f>VLOOKUP(SpaceTypesTable[[#This Row],[Lookup]],VentilationStandardsTable[],5,FALSE)</f>
        <v>0</v>
      </c>
      <c r="Y720">
        <f>VLOOKUP(SpaceTypesTable[[#This Row],[Lookup]],VentilationStandardsTable[],7,FALSE)</f>
        <v>0</v>
      </c>
      <c r="Z720">
        <v>2.85</v>
      </c>
      <c r="AA720" t="s">
        <v>1381</v>
      </c>
      <c r="AB720" t="s">
        <v>1518</v>
      </c>
      <c r="AC720">
        <v>5.9499999999999997E-2</v>
      </c>
      <c r="AD720" t="s">
        <v>1427</v>
      </c>
      <c r="AF720" t="s">
        <v>440</v>
      </c>
      <c r="AG720" t="s">
        <v>440</v>
      </c>
      <c r="AH720" t="s">
        <v>440</v>
      </c>
      <c r="AJ720">
        <v>1</v>
      </c>
      <c r="AK720">
        <v>0</v>
      </c>
      <c r="AL720">
        <v>0.5</v>
      </c>
      <c r="AM720">
        <v>0</v>
      </c>
      <c r="AN720" t="s">
        <v>1484</v>
      </c>
      <c r="AO720" t="s">
        <v>1452</v>
      </c>
      <c r="AP720" t="s">
        <v>1466</v>
      </c>
      <c r="AS720" t="str">
        <f>IF(SpaceTypesTable[[#This Row],[Service Water Heating Peak Flow Rate (gal/h)]]=0,"",SpaceTypesTable[[#This Row],[Service Water Heating Peak Flow Rate (gal/h)]]/SpaceTypesTable[[#This Row],[Service Water Heating Area (ft^2)]])</f>
        <v/>
      </c>
      <c r="AX720">
        <v>1.1395661442066429</v>
      </c>
      <c r="AY720">
        <v>400</v>
      </c>
      <c r="AZ720">
        <v>0.33800000000000002</v>
      </c>
      <c r="BA720">
        <v>0.5</v>
      </c>
      <c r="BB720">
        <v>69.450231963774755</v>
      </c>
      <c r="BC720">
        <f t="shared" si="66"/>
        <v>0.19785783263303935</v>
      </c>
    </row>
    <row r="721" spans="1:56">
      <c r="A721" t="s">
        <v>1557</v>
      </c>
      <c r="B721" t="s">
        <v>260</v>
      </c>
      <c r="C721" t="s">
        <v>263</v>
      </c>
      <c r="D721" t="s">
        <v>272</v>
      </c>
      <c r="E721" t="s">
        <v>470</v>
      </c>
      <c r="F721" t="s">
        <v>438</v>
      </c>
      <c r="G721" t="s">
        <v>354</v>
      </c>
      <c r="H721" t="s">
        <v>223</v>
      </c>
      <c r="I721" t="str">
        <f>SpaceTypesTable[[#This Row],[Lighting Standard]]&amp;SpaceTypesTable[[#This Row],[Lighting Primary Space Type]]&amp;SpaceTypesTable[[#This Row],[Lighting Secondary Space Type]]</f>
        <v>ASHRAE 189.1-2009RestroomsGeneral</v>
      </c>
      <c r="L721">
        <f>VLOOKUP(SpaceTypesTable[[#This Row],[LookupColumn]],InteriorLightingTable[],5,FALSE)</f>
        <v>0.81</v>
      </c>
      <c r="O721">
        <v>0</v>
      </c>
      <c r="P721">
        <v>0.7</v>
      </c>
      <c r="Q721">
        <v>0.2</v>
      </c>
      <c r="R721" t="s">
        <v>1367</v>
      </c>
      <c r="S721" t="s">
        <v>108</v>
      </c>
      <c r="T721" t="s">
        <v>41</v>
      </c>
      <c r="U721" t="s">
        <v>43</v>
      </c>
      <c r="V721" s="60" t="str">
        <f>SpaceTypesTable[[#This Row],[Ventilation Standard]]&amp;SpaceTypesTable[[#This Row],[Ventilation Primary Space Type]]&amp;SpaceTypesTable[[#This Row],[Ventilation Secondary Space Type]]</f>
        <v>ASHRAE 62.1-1999Public SpacesPublic restrooms (Assume 12 toilet/625 ft^2)</v>
      </c>
      <c r="W721">
        <f>VLOOKUP(SpaceTypesTable[[#This Row],[Lookup]],VentilationStandardsTable[],6,FALSE)</f>
        <v>0.96</v>
      </c>
      <c r="X721">
        <f>VLOOKUP(SpaceTypesTable[[#This Row],[Lookup]],VentilationStandardsTable[],5,FALSE)</f>
        <v>0</v>
      </c>
      <c r="Y721">
        <f>VLOOKUP(SpaceTypesTable[[#This Row],[Lookup]],VentilationStandardsTable[],7,FALSE)</f>
        <v>0</v>
      </c>
      <c r="Z721">
        <v>2.85</v>
      </c>
      <c r="AA721" t="s">
        <v>1381</v>
      </c>
      <c r="AB721" t="s">
        <v>1518</v>
      </c>
      <c r="AC721">
        <v>5.9499999999999997E-2</v>
      </c>
      <c r="AD721" t="s">
        <v>1427</v>
      </c>
      <c r="AF721" t="s">
        <v>440</v>
      </c>
      <c r="AG721" t="s">
        <v>440</v>
      </c>
      <c r="AH721" t="s">
        <v>440</v>
      </c>
      <c r="AJ721">
        <v>0.51</v>
      </c>
      <c r="AK721">
        <v>0</v>
      </c>
      <c r="AL721">
        <v>0.5</v>
      </c>
      <c r="AM721">
        <v>0</v>
      </c>
      <c r="AN721" t="s">
        <v>1484</v>
      </c>
      <c r="AO721" t="s">
        <v>1452</v>
      </c>
      <c r="AP721" t="s">
        <v>1466</v>
      </c>
      <c r="AS721" t="str">
        <f>IF(SpaceTypesTable[[#This Row],[Service Water Heating Peak Flow Rate (gal/h)]]=0,"",SpaceTypesTable[[#This Row],[Service Water Heating Peak Flow Rate (gal/h)]]/SpaceTypesTable[[#This Row],[Service Water Heating Area (ft^2)]])</f>
        <v/>
      </c>
      <c r="AX721">
        <v>1.1395661442066429</v>
      </c>
      <c r="AY721">
        <v>400</v>
      </c>
      <c r="AZ721">
        <v>0.33800000000000002</v>
      </c>
      <c r="BA721">
        <v>0.5</v>
      </c>
      <c r="BB721">
        <v>69.450231963774755</v>
      </c>
      <c r="BC721">
        <f t="shared" si="66"/>
        <v>0.19785783263303935</v>
      </c>
    </row>
    <row r="722" spans="1:56">
      <c r="A722" t="s">
        <v>1557</v>
      </c>
      <c r="B722" t="s">
        <v>261</v>
      </c>
      <c r="C722" t="s">
        <v>263</v>
      </c>
      <c r="D722" t="s">
        <v>272</v>
      </c>
      <c r="E722" t="s">
        <v>470</v>
      </c>
      <c r="F722" t="s">
        <v>438</v>
      </c>
      <c r="G722" t="s">
        <v>354</v>
      </c>
      <c r="H722" t="s">
        <v>223</v>
      </c>
      <c r="I722" t="str">
        <f>SpaceTypesTable[[#This Row],[Lighting Standard]]&amp;SpaceTypesTable[[#This Row],[Lighting Primary Space Type]]&amp;SpaceTypesTable[[#This Row],[Lighting Secondary Space Type]]</f>
        <v>ASHRAE 189.1-2009RestroomsGeneral</v>
      </c>
      <c r="L722">
        <f>VLOOKUP(SpaceTypesTable[[#This Row],[LookupColumn]],InteriorLightingTable[],5,FALSE)</f>
        <v>0.81</v>
      </c>
      <c r="O722">
        <v>0</v>
      </c>
      <c r="P722">
        <v>0.7</v>
      </c>
      <c r="Q722">
        <v>0.2</v>
      </c>
      <c r="R722" t="s">
        <v>1367</v>
      </c>
      <c r="S722" t="s">
        <v>108</v>
      </c>
      <c r="T722" t="s">
        <v>41</v>
      </c>
      <c r="U722" t="s">
        <v>43</v>
      </c>
      <c r="V722" s="60" t="str">
        <f>SpaceTypesTable[[#This Row],[Ventilation Standard]]&amp;SpaceTypesTable[[#This Row],[Ventilation Primary Space Type]]&amp;SpaceTypesTable[[#This Row],[Ventilation Secondary Space Type]]</f>
        <v>ASHRAE 62.1-1999Public SpacesPublic restrooms (Assume 12 toilet/625 ft^2)</v>
      </c>
      <c r="W722">
        <f>VLOOKUP(SpaceTypesTable[[#This Row],[Lookup]],VentilationStandardsTable[],6,FALSE)</f>
        <v>0.96</v>
      </c>
      <c r="X722">
        <f>VLOOKUP(SpaceTypesTable[[#This Row],[Lookup]],VentilationStandardsTable[],5,FALSE)</f>
        <v>0</v>
      </c>
      <c r="Y722">
        <f>VLOOKUP(SpaceTypesTable[[#This Row],[Lookup]],VentilationStandardsTable[],7,FALSE)</f>
        <v>0</v>
      </c>
      <c r="Z722">
        <v>2.85</v>
      </c>
      <c r="AA722" t="s">
        <v>1381</v>
      </c>
      <c r="AB722" t="s">
        <v>1518</v>
      </c>
      <c r="AC722">
        <v>4.4600000000000001E-2</v>
      </c>
      <c r="AD722" t="s">
        <v>1427</v>
      </c>
      <c r="AF722" t="s">
        <v>440</v>
      </c>
      <c r="AG722" t="s">
        <v>440</v>
      </c>
      <c r="AH722" t="s">
        <v>440</v>
      </c>
      <c r="AJ722">
        <v>0.51</v>
      </c>
      <c r="AK722">
        <v>0</v>
      </c>
      <c r="AL722">
        <v>0.5</v>
      </c>
      <c r="AM722">
        <v>0</v>
      </c>
      <c r="AN722" t="s">
        <v>1484</v>
      </c>
      <c r="AO722" t="s">
        <v>1452</v>
      </c>
      <c r="AP722" t="s">
        <v>1466</v>
      </c>
      <c r="AS722" t="str">
        <f>IF(SpaceTypesTable[[#This Row],[Service Water Heating Peak Flow Rate (gal/h)]]=0,"",SpaceTypesTable[[#This Row],[Service Water Heating Peak Flow Rate (gal/h)]]/SpaceTypesTable[[#This Row],[Service Water Heating Area (ft^2)]])</f>
        <v/>
      </c>
      <c r="AX722">
        <v>1.1395661442066429</v>
      </c>
      <c r="AY722">
        <v>400</v>
      </c>
      <c r="AZ722">
        <v>0.33800000000000002</v>
      </c>
      <c r="BA722">
        <v>0.5</v>
      </c>
      <c r="BB722">
        <v>69.450231963774755</v>
      </c>
      <c r="BC722">
        <f t="shared" si="66"/>
        <v>0.19785783263303935</v>
      </c>
    </row>
    <row r="723" spans="1:56">
      <c r="A723" t="s">
        <v>1554</v>
      </c>
      <c r="B723" t="s">
        <v>259</v>
      </c>
      <c r="C723" t="s">
        <v>263</v>
      </c>
      <c r="D723" t="s">
        <v>272</v>
      </c>
      <c r="E723" t="s">
        <v>470</v>
      </c>
      <c r="I723" t="str">
        <f>SpaceTypesTable[[#This Row],[Lighting Standard]]&amp;SpaceTypesTable[[#This Row],[Lighting Primary Space Type]]&amp;SpaceTypesTable[[#This Row],[Lighting Secondary Space Type]]</f>
        <v/>
      </c>
      <c r="L723">
        <v>1.1000000000000001</v>
      </c>
      <c r="O723">
        <v>0</v>
      </c>
      <c r="P723">
        <v>0.7</v>
      </c>
      <c r="Q723">
        <v>0.2</v>
      </c>
      <c r="R723" t="s">
        <v>1367</v>
      </c>
      <c r="S723" t="s">
        <v>108</v>
      </c>
      <c r="T723" t="s">
        <v>41</v>
      </c>
      <c r="U723" t="s">
        <v>43</v>
      </c>
      <c r="V723" s="60" t="str">
        <f>SpaceTypesTable[[#This Row],[Ventilation Standard]]&amp;SpaceTypesTable[[#This Row],[Ventilation Primary Space Type]]&amp;SpaceTypesTable[[#This Row],[Ventilation Secondary Space Type]]</f>
        <v>ASHRAE 62.1-1999Public SpacesPublic restrooms (Assume 12 toilet/625 ft^2)</v>
      </c>
      <c r="W723">
        <f>VLOOKUP(SpaceTypesTable[[#This Row],[Lookup]],VentilationStandardsTable[],6,FALSE)</f>
        <v>0.96</v>
      </c>
      <c r="X723">
        <f>VLOOKUP(SpaceTypesTable[[#This Row],[Lookup]],VentilationStandardsTable[],5,FALSE)</f>
        <v>0</v>
      </c>
      <c r="Y723">
        <f>VLOOKUP(SpaceTypesTable[[#This Row],[Lookup]],VentilationStandardsTable[],7,FALSE)</f>
        <v>0</v>
      </c>
      <c r="Z723">
        <v>2.85</v>
      </c>
      <c r="AA723" t="s">
        <v>1381</v>
      </c>
      <c r="AB723" t="s">
        <v>1518</v>
      </c>
      <c r="AC723">
        <v>0.22320000000000001</v>
      </c>
      <c r="AD723" t="s">
        <v>1427</v>
      </c>
      <c r="AF723" t="s">
        <v>440</v>
      </c>
      <c r="AG723" t="s">
        <v>440</v>
      </c>
      <c r="AH723" t="s">
        <v>440</v>
      </c>
      <c r="AJ723">
        <v>1</v>
      </c>
      <c r="AK723">
        <v>0</v>
      </c>
      <c r="AL723">
        <v>0.5</v>
      </c>
      <c r="AM723">
        <v>0</v>
      </c>
      <c r="AN723" t="s">
        <v>1484</v>
      </c>
      <c r="AO723" t="s">
        <v>1452</v>
      </c>
      <c r="AP723" t="s">
        <v>1466</v>
      </c>
      <c r="AS723" t="str">
        <f>IF(SpaceTypesTable[[#This Row],[Service Water Heating Peak Flow Rate (gal/h)]]=0,"",SpaceTypesTable[[#This Row],[Service Water Heating Peak Flow Rate (gal/h)]]/SpaceTypesTable[[#This Row],[Service Water Heating Area (ft^2)]])</f>
        <v/>
      </c>
      <c r="AX723">
        <v>1.1395661442066429</v>
      </c>
      <c r="AY723">
        <v>400</v>
      </c>
      <c r="AZ723">
        <v>0.33800000000000002</v>
      </c>
      <c r="BA723">
        <v>0.5</v>
      </c>
      <c r="BB723">
        <v>69.450231963774755</v>
      </c>
      <c r="BC723">
        <f t="shared" si="66"/>
        <v>0.19785783263303935</v>
      </c>
    </row>
    <row r="724" spans="1:56">
      <c r="A724" t="s">
        <v>1619</v>
      </c>
      <c r="B724" t="s">
        <v>259</v>
      </c>
      <c r="C724" t="s">
        <v>263</v>
      </c>
      <c r="D724" t="s">
        <v>272</v>
      </c>
      <c r="E724" t="s">
        <v>470</v>
      </c>
      <c r="F724" t="s">
        <v>1601</v>
      </c>
      <c r="G724" t="s">
        <v>354</v>
      </c>
      <c r="H724" t="s">
        <v>223</v>
      </c>
      <c r="I724" t="str">
        <f>SpaceTypesTable[[#This Row],[Lighting Standard]]&amp;SpaceTypesTable[[#This Row],[Lighting Primary Space Type]]&amp;SpaceTypesTable[[#This Row],[Lighting Secondary Space Type]]</f>
        <v>ASHRAE 90.1-2010RestroomsGeneral</v>
      </c>
      <c r="L724">
        <f>VLOOKUP(SpaceTypesTable[[#This Row],[LookupColumn]],InteriorLightingTable[],5,FALSE)</f>
        <v>0.98</v>
      </c>
      <c r="O724">
        <v>0</v>
      </c>
      <c r="P724">
        <v>0.7</v>
      </c>
      <c r="Q724">
        <v>0.2</v>
      </c>
      <c r="R724" t="s">
        <v>1367</v>
      </c>
      <c r="S724" t="s">
        <v>110</v>
      </c>
      <c r="T724" t="s">
        <v>223</v>
      </c>
      <c r="U724" t="s">
        <v>96</v>
      </c>
      <c r="V724" s="60" t="str">
        <f>SpaceTypesTable[[#This Row],[Ventilation Standard]]&amp;SpaceTypesTable[[#This Row],[Ventilation Primary Space Type]]&amp;SpaceTypesTable[[#This Row],[Ventilation Secondary Space Type]]</f>
        <v>ASHRAE 62.1-2007GeneralCorridors</v>
      </c>
      <c r="W724">
        <f>VLOOKUP(SpaceTypesTable[[#This Row],[Lookup]],VentilationStandardsTable[],6,FALSE)</f>
        <v>0.06</v>
      </c>
      <c r="X724">
        <f>VLOOKUP(SpaceTypesTable[[#This Row],[Lookup]],VentilationStandardsTable[],5,FALSE)</f>
        <v>0</v>
      </c>
      <c r="Y724">
        <f>VLOOKUP(SpaceTypesTable[[#This Row],[Lookup]],VentilationStandardsTable[],7,FALSE)</f>
        <v>0</v>
      </c>
      <c r="Z724">
        <v>2.85</v>
      </c>
      <c r="AA724" t="s">
        <v>1381</v>
      </c>
      <c r="AB724" t="s">
        <v>1518</v>
      </c>
      <c r="AC724">
        <v>4.4600000000000001E-2</v>
      </c>
      <c r="AD724" t="s">
        <v>1427</v>
      </c>
      <c r="AF724" t="s">
        <v>440</v>
      </c>
      <c r="AG724" t="s">
        <v>440</v>
      </c>
      <c r="AH724" t="s">
        <v>440</v>
      </c>
      <c r="AJ724">
        <v>0.51</v>
      </c>
      <c r="AK724">
        <v>0</v>
      </c>
      <c r="AL724">
        <v>0.5</v>
      </c>
      <c r="AM724">
        <v>0</v>
      </c>
      <c r="AN724" t="s">
        <v>1484</v>
      </c>
      <c r="AO724" t="s">
        <v>1452</v>
      </c>
      <c r="AP724" t="s">
        <v>1466</v>
      </c>
      <c r="AS724" t="s">
        <v>440</v>
      </c>
      <c r="AX724">
        <v>1.1395661442066429</v>
      </c>
      <c r="AY724">
        <v>400</v>
      </c>
      <c r="AZ724">
        <v>0.33800000000000002</v>
      </c>
      <c r="BA724">
        <v>0.5</v>
      </c>
      <c r="BB724">
        <v>69.450231963774755</v>
      </c>
      <c r="BC724">
        <v>0.19785783263303935</v>
      </c>
    </row>
    <row r="725" spans="1:56">
      <c r="A725" t="s">
        <v>1555</v>
      </c>
      <c r="B725" t="s">
        <v>259</v>
      </c>
      <c r="C725" t="s">
        <v>239</v>
      </c>
      <c r="D725" t="s">
        <v>251</v>
      </c>
      <c r="E725" t="s">
        <v>464</v>
      </c>
      <c r="I725" t="str">
        <f>SpaceTypesTable[[#This Row],[Lighting Standard]]&amp;SpaceTypesTable[[#This Row],[Lighting Primary Space Type]]&amp;SpaceTypesTable[[#This Row],[Lighting Secondary Space Type]]</f>
        <v/>
      </c>
      <c r="L725">
        <v>2.21</v>
      </c>
      <c r="O725">
        <v>0</v>
      </c>
      <c r="P725">
        <v>0.7</v>
      </c>
      <c r="Q725">
        <v>0.2</v>
      </c>
      <c r="R725" t="s">
        <v>1354</v>
      </c>
      <c r="S725" t="s">
        <v>108</v>
      </c>
      <c r="T725" t="s">
        <v>98</v>
      </c>
      <c r="U725" t="s">
        <v>100</v>
      </c>
      <c r="V725" s="60" t="str">
        <f>SpaceTypesTable[[#This Row],[Ventilation Standard]]&amp;SpaceTypesTable[[#This Row],[Ventilation Primary Space Type]]&amp;SpaceTypesTable[[#This Row],[Ventilation Secondary Space Type]]</f>
        <v>ASHRAE 62.1-1999Hospitals, Nursing and Convalescent HomesMedical procedure</v>
      </c>
      <c r="W725">
        <f>VLOOKUP(SpaceTypesTable[[#This Row],[Lookup]],VentilationStandardsTable[],6,FALSE)</f>
        <v>0</v>
      </c>
      <c r="X725">
        <f>VLOOKUP(SpaceTypesTable[[#This Row],[Lookup]],VentilationStandardsTable[],5,FALSE)</f>
        <v>15</v>
      </c>
      <c r="Y725">
        <f>VLOOKUP(SpaceTypesTable[[#This Row],[Lookup]],VentilationStandardsTable[],7,FALSE)</f>
        <v>0</v>
      </c>
      <c r="Z725">
        <v>5</v>
      </c>
      <c r="AA725" t="s">
        <v>1410</v>
      </c>
      <c r="AB725" t="s">
        <v>1411</v>
      </c>
      <c r="AC725">
        <v>0.22320000000000001</v>
      </c>
      <c r="AD725" t="s">
        <v>1416</v>
      </c>
      <c r="AF725" t="s">
        <v>440</v>
      </c>
      <c r="AG725" t="s">
        <v>440</v>
      </c>
      <c r="AH725" t="s">
        <v>440</v>
      </c>
      <c r="AJ725">
        <v>10</v>
      </c>
      <c r="AK725">
        <v>0</v>
      </c>
      <c r="AL725">
        <v>0.5</v>
      </c>
      <c r="AM725">
        <v>0</v>
      </c>
      <c r="AN725" t="s">
        <v>1441</v>
      </c>
      <c r="AO725" t="s">
        <v>1474</v>
      </c>
      <c r="AP725" t="s">
        <v>1475</v>
      </c>
      <c r="AQ725">
        <v>1</v>
      </c>
      <c r="AR725">
        <v>5250</v>
      </c>
      <c r="AS725">
        <f>IF(SpaceTypesTable[[#This Row],[Service Water Heating Peak Flow Rate (gal/h)]]=0,"",SpaceTypesTable[[#This Row],[Service Water Heating Peak Flow Rate (gal/h)]]/SpaceTypesTable[[#This Row],[Service Water Heating Area (ft^2)]])</f>
        <v>1.9047619047619048E-4</v>
      </c>
      <c r="AT725">
        <v>49</v>
      </c>
      <c r="AU725">
        <v>0.2</v>
      </c>
      <c r="AV725">
        <v>0.05</v>
      </c>
      <c r="AW725" t="s">
        <v>1529</v>
      </c>
      <c r="BC725" t="str">
        <f t="shared" ref="BC725:BC730" si="67">IF(ISBLANK(BB725),"",BB725/(AY725/AX725))</f>
        <v/>
      </c>
    </row>
    <row r="726" spans="1:56">
      <c r="A726" t="s">
        <v>1556</v>
      </c>
      <c r="B726" t="s">
        <v>259</v>
      </c>
      <c r="C726" t="s">
        <v>239</v>
      </c>
      <c r="D726" t="s">
        <v>251</v>
      </c>
      <c r="E726" t="s">
        <v>464</v>
      </c>
      <c r="F726" t="s">
        <v>217</v>
      </c>
      <c r="G726" t="s">
        <v>239</v>
      </c>
      <c r="H726" t="s">
        <v>251</v>
      </c>
      <c r="I726" t="str">
        <f>SpaceTypesTable[[#This Row],[Lighting Standard]]&amp;SpaceTypesTable[[#This Row],[Lighting Primary Space Type]]&amp;SpaceTypesTable[[#This Row],[Lighting Secondary Space Type]]</f>
        <v>ASHRAE 90.1-2004HospitalRadiology</v>
      </c>
      <c r="L726">
        <f>VLOOKUP(SpaceTypesTable[[#This Row],[LookupColumn]],InteriorLightingTable[],5,FALSE)</f>
        <v>0.4</v>
      </c>
      <c r="O726">
        <v>0</v>
      </c>
      <c r="P726">
        <v>0.7</v>
      </c>
      <c r="Q726">
        <v>0.2</v>
      </c>
      <c r="R726" t="s">
        <v>1354</v>
      </c>
      <c r="S726" t="s">
        <v>108</v>
      </c>
      <c r="T726" t="s">
        <v>98</v>
      </c>
      <c r="U726" t="s">
        <v>100</v>
      </c>
      <c r="V726" s="60" t="str">
        <f>SpaceTypesTable[[#This Row],[Ventilation Standard]]&amp;SpaceTypesTable[[#This Row],[Ventilation Primary Space Type]]&amp;SpaceTypesTable[[#This Row],[Ventilation Secondary Space Type]]</f>
        <v>ASHRAE 62.1-1999Hospitals, Nursing and Convalescent HomesMedical procedure</v>
      </c>
      <c r="W726">
        <f>VLOOKUP(SpaceTypesTable[[#This Row],[Lookup]],VentilationStandardsTable[],6,FALSE)</f>
        <v>0</v>
      </c>
      <c r="X726">
        <f>VLOOKUP(SpaceTypesTable[[#This Row],[Lookup]],VentilationStandardsTable[],5,FALSE)</f>
        <v>15</v>
      </c>
      <c r="Y726">
        <f>VLOOKUP(SpaceTypesTable[[#This Row],[Lookup]],VentilationStandardsTable[],7,FALSE)</f>
        <v>0</v>
      </c>
      <c r="Z726">
        <v>5</v>
      </c>
      <c r="AA726" t="s">
        <v>1410</v>
      </c>
      <c r="AB726" t="s">
        <v>1411</v>
      </c>
      <c r="AC726">
        <v>5.9499999999999997E-2</v>
      </c>
      <c r="AD726" t="s">
        <v>1416</v>
      </c>
      <c r="AF726" t="s">
        <v>440</v>
      </c>
      <c r="AG726" t="s">
        <v>440</v>
      </c>
      <c r="AH726" t="s">
        <v>440</v>
      </c>
      <c r="AJ726">
        <v>10</v>
      </c>
      <c r="AK726">
        <v>0</v>
      </c>
      <c r="AL726">
        <v>0.5</v>
      </c>
      <c r="AM726">
        <v>0</v>
      </c>
      <c r="AN726" t="s">
        <v>1441</v>
      </c>
      <c r="AO726" t="s">
        <v>1474</v>
      </c>
      <c r="AP726" t="s">
        <v>1475</v>
      </c>
      <c r="AQ726">
        <v>1</v>
      </c>
      <c r="AR726">
        <v>5250</v>
      </c>
      <c r="AS726">
        <f>IF(SpaceTypesTable[[#This Row],[Service Water Heating Peak Flow Rate (gal/h)]]=0,"",SpaceTypesTable[[#This Row],[Service Water Heating Peak Flow Rate (gal/h)]]/SpaceTypesTable[[#This Row],[Service Water Heating Area (ft^2)]])</f>
        <v>1.9047619047619048E-4</v>
      </c>
      <c r="AT726">
        <v>49</v>
      </c>
      <c r="AU726">
        <v>0.2</v>
      </c>
      <c r="AV726">
        <v>0.05</v>
      </c>
      <c r="AW726" t="s">
        <v>1529</v>
      </c>
      <c r="BC726" t="str">
        <f t="shared" si="67"/>
        <v/>
      </c>
    </row>
    <row r="727" spans="1:56">
      <c r="A727" t="s">
        <v>1557</v>
      </c>
      <c r="B727" t="s">
        <v>260</v>
      </c>
      <c r="C727" t="s">
        <v>239</v>
      </c>
      <c r="D727" t="s">
        <v>251</v>
      </c>
      <c r="E727" t="s">
        <v>464</v>
      </c>
      <c r="F727" t="s">
        <v>438</v>
      </c>
      <c r="G727" t="s">
        <v>239</v>
      </c>
      <c r="H727" t="s">
        <v>251</v>
      </c>
      <c r="I727" t="str">
        <f>SpaceTypesTable[[#This Row],[Lighting Standard]]&amp;SpaceTypesTable[[#This Row],[Lighting Primary Space Type]]&amp;SpaceTypesTable[[#This Row],[Lighting Secondary Space Type]]</f>
        <v>ASHRAE 189.1-2009HospitalRadiology</v>
      </c>
      <c r="L727">
        <f>VLOOKUP(SpaceTypesTable[[#This Row],[LookupColumn]],InteriorLightingTable[],5,FALSE)</f>
        <v>0.36000000000000004</v>
      </c>
      <c r="O727">
        <v>0</v>
      </c>
      <c r="P727">
        <v>0.7</v>
      </c>
      <c r="Q727">
        <v>0.2</v>
      </c>
      <c r="R727" t="s">
        <v>1354</v>
      </c>
      <c r="S727" t="s">
        <v>108</v>
      </c>
      <c r="T727" t="s">
        <v>98</v>
      </c>
      <c r="U727" t="s">
        <v>100</v>
      </c>
      <c r="V727" s="60" t="str">
        <f>SpaceTypesTable[[#This Row],[Ventilation Standard]]&amp;SpaceTypesTable[[#This Row],[Ventilation Primary Space Type]]&amp;SpaceTypesTable[[#This Row],[Ventilation Secondary Space Type]]</f>
        <v>ASHRAE 62.1-1999Hospitals, Nursing and Convalescent HomesMedical procedure</v>
      </c>
      <c r="W727">
        <f>VLOOKUP(SpaceTypesTable[[#This Row],[Lookup]],VentilationStandardsTable[],6,FALSE)</f>
        <v>0</v>
      </c>
      <c r="X727">
        <f>VLOOKUP(SpaceTypesTable[[#This Row],[Lookup]],VentilationStandardsTable[],5,FALSE)</f>
        <v>15</v>
      </c>
      <c r="Y727">
        <f>VLOOKUP(SpaceTypesTable[[#This Row],[Lookup]],VentilationStandardsTable[],7,FALSE)</f>
        <v>0</v>
      </c>
      <c r="Z727">
        <v>5</v>
      </c>
      <c r="AA727" t="s">
        <v>1410</v>
      </c>
      <c r="AB727" t="s">
        <v>1411</v>
      </c>
      <c r="AC727">
        <v>5.9499999999999997E-2</v>
      </c>
      <c r="AD727" t="s">
        <v>1416</v>
      </c>
      <c r="AF727" t="s">
        <v>440</v>
      </c>
      <c r="AG727" t="s">
        <v>440</v>
      </c>
      <c r="AH727" t="s">
        <v>440</v>
      </c>
      <c r="AJ727">
        <v>7.28</v>
      </c>
      <c r="AK727">
        <v>0</v>
      </c>
      <c r="AL727">
        <v>0.5</v>
      </c>
      <c r="AM727">
        <v>0</v>
      </c>
      <c r="AN727" t="s">
        <v>1441</v>
      </c>
      <c r="AO727" t="s">
        <v>1474</v>
      </c>
      <c r="AP727" t="s">
        <v>1475</v>
      </c>
      <c r="AQ727">
        <v>1</v>
      </c>
      <c r="AR727">
        <v>5250</v>
      </c>
      <c r="AS727">
        <f>IF(SpaceTypesTable[[#This Row],[Service Water Heating Peak Flow Rate (gal/h)]]=0,"",SpaceTypesTable[[#This Row],[Service Water Heating Peak Flow Rate (gal/h)]]/SpaceTypesTable[[#This Row],[Service Water Heating Area (ft^2)]])</f>
        <v>1.9047619047619048E-4</v>
      </c>
      <c r="AT727">
        <v>49</v>
      </c>
      <c r="AU727">
        <v>0.2</v>
      </c>
      <c r="AV727">
        <v>0.05</v>
      </c>
      <c r="AW727" t="s">
        <v>1529</v>
      </c>
      <c r="BC727" t="str">
        <f t="shared" si="67"/>
        <v/>
      </c>
    </row>
    <row r="728" spans="1:56">
      <c r="A728" t="s">
        <v>1557</v>
      </c>
      <c r="B728" t="s">
        <v>261</v>
      </c>
      <c r="C728" t="s">
        <v>239</v>
      </c>
      <c r="D728" t="s">
        <v>251</v>
      </c>
      <c r="E728" t="s">
        <v>464</v>
      </c>
      <c r="F728" t="s">
        <v>438</v>
      </c>
      <c r="G728" t="s">
        <v>239</v>
      </c>
      <c r="H728" t="s">
        <v>251</v>
      </c>
      <c r="I728" t="str">
        <f>SpaceTypesTable[[#This Row],[Lighting Standard]]&amp;SpaceTypesTable[[#This Row],[Lighting Primary Space Type]]&amp;SpaceTypesTable[[#This Row],[Lighting Secondary Space Type]]</f>
        <v>ASHRAE 189.1-2009HospitalRadiology</v>
      </c>
      <c r="L728">
        <f>VLOOKUP(SpaceTypesTable[[#This Row],[LookupColumn]],InteriorLightingTable[],5,FALSE)</f>
        <v>0.36000000000000004</v>
      </c>
      <c r="O728">
        <v>0</v>
      </c>
      <c r="P728">
        <v>0.7</v>
      </c>
      <c r="Q728">
        <v>0.2</v>
      </c>
      <c r="R728" t="s">
        <v>1354</v>
      </c>
      <c r="S728" t="s">
        <v>108</v>
      </c>
      <c r="T728" t="s">
        <v>98</v>
      </c>
      <c r="U728" t="s">
        <v>100</v>
      </c>
      <c r="V728" s="60" t="str">
        <f>SpaceTypesTable[[#This Row],[Ventilation Standard]]&amp;SpaceTypesTable[[#This Row],[Ventilation Primary Space Type]]&amp;SpaceTypesTable[[#This Row],[Ventilation Secondary Space Type]]</f>
        <v>ASHRAE 62.1-1999Hospitals, Nursing and Convalescent HomesMedical procedure</v>
      </c>
      <c r="W728">
        <f>VLOOKUP(SpaceTypesTable[[#This Row],[Lookup]],VentilationStandardsTable[],6,FALSE)</f>
        <v>0</v>
      </c>
      <c r="X728">
        <f>VLOOKUP(SpaceTypesTable[[#This Row],[Lookup]],VentilationStandardsTable[],5,FALSE)</f>
        <v>15</v>
      </c>
      <c r="Y728">
        <f>VLOOKUP(SpaceTypesTable[[#This Row],[Lookup]],VentilationStandardsTable[],7,FALSE)</f>
        <v>0</v>
      </c>
      <c r="Z728">
        <v>5</v>
      </c>
      <c r="AA728" t="s">
        <v>1410</v>
      </c>
      <c r="AB728" t="s">
        <v>1411</v>
      </c>
      <c r="AC728">
        <v>4.4600000000000001E-2</v>
      </c>
      <c r="AD728" t="s">
        <v>1416</v>
      </c>
      <c r="AF728" t="s">
        <v>440</v>
      </c>
      <c r="AG728" t="s">
        <v>440</v>
      </c>
      <c r="AH728" t="s">
        <v>440</v>
      </c>
      <c r="AJ728">
        <v>7.28</v>
      </c>
      <c r="AK728">
        <v>0</v>
      </c>
      <c r="AL728">
        <v>0.5</v>
      </c>
      <c r="AM728">
        <v>0</v>
      </c>
      <c r="AN728" t="s">
        <v>1441</v>
      </c>
      <c r="AO728" t="s">
        <v>1474</v>
      </c>
      <c r="AP728" t="s">
        <v>1475</v>
      </c>
      <c r="AQ728">
        <v>1</v>
      </c>
      <c r="AR728">
        <v>5250</v>
      </c>
      <c r="AS728">
        <f>IF(SpaceTypesTable[[#This Row],[Service Water Heating Peak Flow Rate (gal/h)]]=0,"",SpaceTypesTable[[#This Row],[Service Water Heating Peak Flow Rate (gal/h)]]/SpaceTypesTable[[#This Row],[Service Water Heating Area (ft^2)]])</f>
        <v>1.9047619047619048E-4</v>
      </c>
      <c r="AT728">
        <v>49</v>
      </c>
      <c r="AU728">
        <v>0.2</v>
      </c>
      <c r="AV728">
        <v>0.05</v>
      </c>
      <c r="AW728" t="s">
        <v>1529</v>
      </c>
      <c r="BC728" t="str">
        <f t="shared" si="67"/>
        <v/>
      </c>
    </row>
    <row r="729" spans="1:56">
      <c r="A729" t="s">
        <v>1554</v>
      </c>
      <c r="B729" t="s">
        <v>259</v>
      </c>
      <c r="C729" t="s">
        <v>239</v>
      </c>
      <c r="D729" t="s">
        <v>251</v>
      </c>
      <c r="E729" t="s">
        <v>464</v>
      </c>
      <c r="I729" t="str">
        <f>SpaceTypesTable[[#This Row],[Lighting Standard]]&amp;SpaceTypesTable[[#This Row],[Lighting Primary Space Type]]&amp;SpaceTypesTable[[#This Row],[Lighting Secondary Space Type]]</f>
        <v/>
      </c>
      <c r="L729">
        <v>3.3</v>
      </c>
      <c r="O729">
        <v>0</v>
      </c>
      <c r="P729">
        <v>0.7</v>
      </c>
      <c r="Q729">
        <v>0.2</v>
      </c>
      <c r="R729" t="s">
        <v>1354</v>
      </c>
      <c r="S729" t="s">
        <v>108</v>
      </c>
      <c r="T729" t="s">
        <v>98</v>
      </c>
      <c r="U729" t="s">
        <v>100</v>
      </c>
      <c r="V729" s="60" t="str">
        <f>SpaceTypesTable[[#This Row],[Ventilation Standard]]&amp;SpaceTypesTable[[#This Row],[Ventilation Primary Space Type]]&amp;SpaceTypesTable[[#This Row],[Ventilation Secondary Space Type]]</f>
        <v>ASHRAE 62.1-1999Hospitals, Nursing and Convalescent HomesMedical procedure</v>
      </c>
      <c r="W729">
        <f>VLOOKUP(SpaceTypesTable[[#This Row],[Lookup]],VentilationStandardsTable[],6,FALSE)</f>
        <v>0</v>
      </c>
      <c r="X729">
        <f>VLOOKUP(SpaceTypesTable[[#This Row],[Lookup]],VentilationStandardsTable[],5,FALSE)</f>
        <v>15</v>
      </c>
      <c r="Y729">
        <f>VLOOKUP(SpaceTypesTable[[#This Row],[Lookup]],VentilationStandardsTable[],7,FALSE)</f>
        <v>0</v>
      </c>
      <c r="Z729">
        <v>5</v>
      </c>
      <c r="AA729" t="s">
        <v>1410</v>
      </c>
      <c r="AB729" t="s">
        <v>1411</v>
      </c>
      <c r="AC729">
        <v>0.22320000000000001</v>
      </c>
      <c r="AD729" t="s">
        <v>1416</v>
      </c>
      <c r="AF729" t="s">
        <v>440</v>
      </c>
      <c r="AG729" t="s">
        <v>440</v>
      </c>
      <c r="AH729" t="s">
        <v>440</v>
      </c>
      <c r="AJ729">
        <v>10</v>
      </c>
      <c r="AK729">
        <v>0</v>
      </c>
      <c r="AL729">
        <v>0.5</v>
      </c>
      <c r="AM729">
        <v>0</v>
      </c>
      <c r="AN729" t="s">
        <v>1441</v>
      </c>
      <c r="AO729" t="s">
        <v>1474</v>
      </c>
      <c r="AP729" t="s">
        <v>1475</v>
      </c>
      <c r="AQ729">
        <v>1</v>
      </c>
      <c r="AR729">
        <v>5250</v>
      </c>
      <c r="AS729">
        <f>IF(SpaceTypesTable[[#This Row],[Service Water Heating Peak Flow Rate (gal/h)]]=0,"",SpaceTypesTable[[#This Row],[Service Water Heating Peak Flow Rate (gal/h)]]/SpaceTypesTable[[#This Row],[Service Water Heating Area (ft^2)]])</f>
        <v>1.9047619047619048E-4</v>
      </c>
      <c r="AT729">
        <v>49</v>
      </c>
      <c r="AU729">
        <v>0.2</v>
      </c>
      <c r="AV729">
        <v>0.05</v>
      </c>
      <c r="AW729" t="s">
        <v>1529</v>
      </c>
      <c r="BC729" t="str">
        <f t="shared" si="67"/>
        <v/>
      </c>
    </row>
    <row r="730" spans="1:56">
      <c r="A730" t="s">
        <v>1558</v>
      </c>
      <c r="B730" t="s">
        <v>259</v>
      </c>
      <c r="C730" t="s">
        <v>239</v>
      </c>
      <c r="D730" t="s">
        <v>251</v>
      </c>
      <c r="E730" t="s">
        <v>464</v>
      </c>
      <c r="F730" t="s">
        <v>218</v>
      </c>
      <c r="G730" t="s">
        <v>239</v>
      </c>
      <c r="H730" t="s">
        <v>251</v>
      </c>
      <c r="I730" t="str">
        <f>SpaceTypesTable[[#This Row],[Lighting Standard]]&amp;SpaceTypesTable[[#This Row],[Lighting Primary Space Type]]&amp;SpaceTypesTable[[#This Row],[Lighting Secondary Space Type]]</f>
        <v>ASHRAE 90.1-2007HospitalRadiology</v>
      </c>
      <c r="L730">
        <f>VLOOKUP(SpaceTypesTable[[#This Row],[LookupColumn]],InteriorLightingTable[],5,FALSE)</f>
        <v>0.4</v>
      </c>
      <c r="O730">
        <v>0</v>
      </c>
      <c r="P730">
        <v>0.7</v>
      </c>
      <c r="Q730">
        <v>0.2</v>
      </c>
      <c r="R730" t="s">
        <v>1354</v>
      </c>
      <c r="S730" t="s">
        <v>109</v>
      </c>
      <c r="T730" t="s">
        <v>98</v>
      </c>
      <c r="U730" t="s">
        <v>100</v>
      </c>
      <c r="V730" s="60" t="str">
        <f>SpaceTypesTable[[#This Row],[Ventilation Standard]]&amp;SpaceTypesTable[[#This Row],[Ventilation Primary Space Type]]&amp;SpaceTypesTable[[#This Row],[Ventilation Secondary Space Type]]</f>
        <v>ASHRAE 62.1-2004Hospitals, Nursing and Convalescent HomesMedical procedure</v>
      </c>
      <c r="W730">
        <f>VLOOKUP(SpaceTypesTable[[#This Row],[Lookup]],VentilationStandardsTable[],6,FALSE)</f>
        <v>0</v>
      </c>
      <c r="X730">
        <f>VLOOKUP(SpaceTypesTable[[#This Row],[Lookup]],VentilationStandardsTable[],5,FALSE)</f>
        <v>15</v>
      </c>
      <c r="Y730">
        <f>VLOOKUP(SpaceTypesTable[[#This Row],[Lookup]],VentilationStandardsTable[],7,FALSE)</f>
        <v>0</v>
      </c>
      <c r="Z730">
        <v>5</v>
      </c>
      <c r="AA730" t="s">
        <v>1410</v>
      </c>
      <c r="AB730" t="s">
        <v>1411</v>
      </c>
      <c r="AC730">
        <v>4.4600000000000001E-2</v>
      </c>
      <c r="AD730" t="s">
        <v>1416</v>
      </c>
      <c r="AF730" t="s">
        <v>440</v>
      </c>
      <c r="AG730" t="s">
        <v>440</v>
      </c>
      <c r="AH730" t="s">
        <v>440</v>
      </c>
      <c r="AJ730">
        <v>7.28</v>
      </c>
      <c r="AK730">
        <v>0</v>
      </c>
      <c r="AL730">
        <v>0.5</v>
      </c>
      <c r="AM730">
        <v>0</v>
      </c>
      <c r="AN730" t="s">
        <v>1441</v>
      </c>
      <c r="AO730" t="s">
        <v>1474</v>
      </c>
      <c r="AP730" t="s">
        <v>1475</v>
      </c>
      <c r="AQ730">
        <v>1</v>
      </c>
      <c r="AR730">
        <v>5250</v>
      </c>
      <c r="AS730">
        <f>IF(SpaceTypesTable[[#This Row],[Service Water Heating Peak Flow Rate (gal/h)]]=0,"",SpaceTypesTable[[#This Row],[Service Water Heating Peak Flow Rate (gal/h)]]/SpaceTypesTable[[#This Row],[Service Water Heating Area (ft^2)]])</f>
        <v>1.9047619047619048E-4</v>
      </c>
      <c r="AT730">
        <v>49</v>
      </c>
      <c r="AU730">
        <v>0.2</v>
      </c>
      <c r="AV730">
        <v>0.05</v>
      </c>
      <c r="AW730" t="s">
        <v>1529</v>
      </c>
      <c r="BC730" t="str">
        <f t="shared" si="67"/>
        <v/>
      </c>
    </row>
    <row r="731" spans="1:56">
      <c r="A731" t="s">
        <v>1619</v>
      </c>
      <c r="B731" t="s">
        <v>259</v>
      </c>
      <c r="C731" t="s">
        <v>239</v>
      </c>
      <c r="D731" t="s">
        <v>251</v>
      </c>
      <c r="E731" t="s">
        <v>464</v>
      </c>
      <c r="F731" t="s">
        <v>1601</v>
      </c>
      <c r="G731" t="s">
        <v>239</v>
      </c>
      <c r="H731" t="s">
        <v>1835</v>
      </c>
      <c r="I731" t="str">
        <f>SpaceTypesTable[[#This Row],[Lighting Standard]]&amp;SpaceTypesTable[[#This Row],[Lighting Primary Space Type]]&amp;SpaceTypesTable[[#This Row],[Lighting Secondary Space Type]]</f>
        <v>ASHRAE 90.1-2010HospitalRadiology/Imaging</v>
      </c>
      <c r="L731">
        <f>VLOOKUP(SpaceTypesTable[[#This Row],[LookupColumn]],InteriorLightingTable[],5,FALSE)</f>
        <v>1.32</v>
      </c>
      <c r="O731">
        <v>0</v>
      </c>
      <c r="P731">
        <v>0.7</v>
      </c>
      <c r="Q731">
        <v>0.2</v>
      </c>
      <c r="R731" t="s">
        <v>1354</v>
      </c>
      <c r="S731" t="s">
        <v>110</v>
      </c>
      <c r="T731" t="s">
        <v>98</v>
      </c>
      <c r="U731" t="s">
        <v>100</v>
      </c>
      <c r="V731" s="60" t="str">
        <f>SpaceTypesTable[[#This Row],[Ventilation Standard]]&amp;SpaceTypesTable[[#This Row],[Ventilation Primary Space Type]]&amp;SpaceTypesTable[[#This Row],[Ventilation Secondary Space Type]]</f>
        <v>ASHRAE 62.1-2007Hospitals, Nursing and Convalescent HomesMedical procedure</v>
      </c>
      <c r="W731">
        <f>VLOOKUP(SpaceTypesTable[[#This Row],[Lookup]],VentilationStandardsTable[],6,FALSE)</f>
        <v>0</v>
      </c>
      <c r="X731">
        <f>VLOOKUP(SpaceTypesTable[[#This Row],[Lookup]],VentilationStandardsTable[],5,FALSE)</f>
        <v>15</v>
      </c>
      <c r="Y731">
        <f>VLOOKUP(SpaceTypesTable[[#This Row],[Lookup]],VentilationStandardsTable[],7,FALSE)</f>
        <v>0</v>
      </c>
      <c r="Z731">
        <v>5</v>
      </c>
      <c r="AA731" t="s">
        <v>1410</v>
      </c>
      <c r="AB731" t="s">
        <v>1411</v>
      </c>
      <c r="AC731">
        <v>4.4600000000000001E-2</v>
      </c>
      <c r="AD731" t="s">
        <v>1416</v>
      </c>
      <c r="AF731" t="s">
        <v>440</v>
      </c>
      <c r="AG731" t="s">
        <v>440</v>
      </c>
      <c r="AH731" t="s">
        <v>440</v>
      </c>
      <c r="AJ731">
        <v>7.28</v>
      </c>
      <c r="AK731">
        <v>0</v>
      </c>
      <c r="AL731">
        <v>0.5</v>
      </c>
      <c r="AM731">
        <v>0</v>
      </c>
      <c r="AN731" t="s">
        <v>1441</v>
      </c>
      <c r="AO731" t="s">
        <v>1474</v>
      </c>
      <c r="AP731" t="s">
        <v>1475</v>
      </c>
      <c r="AQ731">
        <v>1</v>
      </c>
      <c r="AR731">
        <v>5250</v>
      </c>
      <c r="AS731">
        <v>1.9047619047619048E-4</v>
      </c>
      <c r="AT731">
        <v>49</v>
      </c>
      <c r="AU731">
        <v>0.2</v>
      </c>
      <c r="AV731">
        <v>0.05</v>
      </c>
      <c r="AW731" t="s">
        <v>1529</v>
      </c>
      <c r="BC731" t="s">
        <v>440</v>
      </c>
    </row>
    <row r="732" spans="1:56">
      <c r="A732" s="3" t="s">
        <v>1555</v>
      </c>
      <c r="B732" t="s">
        <v>259</v>
      </c>
      <c r="C732" t="s">
        <v>222</v>
      </c>
      <c r="D732" t="s">
        <v>252</v>
      </c>
      <c r="E732" t="s">
        <v>470</v>
      </c>
      <c r="L732">
        <v>1.41</v>
      </c>
      <c r="O732">
        <v>0.4</v>
      </c>
      <c r="P732">
        <v>0.4</v>
      </c>
      <c r="Q732">
        <v>0.2</v>
      </c>
      <c r="R732" t="s">
        <v>474</v>
      </c>
      <c r="S732" t="s">
        <v>108</v>
      </c>
      <c r="T732" t="s">
        <v>41</v>
      </c>
      <c r="U732" t="s">
        <v>43</v>
      </c>
      <c r="V732" s="60" t="str">
        <f>SpaceTypesTable[[#This Row],[Ventilation Standard]]&amp;SpaceTypesTable[[#This Row],[Ventilation Primary Space Type]]&amp;SpaceTypesTable[[#This Row],[Ventilation Secondary Space Type]]</f>
        <v>ASHRAE 62.1-1999Public SpacesPublic restrooms (Assume 12 toilet/625 ft^2)</v>
      </c>
      <c r="W732">
        <f>VLOOKUP(SpaceTypesTable[[#This Row],[Lookup]],VentilationStandardsTable[],6,FALSE)</f>
        <v>0.96</v>
      </c>
      <c r="X732">
        <f>VLOOKUP(SpaceTypesTable[[#This Row],[Lookup]],VentilationStandardsTable[],5,FALSE)</f>
        <v>0</v>
      </c>
      <c r="Y732">
        <f>VLOOKUP(SpaceTypesTable[[#This Row],[Lookup]],VentilationStandardsTable[],7,FALSE)</f>
        <v>0</v>
      </c>
      <c r="Z732">
        <v>10</v>
      </c>
      <c r="AA732" t="s">
        <v>477</v>
      </c>
      <c r="AB732" t="s">
        <v>475</v>
      </c>
      <c r="AC732">
        <v>0.22320000000000001</v>
      </c>
      <c r="AD732" t="s">
        <v>478</v>
      </c>
      <c r="AJ732">
        <v>0.27</v>
      </c>
      <c r="AK732">
        <v>0</v>
      </c>
      <c r="AL732">
        <v>0.5</v>
      </c>
      <c r="AM732">
        <v>0</v>
      </c>
      <c r="AN732" t="s">
        <v>479</v>
      </c>
      <c r="AO732" t="s">
        <v>1444</v>
      </c>
      <c r="AP732" t="s">
        <v>1458</v>
      </c>
      <c r="AS732">
        <v>2.762836185819071E-2</v>
      </c>
      <c r="AT732">
        <v>43.3</v>
      </c>
      <c r="AU732">
        <v>0.2</v>
      </c>
      <c r="AV732">
        <v>0.05</v>
      </c>
      <c r="AW732" t="s">
        <v>1399</v>
      </c>
    </row>
    <row r="733" spans="1:56">
      <c r="A733" t="s">
        <v>1556</v>
      </c>
      <c r="B733" t="s">
        <v>259</v>
      </c>
      <c r="C733" t="s">
        <v>222</v>
      </c>
      <c r="D733" t="s">
        <v>252</v>
      </c>
      <c r="E733" t="s">
        <v>470</v>
      </c>
      <c r="F733" t="s">
        <v>217</v>
      </c>
      <c r="G733" t="s">
        <v>354</v>
      </c>
      <c r="H733" t="s">
        <v>223</v>
      </c>
      <c r="I733" t="str">
        <f>SpaceTypesTable[[#This Row],[Lighting Standard]]&amp;SpaceTypesTable[[#This Row],[Lighting Primary Space Type]]&amp;SpaceTypesTable[[#This Row],[Lighting Secondary Space Type]]</f>
        <v>ASHRAE 90.1-2004RestroomsGeneral</v>
      </c>
      <c r="L733">
        <f>VLOOKUP(SpaceTypesTable[[#This Row],[LookupColumn]],InteriorLightingTable[],5,FALSE)</f>
        <v>0.9</v>
      </c>
      <c r="O733">
        <v>0.4</v>
      </c>
      <c r="P733">
        <v>0.4</v>
      </c>
      <c r="Q733">
        <v>0.2</v>
      </c>
      <c r="R733" t="s">
        <v>474</v>
      </c>
      <c r="S733" t="s">
        <v>108</v>
      </c>
      <c r="T733" t="s">
        <v>41</v>
      </c>
      <c r="U733" t="s">
        <v>43</v>
      </c>
      <c r="V733" s="60" t="str">
        <f>SpaceTypesTable[[#This Row],[Ventilation Standard]]&amp;SpaceTypesTable[[#This Row],[Ventilation Primary Space Type]]&amp;SpaceTypesTable[[#This Row],[Ventilation Secondary Space Type]]</f>
        <v>ASHRAE 62.1-1999Public SpacesPublic restrooms (Assume 12 toilet/625 ft^2)</v>
      </c>
      <c r="W733">
        <f>VLOOKUP(SpaceTypesTable[[#This Row],[Lookup]],VentilationStandardsTable[],6,FALSE)</f>
        <v>0.96</v>
      </c>
      <c r="X733">
        <f>VLOOKUP(SpaceTypesTable[[#This Row],[Lookup]],VentilationStandardsTable[],5,FALSE)</f>
        <v>0</v>
      </c>
      <c r="Y733">
        <f>VLOOKUP(SpaceTypesTable[[#This Row],[Lookup]],VentilationStandardsTable[],7,FALSE)</f>
        <v>0</v>
      </c>
      <c r="Z733">
        <v>10</v>
      </c>
      <c r="AA733" t="s">
        <v>477</v>
      </c>
      <c r="AB733" t="s">
        <v>475</v>
      </c>
      <c r="AC733">
        <v>5.9499999999999997E-2</v>
      </c>
      <c r="AD733" t="s">
        <v>478</v>
      </c>
      <c r="AJ733">
        <v>0.27</v>
      </c>
      <c r="AK733">
        <v>0</v>
      </c>
      <c r="AL733">
        <v>0.5</v>
      </c>
      <c r="AM733">
        <v>0</v>
      </c>
      <c r="AN733" t="s">
        <v>479</v>
      </c>
      <c r="AO733" t="s">
        <v>1444</v>
      </c>
      <c r="AP733" t="s">
        <v>1458</v>
      </c>
      <c r="AS733">
        <v>2.762836185819071E-2</v>
      </c>
      <c r="AT733">
        <v>43.3</v>
      </c>
      <c r="AU733">
        <v>0.2</v>
      </c>
      <c r="AV733">
        <v>0.05</v>
      </c>
      <c r="AW733" t="s">
        <v>1399</v>
      </c>
    </row>
    <row r="734" spans="1:56">
      <c r="A734" s="3" t="s">
        <v>1557</v>
      </c>
      <c r="B734" t="s">
        <v>260</v>
      </c>
      <c r="C734" t="s">
        <v>222</v>
      </c>
      <c r="D734" t="s">
        <v>252</v>
      </c>
      <c r="E734" t="s">
        <v>470</v>
      </c>
      <c r="F734" t="s">
        <v>438</v>
      </c>
      <c r="G734" t="s">
        <v>354</v>
      </c>
      <c r="H734" t="s">
        <v>223</v>
      </c>
      <c r="I734" t="str">
        <f>SpaceTypesTable[[#This Row],[Lighting Standard]]&amp;SpaceTypesTable[[#This Row],[Lighting Primary Space Type]]&amp;SpaceTypesTable[[#This Row],[Lighting Secondary Space Type]]</f>
        <v>ASHRAE 189.1-2009RestroomsGeneral</v>
      </c>
      <c r="L734">
        <f>VLOOKUP(SpaceTypesTable[[#This Row],[LookupColumn]],InteriorLightingTable[],5,FALSE)</f>
        <v>0.81</v>
      </c>
      <c r="O734">
        <v>0.4</v>
      </c>
      <c r="P734">
        <v>0.4</v>
      </c>
      <c r="Q734">
        <v>0.2</v>
      </c>
      <c r="R734" t="s">
        <v>474</v>
      </c>
      <c r="S734" t="s">
        <v>108</v>
      </c>
      <c r="T734" t="s">
        <v>41</v>
      </c>
      <c r="U734" t="s">
        <v>43</v>
      </c>
      <c r="V734" s="60" t="str">
        <f>SpaceTypesTable[[#This Row],[Ventilation Standard]]&amp;SpaceTypesTable[[#This Row],[Ventilation Primary Space Type]]&amp;SpaceTypesTable[[#This Row],[Ventilation Secondary Space Type]]</f>
        <v>ASHRAE 62.1-1999Public SpacesPublic restrooms (Assume 12 toilet/625 ft^2)</v>
      </c>
      <c r="W734">
        <f>VLOOKUP(SpaceTypesTable[[#This Row],[Lookup]],VentilationStandardsTable[],6,FALSE)</f>
        <v>0.96</v>
      </c>
      <c r="X734">
        <f>VLOOKUP(SpaceTypesTable[[#This Row],[Lookup]],VentilationStandardsTable[],5,FALSE)</f>
        <v>0</v>
      </c>
      <c r="Y734">
        <f>VLOOKUP(SpaceTypesTable[[#This Row],[Lookup]],VentilationStandardsTable[],7,FALSE)</f>
        <v>0</v>
      </c>
      <c r="Z734">
        <v>10</v>
      </c>
      <c r="AA734" t="s">
        <v>477</v>
      </c>
      <c r="AB734" t="s">
        <v>475</v>
      </c>
      <c r="AC734">
        <v>5.9499999999999997E-2</v>
      </c>
      <c r="AD734" t="s">
        <v>478</v>
      </c>
      <c r="AJ734">
        <v>7.0000000000000007E-2</v>
      </c>
      <c r="AK734">
        <v>0</v>
      </c>
      <c r="AL734">
        <v>0.5</v>
      </c>
      <c r="AM734">
        <v>0</v>
      </c>
      <c r="AN734" t="s">
        <v>479</v>
      </c>
      <c r="AO734" t="s">
        <v>1444</v>
      </c>
      <c r="AP734" t="s">
        <v>1458</v>
      </c>
      <c r="AS734">
        <v>2.762836185819071E-2</v>
      </c>
      <c r="AT734">
        <v>43.3</v>
      </c>
      <c r="AU734">
        <v>0.2</v>
      </c>
      <c r="AV734">
        <v>0.05</v>
      </c>
      <c r="AW734" t="s">
        <v>1399</v>
      </c>
    </row>
    <row r="735" spans="1:56">
      <c r="A735" s="3" t="s">
        <v>1557</v>
      </c>
      <c r="B735" t="s">
        <v>261</v>
      </c>
      <c r="C735" t="s">
        <v>222</v>
      </c>
      <c r="D735" t="s">
        <v>252</v>
      </c>
      <c r="E735" t="s">
        <v>470</v>
      </c>
      <c r="F735" t="s">
        <v>438</v>
      </c>
      <c r="G735" t="s">
        <v>354</v>
      </c>
      <c r="H735" t="s">
        <v>223</v>
      </c>
      <c r="I735" t="str">
        <f>SpaceTypesTable[[#This Row],[Lighting Standard]]&amp;SpaceTypesTable[[#This Row],[Lighting Primary Space Type]]&amp;SpaceTypesTable[[#This Row],[Lighting Secondary Space Type]]</f>
        <v>ASHRAE 189.1-2009RestroomsGeneral</v>
      </c>
      <c r="L735">
        <f>VLOOKUP(SpaceTypesTable[[#This Row],[LookupColumn]],InteriorLightingTable[],5,FALSE)</f>
        <v>0.81</v>
      </c>
      <c r="O735">
        <v>0.4</v>
      </c>
      <c r="P735">
        <v>0.4</v>
      </c>
      <c r="Q735">
        <v>0.2</v>
      </c>
      <c r="R735" t="s">
        <v>474</v>
      </c>
      <c r="S735" t="s">
        <v>108</v>
      </c>
      <c r="T735" t="s">
        <v>41</v>
      </c>
      <c r="U735" t="s">
        <v>43</v>
      </c>
      <c r="V735" s="60" t="str">
        <f>SpaceTypesTable[[#This Row],[Ventilation Standard]]&amp;SpaceTypesTable[[#This Row],[Ventilation Primary Space Type]]&amp;SpaceTypesTable[[#This Row],[Ventilation Secondary Space Type]]</f>
        <v>ASHRAE 62.1-1999Public SpacesPublic restrooms (Assume 12 toilet/625 ft^2)</v>
      </c>
      <c r="W735">
        <f>VLOOKUP(SpaceTypesTable[[#This Row],[Lookup]],VentilationStandardsTable[],6,FALSE)</f>
        <v>0.96</v>
      </c>
      <c r="X735">
        <f>VLOOKUP(SpaceTypesTable[[#This Row],[Lookup]],VentilationStandardsTable[],5,FALSE)</f>
        <v>0</v>
      </c>
      <c r="Y735">
        <f>VLOOKUP(SpaceTypesTable[[#This Row],[Lookup]],VentilationStandardsTable[],7,FALSE)</f>
        <v>0</v>
      </c>
      <c r="Z735">
        <v>10</v>
      </c>
      <c r="AA735" t="s">
        <v>477</v>
      </c>
      <c r="AB735" t="s">
        <v>475</v>
      </c>
      <c r="AC735">
        <v>4.4600000000000001E-2</v>
      </c>
      <c r="AD735" t="s">
        <v>478</v>
      </c>
      <c r="AJ735">
        <v>7.0000000000000007E-2</v>
      </c>
      <c r="AK735">
        <v>0</v>
      </c>
      <c r="AL735">
        <v>0.5</v>
      </c>
      <c r="AM735">
        <v>0</v>
      </c>
      <c r="AN735" t="s">
        <v>479</v>
      </c>
      <c r="AO735" t="s">
        <v>1444</v>
      </c>
      <c r="AP735" t="s">
        <v>1458</v>
      </c>
      <c r="AS735">
        <v>2.762836185819071E-2</v>
      </c>
      <c r="AT735">
        <v>43.3</v>
      </c>
      <c r="AU735">
        <v>0.2</v>
      </c>
      <c r="AV735">
        <v>0.05</v>
      </c>
      <c r="AW735" t="s">
        <v>1399</v>
      </c>
    </row>
    <row r="736" spans="1:56">
      <c r="A736" s="46" t="s">
        <v>1554</v>
      </c>
      <c r="B736" t="s">
        <v>259</v>
      </c>
      <c r="C736" t="s">
        <v>222</v>
      </c>
      <c r="D736" t="s">
        <v>252</v>
      </c>
      <c r="E736" t="s">
        <v>470</v>
      </c>
      <c r="L736">
        <v>1.71</v>
      </c>
      <c r="O736">
        <v>0.4</v>
      </c>
      <c r="P736">
        <v>0.4</v>
      </c>
      <c r="Q736">
        <v>0.2</v>
      </c>
      <c r="R736" t="s">
        <v>474</v>
      </c>
      <c r="S736" t="s">
        <v>108</v>
      </c>
      <c r="T736" t="s">
        <v>41</v>
      </c>
      <c r="U736" t="s">
        <v>43</v>
      </c>
      <c r="V736" s="60" t="str">
        <f>SpaceTypesTable[[#This Row],[Ventilation Standard]]&amp;SpaceTypesTable[[#This Row],[Ventilation Primary Space Type]]&amp;SpaceTypesTable[[#This Row],[Ventilation Secondary Space Type]]</f>
        <v>ASHRAE 62.1-1999Public SpacesPublic restrooms (Assume 12 toilet/625 ft^2)</v>
      </c>
      <c r="W736">
        <f>VLOOKUP(SpaceTypesTable[[#This Row],[Lookup]],VentilationStandardsTable[],6,FALSE)</f>
        <v>0.96</v>
      </c>
      <c r="X736">
        <f>VLOOKUP(SpaceTypesTable[[#This Row],[Lookup]],VentilationStandardsTable[],5,FALSE)</f>
        <v>0</v>
      </c>
      <c r="Y736">
        <f>VLOOKUP(SpaceTypesTable[[#This Row],[Lookup]],VentilationStandardsTable[],7,FALSE)</f>
        <v>0</v>
      </c>
      <c r="Z736">
        <v>10</v>
      </c>
      <c r="AA736" t="s">
        <v>477</v>
      </c>
      <c r="AB736" t="s">
        <v>475</v>
      </c>
      <c r="AC736">
        <v>0.22320000000000001</v>
      </c>
      <c r="AD736" t="s">
        <v>478</v>
      </c>
      <c r="AJ736">
        <v>0.27</v>
      </c>
      <c r="AK736">
        <v>0</v>
      </c>
      <c r="AL736">
        <v>0.5</v>
      </c>
      <c r="AM736">
        <v>0</v>
      </c>
      <c r="AN736" t="s">
        <v>479</v>
      </c>
      <c r="AO736" t="s">
        <v>1444</v>
      </c>
      <c r="AP736" t="s">
        <v>1458</v>
      </c>
      <c r="AS736">
        <v>2.762836185819071E-2</v>
      </c>
      <c r="AT736">
        <v>43.3</v>
      </c>
      <c r="AU736">
        <v>0.2</v>
      </c>
      <c r="AV736">
        <v>0.05</v>
      </c>
      <c r="AW736" t="s">
        <v>1399</v>
      </c>
    </row>
    <row r="737" spans="1:56">
      <c r="A737" t="s">
        <v>1558</v>
      </c>
      <c r="B737" t="s">
        <v>259</v>
      </c>
      <c r="C737" t="s">
        <v>222</v>
      </c>
      <c r="D737" t="s">
        <v>252</v>
      </c>
      <c r="E737" t="s">
        <v>470</v>
      </c>
      <c r="F737" t="s">
        <v>218</v>
      </c>
      <c r="G737" t="s">
        <v>354</v>
      </c>
      <c r="H737" t="s">
        <v>223</v>
      </c>
      <c r="I737" t="str">
        <f>SpaceTypesTable[[#This Row],[Lighting Standard]]&amp;SpaceTypesTable[[#This Row],[Lighting Primary Space Type]]&amp;SpaceTypesTable[[#This Row],[Lighting Secondary Space Type]]</f>
        <v>ASHRAE 90.1-2007RestroomsGeneral</v>
      </c>
      <c r="L737">
        <f>VLOOKUP(SpaceTypesTable[[#This Row],[LookupColumn]],InteriorLightingTable[],5,FALSE)</f>
        <v>0.9</v>
      </c>
      <c r="O737">
        <v>0.4</v>
      </c>
      <c r="P737">
        <v>0.4</v>
      </c>
      <c r="Q737">
        <v>0.2</v>
      </c>
      <c r="R737" t="s">
        <v>474</v>
      </c>
      <c r="S737" t="s">
        <v>109</v>
      </c>
      <c r="T737" t="s">
        <v>223</v>
      </c>
      <c r="U737" t="s">
        <v>96</v>
      </c>
      <c r="V737" s="60" t="str">
        <f>SpaceTypesTable[[#This Row],[Ventilation Standard]]&amp;SpaceTypesTable[[#This Row],[Ventilation Primary Space Type]]&amp;SpaceTypesTable[[#This Row],[Ventilation Secondary Space Type]]</f>
        <v>ASHRAE 62.1-2004GeneralCorridors</v>
      </c>
      <c r="W737">
        <f>VLOOKUP(SpaceTypesTable[[#This Row],[Lookup]],VentilationStandardsTable[],6,FALSE)</f>
        <v>0.06</v>
      </c>
      <c r="X737">
        <f>VLOOKUP(SpaceTypesTable[[#This Row],[Lookup]],VentilationStandardsTable[],5,FALSE)</f>
        <v>0</v>
      </c>
      <c r="Y737">
        <f>VLOOKUP(SpaceTypesTable[[#This Row],[Lookup]],VentilationStandardsTable[],7,FALSE)</f>
        <v>0</v>
      </c>
      <c r="Z737">
        <v>10</v>
      </c>
      <c r="AA737" t="s">
        <v>1399</v>
      </c>
      <c r="AB737" t="s">
        <v>1402</v>
      </c>
      <c r="AC737">
        <v>4.4600000000000001E-2</v>
      </c>
      <c r="AD737" t="s">
        <v>1419</v>
      </c>
      <c r="AJ737">
        <v>7.0000000000000007E-2</v>
      </c>
      <c r="AK737">
        <v>0</v>
      </c>
      <c r="AL737">
        <v>0.5</v>
      </c>
      <c r="AM737">
        <v>0</v>
      </c>
      <c r="AN737" t="s">
        <v>1477</v>
      </c>
      <c r="AO737" t="s">
        <v>1444</v>
      </c>
      <c r="AP737" t="s">
        <v>1458</v>
      </c>
      <c r="AS737">
        <v>2.762836185819071E-2</v>
      </c>
      <c r="AT737">
        <v>43.3</v>
      </c>
      <c r="AU737">
        <v>0.2</v>
      </c>
      <c r="AV737">
        <v>0.05</v>
      </c>
      <c r="AW737" t="s">
        <v>1399</v>
      </c>
    </row>
    <row r="738" spans="1:56">
      <c r="A738" t="s">
        <v>1555</v>
      </c>
      <c r="B738" t="s">
        <v>259</v>
      </c>
      <c r="C738" t="s">
        <v>265</v>
      </c>
      <c r="D738" t="s">
        <v>252</v>
      </c>
      <c r="E738" t="s">
        <v>470</v>
      </c>
      <c r="I738" t="str">
        <f>SpaceTypesTable[[#This Row],[Lighting Standard]]&amp;SpaceTypesTable[[#This Row],[Lighting Primary Space Type]]&amp;SpaceTypesTable[[#This Row],[Lighting Secondary Space Type]]</f>
        <v/>
      </c>
      <c r="L738">
        <v>0.9</v>
      </c>
      <c r="O738">
        <v>0</v>
      </c>
      <c r="P738">
        <v>0.37</v>
      </c>
      <c r="Q738">
        <v>0.2</v>
      </c>
      <c r="R738" t="s">
        <v>1363</v>
      </c>
      <c r="S738" t="s">
        <v>108</v>
      </c>
      <c r="T738" t="s">
        <v>41</v>
      </c>
      <c r="U738" t="s">
        <v>43</v>
      </c>
      <c r="V738" s="60" t="str">
        <f>SpaceTypesTable[[#This Row],[Ventilation Standard]]&amp;SpaceTypesTable[[#This Row],[Ventilation Primary Space Type]]&amp;SpaceTypesTable[[#This Row],[Ventilation Secondary Space Type]]</f>
        <v>ASHRAE 62.1-1999Public SpacesPublic restrooms (Assume 12 toilet/625 ft^2)</v>
      </c>
      <c r="W738">
        <f>VLOOKUP(SpaceTypesTable[[#This Row],[Lookup]],VentilationStandardsTable[],6,FALSE)</f>
        <v>0.96</v>
      </c>
      <c r="X738">
        <f>VLOOKUP(SpaceTypesTable[[#This Row],[Lookup]],VentilationStandardsTable[],5,FALSE)</f>
        <v>0</v>
      </c>
      <c r="Y738">
        <f>VLOOKUP(SpaceTypesTable[[#This Row],[Lookup]],VentilationStandardsTable[],7,FALSE)</f>
        <v>0</v>
      </c>
      <c r="Z738">
        <v>9.2899999999999991</v>
      </c>
      <c r="AA738" t="s">
        <v>1394</v>
      </c>
      <c r="AB738" t="s">
        <v>1514</v>
      </c>
      <c r="AC738">
        <v>0.22320000000000001</v>
      </c>
      <c r="AD738" t="s">
        <v>1423</v>
      </c>
      <c r="AF738" t="s">
        <v>440</v>
      </c>
      <c r="AG738" t="s">
        <v>440</v>
      </c>
      <c r="AH738" t="s">
        <v>440</v>
      </c>
      <c r="AJ738">
        <v>0.37</v>
      </c>
      <c r="AK738">
        <v>0</v>
      </c>
      <c r="AL738">
        <v>0.5</v>
      </c>
      <c r="AM738">
        <v>0</v>
      </c>
      <c r="AN738" t="s">
        <v>1480</v>
      </c>
      <c r="AO738" t="s">
        <v>1499</v>
      </c>
      <c r="AP738" t="s">
        <v>1524</v>
      </c>
      <c r="AQ738">
        <v>56.5</v>
      </c>
      <c r="AR738">
        <v>2045</v>
      </c>
      <c r="AS738">
        <f>IF(SpaceTypesTable[[#This Row],[Service Water Heating Peak Flow Rate (gal/h)]]=0,"",SpaceTypesTable[[#This Row],[Service Water Heating Peak Flow Rate (gal/h)]]/SpaceTypesTable[[#This Row],[Service Water Heating Area (ft^2)]])</f>
        <v>2.762836185819071E-2</v>
      </c>
      <c r="AT738">
        <v>43.3</v>
      </c>
      <c r="AU738">
        <v>0.2</v>
      </c>
      <c r="AV738">
        <v>0.05</v>
      </c>
      <c r="AW738" t="s">
        <v>1533</v>
      </c>
      <c r="AX738">
        <v>0.29337830496772599</v>
      </c>
      <c r="AY738">
        <v>600</v>
      </c>
      <c r="AZ738">
        <v>0.33800000000000002</v>
      </c>
      <c r="BA738">
        <v>0.5</v>
      </c>
      <c r="BB738">
        <v>104.17534794566214</v>
      </c>
      <c r="BC738">
        <f t="shared" ref="BC738:BC749" si="68">IF(ISBLANK(BB738),"",BB738/(AY738/AX738))</f>
        <v>5.0937978332869061E-2</v>
      </c>
    </row>
    <row r="739" spans="1:56">
      <c r="A739" t="s">
        <v>1556</v>
      </c>
      <c r="B739" t="s">
        <v>259</v>
      </c>
      <c r="C739" t="s">
        <v>265</v>
      </c>
      <c r="D739" t="s">
        <v>252</v>
      </c>
      <c r="E739" t="s">
        <v>470</v>
      </c>
      <c r="F739" t="s">
        <v>217</v>
      </c>
      <c r="G739" t="s">
        <v>354</v>
      </c>
      <c r="H739" t="s">
        <v>223</v>
      </c>
      <c r="I739" t="str">
        <f>SpaceTypesTable[[#This Row],[Lighting Standard]]&amp;SpaceTypesTable[[#This Row],[Lighting Primary Space Type]]&amp;SpaceTypesTable[[#This Row],[Lighting Secondary Space Type]]</f>
        <v>ASHRAE 90.1-2004RestroomsGeneral</v>
      </c>
      <c r="L739">
        <f>VLOOKUP(SpaceTypesTable[[#This Row],[LookupColumn]],InteriorLightingTable[],5,FALSE)</f>
        <v>0.9</v>
      </c>
      <c r="O739">
        <v>0</v>
      </c>
      <c r="P739">
        <v>0.37</v>
      </c>
      <c r="Q739">
        <v>0.2</v>
      </c>
      <c r="R739" t="s">
        <v>1363</v>
      </c>
      <c r="S739" t="s">
        <v>108</v>
      </c>
      <c r="T739" t="s">
        <v>41</v>
      </c>
      <c r="U739" t="s">
        <v>43</v>
      </c>
      <c r="V739" s="60" t="str">
        <f>SpaceTypesTable[[#This Row],[Ventilation Standard]]&amp;SpaceTypesTable[[#This Row],[Ventilation Primary Space Type]]&amp;SpaceTypesTable[[#This Row],[Ventilation Secondary Space Type]]</f>
        <v>ASHRAE 62.1-1999Public SpacesPublic restrooms (Assume 12 toilet/625 ft^2)</v>
      </c>
      <c r="W739">
        <f>VLOOKUP(SpaceTypesTable[[#This Row],[Lookup]],VentilationStandardsTable[],6,FALSE)</f>
        <v>0.96</v>
      </c>
      <c r="X739">
        <f>VLOOKUP(SpaceTypesTable[[#This Row],[Lookup]],VentilationStandardsTable[],5,FALSE)</f>
        <v>0</v>
      </c>
      <c r="Y739">
        <f>VLOOKUP(SpaceTypesTable[[#This Row],[Lookup]],VentilationStandardsTable[],7,FALSE)</f>
        <v>0</v>
      </c>
      <c r="Z739">
        <v>9.2899999999999991</v>
      </c>
      <c r="AA739" t="s">
        <v>1394</v>
      </c>
      <c r="AB739" t="s">
        <v>1514</v>
      </c>
      <c r="AC739">
        <v>5.9499999999999997E-2</v>
      </c>
      <c r="AD739" t="s">
        <v>1423</v>
      </c>
      <c r="AF739" t="s">
        <v>440</v>
      </c>
      <c r="AG739" t="s">
        <v>440</v>
      </c>
      <c r="AH739" t="s">
        <v>440</v>
      </c>
      <c r="AJ739">
        <v>0.37</v>
      </c>
      <c r="AK739">
        <v>0</v>
      </c>
      <c r="AL739">
        <v>0.5</v>
      </c>
      <c r="AM739">
        <v>0</v>
      </c>
      <c r="AN739" t="s">
        <v>1480</v>
      </c>
      <c r="AO739" t="s">
        <v>1499</v>
      </c>
      <c r="AP739" t="s">
        <v>1524</v>
      </c>
      <c r="AQ739">
        <v>56.5</v>
      </c>
      <c r="AR739">
        <v>2045</v>
      </c>
      <c r="AS739">
        <f>IF(SpaceTypesTable[[#This Row],[Service Water Heating Peak Flow Rate (gal/h)]]=0,"",SpaceTypesTable[[#This Row],[Service Water Heating Peak Flow Rate (gal/h)]]/SpaceTypesTable[[#This Row],[Service Water Heating Area (ft^2)]])</f>
        <v>2.762836185819071E-2</v>
      </c>
      <c r="AT739">
        <v>43.3</v>
      </c>
      <c r="AU739">
        <v>0.2</v>
      </c>
      <c r="AV739">
        <v>0.05</v>
      </c>
      <c r="AW739" t="s">
        <v>1533</v>
      </c>
      <c r="AX739">
        <v>0.29337830496772599</v>
      </c>
      <c r="AY739">
        <v>600</v>
      </c>
      <c r="AZ739">
        <v>0.33800000000000002</v>
      </c>
      <c r="BA739">
        <v>0.5</v>
      </c>
      <c r="BB739">
        <v>104.17534794566214</v>
      </c>
      <c r="BC739">
        <f t="shared" si="68"/>
        <v>5.0937978332869061E-2</v>
      </c>
    </row>
    <row r="740" spans="1:56">
      <c r="A740" t="s">
        <v>1557</v>
      </c>
      <c r="B740" t="s">
        <v>260</v>
      </c>
      <c r="C740" t="s">
        <v>265</v>
      </c>
      <c r="D740" t="s">
        <v>252</v>
      </c>
      <c r="E740" t="s">
        <v>470</v>
      </c>
      <c r="F740" t="s">
        <v>438</v>
      </c>
      <c r="G740" t="s">
        <v>354</v>
      </c>
      <c r="H740" t="s">
        <v>223</v>
      </c>
      <c r="I740" t="str">
        <f>SpaceTypesTable[[#This Row],[Lighting Standard]]&amp;SpaceTypesTable[[#This Row],[Lighting Primary Space Type]]&amp;SpaceTypesTable[[#This Row],[Lighting Secondary Space Type]]</f>
        <v>ASHRAE 189.1-2009RestroomsGeneral</v>
      </c>
      <c r="L740">
        <f>VLOOKUP(SpaceTypesTable[[#This Row],[LookupColumn]],InteriorLightingTable[],5,FALSE)</f>
        <v>0.81</v>
      </c>
      <c r="O740">
        <v>0</v>
      </c>
      <c r="P740">
        <v>0.37</v>
      </c>
      <c r="Q740">
        <v>0.2</v>
      </c>
      <c r="R740" t="s">
        <v>1363</v>
      </c>
      <c r="S740" t="s">
        <v>108</v>
      </c>
      <c r="T740" t="s">
        <v>41</v>
      </c>
      <c r="U740" t="s">
        <v>43</v>
      </c>
      <c r="V740" s="60" t="str">
        <f>SpaceTypesTable[[#This Row],[Ventilation Standard]]&amp;SpaceTypesTable[[#This Row],[Ventilation Primary Space Type]]&amp;SpaceTypesTable[[#This Row],[Ventilation Secondary Space Type]]</f>
        <v>ASHRAE 62.1-1999Public SpacesPublic restrooms (Assume 12 toilet/625 ft^2)</v>
      </c>
      <c r="W740">
        <f>VLOOKUP(SpaceTypesTable[[#This Row],[Lookup]],VentilationStandardsTable[],6,FALSE)</f>
        <v>0.96</v>
      </c>
      <c r="X740">
        <f>VLOOKUP(SpaceTypesTable[[#This Row],[Lookup]],VentilationStandardsTable[],5,FALSE)</f>
        <v>0</v>
      </c>
      <c r="Y740">
        <f>VLOOKUP(SpaceTypesTable[[#This Row],[Lookup]],VentilationStandardsTable[],7,FALSE)</f>
        <v>0</v>
      </c>
      <c r="Z740">
        <v>9.2899999999999991</v>
      </c>
      <c r="AA740" t="s">
        <v>1394</v>
      </c>
      <c r="AB740" t="s">
        <v>1514</v>
      </c>
      <c r="AC740">
        <v>5.9499999999999997E-2</v>
      </c>
      <c r="AD740" t="s">
        <v>1423</v>
      </c>
      <c r="AF740" t="s">
        <v>440</v>
      </c>
      <c r="AG740" t="s">
        <v>440</v>
      </c>
      <c r="AH740" t="s">
        <v>440</v>
      </c>
      <c r="AJ740">
        <v>0.27</v>
      </c>
      <c r="AK740">
        <v>0</v>
      </c>
      <c r="AL740">
        <v>0.5</v>
      </c>
      <c r="AM740">
        <v>0</v>
      </c>
      <c r="AN740" t="s">
        <v>1480</v>
      </c>
      <c r="AO740" t="s">
        <v>1499</v>
      </c>
      <c r="AP740" t="s">
        <v>1524</v>
      </c>
      <c r="AQ740">
        <v>56.5</v>
      </c>
      <c r="AR740">
        <v>2045</v>
      </c>
      <c r="AS740">
        <f>IF(SpaceTypesTable[[#This Row],[Service Water Heating Peak Flow Rate (gal/h)]]=0,"",SpaceTypesTable[[#This Row],[Service Water Heating Peak Flow Rate (gal/h)]]/SpaceTypesTable[[#This Row],[Service Water Heating Area (ft^2)]])</f>
        <v>2.762836185819071E-2</v>
      </c>
      <c r="AT740">
        <v>43.3</v>
      </c>
      <c r="AU740">
        <v>0.2</v>
      </c>
      <c r="AV740">
        <v>0.05</v>
      </c>
      <c r="AW740" t="s">
        <v>1533</v>
      </c>
      <c r="AX740">
        <v>0.29337830496772599</v>
      </c>
      <c r="AY740">
        <v>600</v>
      </c>
      <c r="AZ740">
        <v>0.33800000000000002</v>
      </c>
      <c r="BA740">
        <v>0.5</v>
      </c>
      <c r="BB740">
        <v>104.17534794566214</v>
      </c>
      <c r="BC740">
        <f t="shared" si="68"/>
        <v>5.0937978332869061E-2</v>
      </c>
    </row>
    <row r="741" spans="1:56">
      <c r="A741" t="s">
        <v>1557</v>
      </c>
      <c r="B741" t="s">
        <v>261</v>
      </c>
      <c r="C741" t="s">
        <v>265</v>
      </c>
      <c r="D741" t="s">
        <v>252</v>
      </c>
      <c r="E741" t="s">
        <v>470</v>
      </c>
      <c r="F741" t="s">
        <v>438</v>
      </c>
      <c r="G741" t="s">
        <v>354</v>
      </c>
      <c r="H741" t="s">
        <v>223</v>
      </c>
      <c r="I741" t="str">
        <f>SpaceTypesTable[[#This Row],[Lighting Standard]]&amp;SpaceTypesTable[[#This Row],[Lighting Primary Space Type]]&amp;SpaceTypesTable[[#This Row],[Lighting Secondary Space Type]]</f>
        <v>ASHRAE 189.1-2009RestroomsGeneral</v>
      </c>
      <c r="L741">
        <f>VLOOKUP(SpaceTypesTable[[#This Row],[LookupColumn]],InteriorLightingTable[],5,FALSE)</f>
        <v>0.81</v>
      </c>
      <c r="O741">
        <v>0</v>
      </c>
      <c r="P741">
        <v>0.37</v>
      </c>
      <c r="Q741">
        <v>0.2</v>
      </c>
      <c r="R741" t="s">
        <v>1363</v>
      </c>
      <c r="S741" t="s">
        <v>108</v>
      </c>
      <c r="T741" t="s">
        <v>41</v>
      </c>
      <c r="U741" t="s">
        <v>43</v>
      </c>
      <c r="V741" s="60" t="str">
        <f>SpaceTypesTable[[#This Row],[Ventilation Standard]]&amp;SpaceTypesTable[[#This Row],[Ventilation Primary Space Type]]&amp;SpaceTypesTable[[#This Row],[Ventilation Secondary Space Type]]</f>
        <v>ASHRAE 62.1-1999Public SpacesPublic restrooms (Assume 12 toilet/625 ft^2)</v>
      </c>
      <c r="W741">
        <f>VLOOKUP(SpaceTypesTable[[#This Row],[Lookup]],VentilationStandardsTable[],6,FALSE)</f>
        <v>0.96</v>
      </c>
      <c r="X741">
        <f>VLOOKUP(SpaceTypesTable[[#This Row],[Lookup]],VentilationStandardsTable[],5,FALSE)</f>
        <v>0</v>
      </c>
      <c r="Y741">
        <f>VLOOKUP(SpaceTypesTable[[#This Row],[Lookup]],VentilationStandardsTable[],7,FALSE)</f>
        <v>0</v>
      </c>
      <c r="Z741">
        <v>9.2899999999999991</v>
      </c>
      <c r="AA741" t="s">
        <v>1394</v>
      </c>
      <c r="AB741" t="s">
        <v>1514</v>
      </c>
      <c r="AC741">
        <v>4.4600000000000001E-2</v>
      </c>
      <c r="AD741" t="s">
        <v>1423</v>
      </c>
      <c r="AF741" t="s">
        <v>440</v>
      </c>
      <c r="AG741" t="s">
        <v>440</v>
      </c>
      <c r="AH741" t="s">
        <v>440</v>
      </c>
      <c r="AJ741">
        <v>0.27</v>
      </c>
      <c r="AK741">
        <v>0</v>
      </c>
      <c r="AL741">
        <v>0.5</v>
      </c>
      <c r="AM741">
        <v>0</v>
      </c>
      <c r="AN741" t="s">
        <v>1480</v>
      </c>
      <c r="AO741" t="s">
        <v>1499</v>
      </c>
      <c r="AP741" t="s">
        <v>1524</v>
      </c>
      <c r="AQ741">
        <v>56.5</v>
      </c>
      <c r="AR741">
        <v>2045</v>
      </c>
      <c r="AS741">
        <f>IF(SpaceTypesTable[[#This Row],[Service Water Heating Peak Flow Rate (gal/h)]]=0,"",SpaceTypesTable[[#This Row],[Service Water Heating Peak Flow Rate (gal/h)]]/SpaceTypesTable[[#This Row],[Service Water Heating Area (ft^2)]])</f>
        <v>2.762836185819071E-2</v>
      </c>
      <c r="AT741">
        <v>43.3</v>
      </c>
      <c r="AU741">
        <v>0.2</v>
      </c>
      <c r="AV741">
        <v>0.05</v>
      </c>
      <c r="AW741" t="s">
        <v>1533</v>
      </c>
      <c r="AX741">
        <v>0.29337830496772599</v>
      </c>
      <c r="AY741">
        <v>600</v>
      </c>
      <c r="AZ741">
        <v>0.33800000000000002</v>
      </c>
      <c r="BA741">
        <v>0.5</v>
      </c>
      <c r="BB741">
        <v>104.17534794566214</v>
      </c>
      <c r="BC741">
        <f t="shared" si="68"/>
        <v>5.0937978332869061E-2</v>
      </c>
    </row>
    <row r="742" spans="1:56">
      <c r="A742" t="s">
        <v>1554</v>
      </c>
      <c r="B742" t="s">
        <v>259</v>
      </c>
      <c r="C742" t="s">
        <v>265</v>
      </c>
      <c r="D742" t="s">
        <v>252</v>
      </c>
      <c r="E742" t="s">
        <v>470</v>
      </c>
      <c r="I742" t="str">
        <f>SpaceTypesTable[[#This Row],[Lighting Standard]]&amp;SpaceTypesTable[[#This Row],[Lighting Primary Space Type]]&amp;SpaceTypesTable[[#This Row],[Lighting Secondary Space Type]]</f>
        <v/>
      </c>
      <c r="L742">
        <v>1.08</v>
      </c>
      <c r="O742">
        <v>0</v>
      </c>
      <c r="P742">
        <v>0.37</v>
      </c>
      <c r="Q742">
        <v>0.2</v>
      </c>
      <c r="R742" t="s">
        <v>1363</v>
      </c>
      <c r="S742" t="s">
        <v>108</v>
      </c>
      <c r="T742" t="s">
        <v>41</v>
      </c>
      <c r="U742" t="s">
        <v>43</v>
      </c>
      <c r="V742" s="60" t="str">
        <f>SpaceTypesTable[[#This Row],[Ventilation Standard]]&amp;SpaceTypesTable[[#This Row],[Ventilation Primary Space Type]]&amp;SpaceTypesTable[[#This Row],[Ventilation Secondary Space Type]]</f>
        <v>ASHRAE 62.1-1999Public SpacesPublic restrooms (Assume 12 toilet/625 ft^2)</v>
      </c>
      <c r="W742">
        <f>VLOOKUP(SpaceTypesTable[[#This Row],[Lookup]],VentilationStandardsTable[],6,FALSE)</f>
        <v>0.96</v>
      </c>
      <c r="X742">
        <f>VLOOKUP(SpaceTypesTable[[#This Row],[Lookup]],VentilationStandardsTable[],5,FALSE)</f>
        <v>0</v>
      </c>
      <c r="Y742">
        <f>VLOOKUP(SpaceTypesTable[[#This Row],[Lookup]],VentilationStandardsTable[],7,FALSE)</f>
        <v>0</v>
      </c>
      <c r="Z742">
        <v>9.2899999999999991</v>
      </c>
      <c r="AA742" t="s">
        <v>1394</v>
      </c>
      <c r="AB742" t="s">
        <v>1514</v>
      </c>
      <c r="AC742">
        <v>0.22320000000000001</v>
      </c>
      <c r="AD742" t="s">
        <v>1423</v>
      </c>
      <c r="AF742" t="s">
        <v>440</v>
      </c>
      <c r="AG742" t="s">
        <v>440</v>
      </c>
      <c r="AH742" t="s">
        <v>440</v>
      </c>
      <c r="AJ742">
        <v>0.37</v>
      </c>
      <c r="AK742">
        <v>0</v>
      </c>
      <c r="AL742">
        <v>0.5</v>
      </c>
      <c r="AM742">
        <v>0</v>
      </c>
      <c r="AN742" t="s">
        <v>1480</v>
      </c>
      <c r="AO742" t="s">
        <v>1499</v>
      </c>
      <c r="AP742" t="s">
        <v>1524</v>
      </c>
      <c r="AQ742">
        <v>56.5</v>
      </c>
      <c r="AR742">
        <v>2045</v>
      </c>
      <c r="AS742">
        <f>IF(SpaceTypesTable[[#This Row],[Service Water Heating Peak Flow Rate (gal/h)]]=0,"",SpaceTypesTable[[#This Row],[Service Water Heating Peak Flow Rate (gal/h)]]/SpaceTypesTable[[#This Row],[Service Water Heating Area (ft^2)]])</f>
        <v>2.762836185819071E-2</v>
      </c>
      <c r="AT742">
        <v>43.3</v>
      </c>
      <c r="AU742">
        <v>0.2</v>
      </c>
      <c r="AV742">
        <v>0.05</v>
      </c>
      <c r="AW742" t="s">
        <v>1533</v>
      </c>
      <c r="AX742">
        <v>0.29337830496772599</v>
      </c>
      <c r="AY742">
        <v>600</v>
      </c>
      <c r="AZ742">
        <v>0.33800000000000002</v>
      </c>
      <c r="BA742">
        <v>0.5</v>
      </c>
      <c r="BB742">
        <v>104.17534794566214</v>
      </c>
      <c r="BC742">
        <f t="shared" si="68"/>
        <v>5.0937978332869061E-2</v>
      </c>
    </row>
    <row r="743" spans="1:56">
      <c r="A743" t="s">
        <v>1558</v>
      </c>
      <c r="B743" t="s">
        <v>259</v>
      </c>
      <c r="C743" t="s">
        <v>265</v>
      </c>
      <c r="D743" t="s">
        <v>252</v>
      </c>
      <c r="E743" t="s">
        <v>470</v>
      </c>
      <c r="F743" t="s">
        <v>218</v>
      </c>
      <c r="G743" t="s">
        <v>354</v>
      </c>
      <c r="H743" t="s">
        <v>223</v>
      </c>
      <c r="I743" t="str">
        <f>SpaceTypesTable[[#This Row],[Lighting Standard]]&amp;SpaceTypesTable[[#This Row],[Lighting Primary Space Type]]&amp;SpaceTypesTable[[#This Row],[Lighting Secondary Space Type]]</f>
        <v>ASHRAE 90.1-2007RestroomsGeneral</v>
      </c>
      <c r="L743">
        <f>VLOOKUP(SpaceTypesTable[[#This Row],[LookupColumn]],InteriorLightingTable[],5,FALSE)</f>
        <v>0.9</v>
      </c>
      <c r="O743">
        <v>0</v>
      </c>
      <c r="P743">
        <v>0.37</v>
      </c>
      <c r="Q743">
        <v>0.2</v>
      </c>
      <c r="R743" t="s">
        <v>1363</v>
      </c>
      <c r="S743" t="s">
        <v>109</v>
      </c>
      <c r="T743" t="s">
        <v>223</v>
      </c>
      <c r="U743" t="s">
        <v>96</v>
      </c>
      <c r="V743" s="60" t="str">
        <f>SpaceTypesTable[[#This Row],[Ventilation Standard]]&amp;SpaceTypesTable[[#This Row],[Ventilation Primary Space Type]]&amp;SpaceTypesTable[[#This Row],[Ventilation Secondary Space Type]]</f>
        <v>ASHRAE 62.1-2004GeneralCorridors</v>
      </c>
      <c r="W743">
        <f>VLOOKUP(SpaceTypesTable[[#This Row],[Lookup]],VentilationStandardsTable[],6,FALSE)</f>
        <v>0.06</v>
      </c>
      <c r="X743">
        <f>VLOOKUP(SpaceTypesTable[[#This Row],[Lookup]],VentilationStandardsTable[],5,FALSE)</f>
        <v>0</v>
      </c>
      <c r="Y743">
        <f>VLOOKUP(SpaceTypesTable[[#This Row],[Lookup]],VentilationStandardsTable[],7,FALSE)</f>
        <v>0</v>
      </c>
      <c r="Z743">
        <v>9.2899999999999991</v>
      </c>
      <c r="AA743" t="s">
        <v>1394</v>
      </c>
      <c r="AB743" t="s">
        <v>1514</v>
      </c>
      <c r="AC743">
        <v>4.4600000000000001E-2</v>
      </c>
      <c r="AD743" t="s">
        <v>1423</v>
      </c>
      <c r="AF743" t="s">
        <v>440</v>
      </c>
      <c r="AG743" t="s">
        <v>440</v>
      </c>
      <c r="AH743" t="s">
        <v>440</v>
      </c>
      <c r="AJ743">
        <v>0.27</v>
      </c>
      <c r="AK743">
        <v>0</v>
      </c>
      <c r="AL743">
        <v>0.5</v>
      </c>
      <c r="AM743">
        <v>0</v>
      </c>
      <c r="AN743" t="s">
        <v>1480</v>
      </c>
      <c r="AO743" t="s">
        <v>1499</v>
      </c>
      <c r="AP743" t="s">
        <v>1524</v>
      </c>
      <c r="AQ743">
        <v>56.5</v>
      </c>
      <c r="AR743">
        <v>2045</v>
      </c>
      <c r="AS743">
        <f>IF(SpaceTypesTable[[#This Row],[Service Water Heating Peak Flow Rate (gal/h)]]=0,"",SpaceTypesTable[[#This Row],[Service Water Heating Peak Flow Rate (gal/h)]]/SpaceTypesTable[[#This Row],[Service Water Heating Area (ft^2)]])</f>
        <v>2.762836185819071E-2</v>
      </c>
      <c r="AT743">
        <v>43.3</v>
      </c>
      <c r="AU743">
        <v>0.2</v>
      </c>
      <c r="AV743">
        <v>0.05</v>
      </c>
      <c r="AW743" t="s">
        <v>1533</v>
      </c>
      <c r="AX743">
        <v>0.29337830496772599</v>
      </c>
      <c r="AY743">
        <v>600</v>
      </c>
      <c r="AZ743">
        <v>0.33800000000000002</v>
      </c>
      <c r="BA743">
        <v>0.5</v>
      </c>
      <c r="BB743">
        <v>104.17534794566214</v>
      </c>
      <c r="BC743">
        <f t="shared" si="68"/>
        <v>5.0937978332869061E-2</v>
      </c>
    </row>
    <row r="744" spans="1:56">
      <c r="A744" t="s">
        <v>1555</v>
      </c>
      <c r="B744" t="s">
        <v>259</v>
      </c>
      <c r="C744" t="s">
        <v>268</v>
      </c>
      <c r="D744" t="s">
        <v>252</v>
      </c>
      <c r="E744" t="s">
        <v>470</v>
      </c>
      <c r="I744" t="str">
        <f>SpaceTypesTable[[#This Row],[Lighting Standard]]&amp;SpaceTypesTable[[#This Row],[Lighting Primary Space Type]]&amp;SpaceTypesTable[[#This Row],[Lighting Secondary Space Type]]</f>
        <v/>
      </c>
      <c r="L744">
        <v>0.89000000000000012</v>
      </c>
      <c r="O744">
        <v>0</v>
      </c>
      <c r="P744">
        <v>0.37</v>
      </c>
      <c r="Q744">
        <v>0.2</v>
      </c>
      <c r="R744" t="s">
        <v>1366</v>
      </c>
      <c r="S744" t="s">
        <v>108</v>
      </c>
      <c r="T744" t="s">
        <v>41</v>
      </c>
      <c r="U744" t="s">
        <v>43</v>
      </c>
      <c r="V744" s="60" t="str">
        <f>SpaceTypesTable[[#This Row],[Ventilation Standard]]&amp;SpaceTypesTable[[#This Row],[Ventilation Primary Space Type]]&amp;SpaceTypesTable[[#This Row],[Ventilation Secondary Space Type]]</f>
        <v>ASHRAE 62.1-1999Public SpacesPublic restrooms (Assume 12 toilet/625 ft^2)</v>
      </c>
      <c r="W744">
        <f>VLOOKUP(SpaceTypesTable[[#This Row],[Lookup]],VentilationStandardsTable[],6,FALSE)</f>
        <v>0.96</v>
      </c>
      <c r="X744">
        <f>VLOOKUP(SpaceTypesTable[[#This Row],[Lookup]],VentilationStandardsTable[],5,FALSE)</f>
        <v>0</v>
      </c>
      <c r="Y744">
        <f>VLOOKUP(SpaceTypesTable[[#This Row],[Lookup]],VentilationStandardsTable[],7,FALSE)</f>
        <v>0</v>
      </c>
      <c r="Z744">
        <v>9.2899999999999991</v>
      </c>
      <c r="AA744" t="s">
        <v>1388</v>
      </c>
      <c r="AB744" t="s">
        <v>1517</v>
      </c>
      <c r="AC744">
        <v>0.22320000000000001</v>
      </c>
      <c r="AD744" t="s">
        <v>1426</v>
      </c>
      <c r="AF744" t="s">
        <v>440</v>
      </c>
      <c r="AG744" t="s">
        <v>440</v>
      </c>
      <c r="AH744" t="s">
        <v>440</v>
      </c>
      <c r="AJ744">
        <v>0.37</v>
      </c>
      <c r="AK744">
        <v>0</v>
      </c>
      <c r="AL744">
        <v>0.5</v>
      </c>
      <c r="AM744">
        <v>0</v>
      </c>
      <c r="AN744" t="s">
        <v>1483</v>
      </c>
      <c r="AO744" t="s">
        <v>1489</v>
      </c>
      <c r="AP744" t="s">
        <v>1472</v>
      </c>
      <c r="AQ744">
        <v>52.2</v>
      </c>
      <c r="AR744">
        <v>2260</v>
      </c>
      <c r="AS744">
        <f>IF(SpaceTypesTable[[#This Row],[Service Water Heating Peak Flow Rate (gal/h)]]=0,"",SpaceTypesTable[[#This Row],[Service Water Heating Peak Flow Rate (gal/h)]]/SpaceTypesTable[[#This Row],[Service Water Heating Area (ft^2)]])</f>
        <v>2.3097345132743363E-2</v>
      </c>
      <c r="AT744">
        <v>43.3</v>
      </c>
      <c r="AU744">
        <v>0.2</v>
      </c>
      <c r="AV744">
        <v>0.05</v>
      </c>
      <c r="AW744" t="s">
        <v>1536</v>
      </c>
      <c r="AX744">
        <v>0.2812153843741127</v>
      </c>
      <c r="AY744">
        <v>635.66459793154741</v>
      </c>
      <c r="AZ744">
        <v>0.33800000000000002</v>
      </c>
      <c r="BA744">
        <v>0.5</v>
      </c>
      <c r="BB744">
        <v>110.36763444376396</v>
      </c>
      <c r="BC744">
        <f t="shared" si="68"/>
        <v>4.8826184191410514E-2</v>
      </c>
    </row>
    <row r="745" spans="1:56">
      <c r="A745" t="s">
        <v>1556</v>
      </c>
      <c r="B745" t="s">
        <v>259</v>
      </c>
      <c r="C745" t="s">
        <v>268</v>
      </c>
      <c r="D745" t="s">
        <v>252</v>
      </c>
      <c r="E745" t="s">
        <v>470</v>
      </c>
      <c r="F745" t="s">
        <v>217</v>
      </c>
      <c r="G745" t="s">
        <v>354</v>
      </c>
      <c r="H745" t="s">
        <v>223</v>
      </c>
      <c r="I745" t="str">
        <f>SpaceTypesTable[[#This Row],[Lighting Standard]]&amp;SpaceTypesTable[[#This Row],[Lighting Primary Space Type]]&amp;SpaceTypesTable[[#This Row],[Lighting Secondary Space Type]]</f>
        <v>ASHRAE 90.1-2004RestroomsGeneral</v>
      </c>
      <c r="L745">
        <f>VLOOKUP(SpaceTypesTable[[#This Row],[LookupColumn]],InteriorLightingTable[],5,FALSE)</f>
        <v>0.9</v>
      </c>
      <c r="O745">
        <v>0</v>
      </c>
      <c r="P745">
        <v>0.37</v>
      </c>
      <c r="Q745">
        <v>0.2</v>
      </c>
      <c r="R745" t="s">
        <v>1366</v>
      </c>
      <c r="S745" t="s">
        <v>108</v>
      </c>
      <c r="T745" t="s">
        <v>41</v>
      </c>
      <c r="U745" t="s">
        <v>43</v>
      </c>
      <c r="V745" s="60" t="str">
        <f>SpaceTypesTable[[#This Row],[Ventilation Standard]]&amp;SpaceTypesTable[[#This Row],[Ventilation Primary Space Type]]&amp;SpaceTypesTable[[#This Row],[Ventilation Secondary Space Type]]</f>
        <v>ASHRAE 62.1-1999Public SpacesPublic restrooms (Assume 12 toilet/625 ft^2)</v>
      </c>
      <c r="W745">
        <f>VLOOKUP(SpaceTypesTable[[#This Row],[Lookup]],VentilationStandardsTable[],6,FALSE)</f>
        <v>0.96</v>
      </c>
      <c r="X745">
        <f>VLOOKUP(SpaceTypesTable[[#This Row],[Lookup]],VentilationStandardsTable[],5,FALSE)</f>
        <v>0</v>
      </c>
      <c r="Y745">
        <f>VLOOKUP(SpaceTypesTable[[#This Row],[Lookup]],VentilationStandardsTable[],7,FALSE)</f>
        <v>0</v>
      </c>
      <c r="Z745">
        <v>9.2899999999999991</v>
      </c>
      <c r="AA745" t="s">
        <v>1388</v>
      </c>
      <c r="AB745" t="s">
        <v>1517</v>
      </c>
      <c r="AC745">
        <v>5.9499999999999997E-2</v>
      </c>
      <c r="AD745" t="s">
        <v>1426</v>
      </c>
      <c r="AF745" t="s">
        <v>440</v>
      </c>
      <c r="AG745" t="s">
        <v>440</v>
      </c>
      <c r="AH745" t="s">
        <v>440</v>
      </c>
      <c r="AJ745">
        <v>0.37</v>
      </c>
      <c r="AK745">
        <v>0</v>
      </c>
      <c r="AL745">
        <v>0.5</v>
      </c>
      <c r="AM745">
        <v>0</v>
      </c>
      <c r="AN745" t="s">
        <v>1483</v>
      </c>
      <c r="AO745" t="s">
        <v>1489</v>
      </c>
      <c r="AP745" t="s">
        <v>1472</v>
      </c>
      <c r="AQ745">
        <v>52.2</v>
      </c>
      <c r="AR745">
        <v>2260</v>
      </c>
      <c r="AS745">
        <f>IF(SpaceTypesTable[[#This Row],[Service Water Heating Peak Flow Rate (gal/h)]]=0,"",SpaceTypesTable[[#This Row],[Service Water Heating Peak Flow Rate (gal/h)]]/SpaceTypesTable[[#This Row],[Service Water Heating Area (ft^2)]])</f>
        <v>2.3097345132743363E-2</v>
      </c>
      <c r="AT745">
        <v>43.3</v>
      </c>
      <c r="AU745">
        <v>0.2</v>
      </c>
      <c r="AV745">
        <v>0.05</v>
      </c>
      <c r="AW745" t="s">
        <v>1536</v>
      </c>
      <c r="AX745">
        <v>0.2812153843741127</v>
      </c>
      <c r="AY745">
        <v>635.66459793154741</v>
      </c>
      <c r="AZ745">
        <v>0.33800000000000002</v>
      </c>
      <c r="BA745">
        <v>0.5</v>
      </c>
      <c r="BB745">
        <v>110.36763444376396</v>
      </c>
      <c r="BC745">
        <f t="shared" si="68"/>
        <v>4.8826184191410514E-2</v>
      </c>
    </row>
    <row r="746" spans="1:56">
      <c r="A746" t="s">
        <v>1557</v>
      </c>
      <c r="B746" t="s">
        <v>260</v>
      </c>
      <c r="C746" t="s">
        <v>268</v>
      </c>
      <c r="D746" t="s">
        <v>252</v>
      </c>
      <c r="E746" t="s">
        <v>470</v>
      </c>
      <c r="F746" t="s">
        <v>438</v>
      </c>
      <c r="G746" t="s">
        <v>354</v>
      </c>
      <c r="H746" t="s">
        <v>223</v>
      </c>
      <c r="I746" t="str">
        <f>SpaceTypesTable[[#This Row],[Lighting Standard]]&amp;SpaceTypesTable[[#This Row],[Lighting Primary Space Type]]&amp;SpaceTypesTable[[#This Row],[Lighting Secondary Space Type]]</f>
        <v>ASHRAE 189.1-2009RestroomsGeneral</v>
      </c>
      <c r="L746">
        <f>VLOOKUP(SpaceTypesTable[[#This Row],[LookupColumn]],InteriorLightingTable[],5,FALSE)</f>
        <v>0.81</v>
      </c>
      <c r="O746">
        <v>0</v>
      </c>
      <c r="P746">
        <v>0.37</v>
      </c>
      <c r="Q746">
        <v>0.2</v>
      </c>
      <c r="R746" t="s">
        <v>1366</v>
      </c>
      <c r="S746" t="s">
        <v>108</v>
      </c>
      <c r="T746" t="s">
        <v>41</v>
      </c>
      <c r="U746" t="s">
        <v>43</v>
      </c>
      <c r="V746" s="60" t="str">
        <f>SpaceTypesTable[[#This Row],[Ventilation Standard]]&amp;SpaceTypesTable[[#This Row],[Ventilation Primary Space Type]]&amp;SpaceTypesTable[[#This Row],[Ventilation Secondary Space Type]]</f>
        <v>ASHRAE 62.1-1999Public SpacesPublic restrooms (Assume 12 toilet/625 ft^2)</v>
      </c>
      <c r="W746">
        <f>VLOOKUP(SpaceTypesTable[[#This Row],[Lookup]],VentilationStandardsTable[],6,FALSE)</f>
        <v>0.96</v>
      </c>
      <c r="X746">
        <f>VLOOKUP(SpaceTypesTable[[#This Row],[Lookup]],VentilationStandardsTable[],5,FALSE)</f>
        <v>0</v>
      </c>
      <c r="Y746">
        <f>VLOOKUP(SpaceTypesTable[[#This Row],[Lookup]],VentilationStandardsTable[],7,FALSE)</f>
        <v>0</v>
      </c>
      <c r="Z746">
        <v>9.2899999999999991</v>
      </c>
      <c r="AA746" t="s">
        <v>1388</v>
      </c>
      <c r="AB746" t="s">
        <v>1517</v>
      </c>
      <c r="AC746">
        <v>5.9499999999999997E-2</v>
      </c>
      <c r="AD746" t="s">
        <v>1426</v>
      </c>
      <c r="AF746" t="s">
        <v>440</v>
      </c>
      <c r="AG746" t="s">
        <v>440</v>
      </c>
      <c r="AH746" t="s">
        <v>440</v>
      </c>
      <c r="AJ746">
        <v>0.27</v>
      </c>
      <c r="AK746">
        <v>0</v>
      </c>
      <c r="AL746">
        <v>0.5</v>
      </c>
      <c r="AM746">
        <v>0</v>
      </c>
      <c r="AN746" t="s">
        <v>1483</v>
      </c>
      <c r="AO746" t="s">
        <v>1489</v>
      </c>
      <c r="AP746" t="s">
        <v>1472</v>
      </c>
      <c r="AQ746">
        <v>52.2</v>
      </c>
      <c r="AR746">
        <v>2260</v>
      </c>
      <c r="AS746">
        <f>IF(SpaceTypesTable[[#This Row],[Service Water Heating Peak Flow Rate (gal/h)]]=0,"",SpaceTypesTable[[#This Row],[Service Water Heating Peak Flow Rate (gal/h)]]/SpaceTypesTable[[#This Row],[Service Water Heating Area (ft^2)]])</f>
        <v>2.3097345132743363E-2</v>
      </c>
      <c r="AT746">
        <v>43.3</v>
      </c>
      <c r="AU746">
        <v>0.2</v>
      </c>
      <c r="AV746">
        <v>0.05</v>
      </c>
      <c r="AW746" t="s">
        <v>1536</v>
      </c>
      <c r="AX746">
        <v>0.2812153843741127</v>
      </c>
      <c r="AY746">
        <v>635.66459793154741</v>
      </c>
      <c r="AZ746">
        <v>0.33800000000000002</v>
      </c>
      <c r="BA746">
        <v>0.5</v>
      </c>
      <c r="BB746">
        <v>110.36763444376396</v>
      </c>
      <c r="BC746">
        <f t="shared" si="68"/>
        <v>4.8826184191410514E-2</v>
      </c>
    </row>
    <row r="747" spans="1:56">
      <c r="A747" t="s">
        <v>1557</v>
      </c>
      <c r="B747" t="s">
        <v>261</v>
      </c>
      <c r="C747" t="s">
        <v>268</v>
      </c>
      <c r="D747" t="s">
        <v>252</v>
      </c>
      <c r="E747" t="s">
        <v>470</v>
      </c>
      <c r="F747" t="s">
        <v>438</v>
      </c>
      <c r="G747" t="s">
        <v>354</v>
      </c>
      <c r="H747" t="s">
        <v>223</v>
      </c>
      <c r="I747" t="str">
        <f>SpaceTypesTable[[#This Row],[Lighting Standard]]&amp;SpaceTypesTable[[#This Row],[Lighting Primary Space Type]]&amp;SpaceTypesTable[[#This Row],[Lighting Secondary Space Type]]</f>
        <v>ASHRAE 189.1-2009RestroomsGeneral</v>
      </c>
      <c r="L747">
        <f>VLOOKUP(SpaceTypesTable[[#This Row],[LookupColumn]],InteriorLightingTable[],5,FALSE)</f>
        <v>0.81</v>
      </c>
      <c r="O747">
        <v>0</v>
      </c>
      <c r="P747">
        <v>0.37</v>
      </c>
      <c r="Q747">
        <v>0.2</v>
      </c>
      <c r="R747" t="s">
        <v>1366</v>
      </c>
      <c r="S747" t="s">
        <v>108</v>
      </c>
      <c r="T747" t="s">
        <v>41</v>
      </c>
      <c r="U747" t="s">
        <v>43</v>
      </c>
      <c r="V747" s="60" t="str">
        <f>SpaceTypesTable[[#This Row],[Ventilation Standard]]&amp;SpaceTypesTable[[#This Row],[Ventilation Primary Space Type]]&amp;SpaceTypesTable[[#This Row],[Ventilation Secondary Space Type]]</f>
        <v>ASHRAE 62.1-1999Public SpacesPublic restrooms (Assume 12 toilet/625 ft^2)</v>
      </c>
      <c r="W747">
        <f>VLOOKUP(SpaceTypesTable[[#This Row],[Lookup]],VentilationStandardsTable[],6,FALSE)</f>
        <v>0.96</v>
      </c>
      <c r="X747">
        <f>VLOOKUP(SpaceTypesTable[[#This Row],[Lookup]],VentilationStandardsTable[],5,FALSE)</f>
        <v>0</v>
      </c>
      <c r="Y747">
        <f>VLOOKUP(SpaceTypesTable[[#This Row],[Lookup]],VentilationStandardsTable[],7,FALSE)</f>
        <v>0</v>
      </c>
      <c r="Z747">
        <v>9.2899999999999991</v>
      </c>
      <c r="AA747" t="s">
        <v>1388</v>
      </c>
      <c r="AB747" t="s">
        <v>1517</v>
      </c>
      <c r="AC747">
        <v>4.4600000000000001E-2</v>
      </c>
      <c r="AD747" t="s">
        <v>1426</v>
      </c>
      <c r="AF747" t="s">
        <v>440</v>
      </c>
      <c r="AG747" t="s">
        <v>440</v>
      </c>
      <c r="AH747" t="s">
        <v>440</v>
      </c>
      <c r="AJ747">
        <v>0.27</v>
      </c>
      <c r="AK747">
        <v>0</v>
      </c>
      <c r="AL747">
        <v>0.5</v>
      </c>
      <c r="AM747">
        <v>0</v>
      </c>
      <c r="AN747" t="s">
        <v>1483</v>
      </c>
      <c r="AO747" t="s">
        <v>1489</v>
      </c>
      <c r="AP747" t="s">
        <v>1472</v>
      </c>
      <c r="AQ747">
        <v>52.2</v>
      </c>
      <c r="AR747">
        <v>2260</v>
      </c>
      <c r="AS747">
        <f>IF(SpaceTypesTable[[#This Row],[Service Water Heating Peak Flow Rate (gal/h)]]=0,"",SpaceTypesTable[[#This Row],[Service Water Heating Peak Flow Rate (gal/h)]]/SpaceTypesTable[[#This Row],[Service Water Heating Area (ft^2)]])</f>
        <v>2.3097345132743363E-2</v>
      </c>
      <c r="AT747">
        <v>43.3</v>
      </c>
      <c r="AU747">
        <v>0.2</v>
      </c>
      <c r="AV747">
        <v>0.05</v>
      </c>
      <c r="AW747" t="s">
        <v>1536</v>
      </c>
      <c r="AX747">
        <v>0.2812153843741127</v>
      </c>
      <c r="AY747">
        <v>635.66459793154741</v>
      </c>
      <c r="AZ747">
        <v>0.33800000000000002</v>
      </c>
      <c r="BA747">
        <v>0.5</v>
      </c>
      <c r="BB747">
        <v>110.36763444376396</v>
      </c>
      <c r="BC747">
        <f t="shared" si="68"/>
        <v>4.8826184191410514E-2</v>
      </c>
    </row>
    <row r="748" spans="1:56">
      <c r="A748" t="s">
        <v>1554</v>
      </c>
      <c r="B748" t="s">
        <v>259</v>
      </c>
      <c r="C748" t="s">
        <v>268</v>
      </c>
      <c r="D748" t="s">
        <v>252</v>
      </c>
      <c r="E748" t="s">
        <v>470</v>
      </c>
      <c r="I748" t="str">
        <f>SpaceTypesTable[[#This Row],[Lighting Standard]]&amp;SpaceTypesTable[[#This Row],[Lighting Primary Space Type]]&amp;SpaceTypesTable[[#This Row],[Lighting Secondary Space Type]]</f>
        <v/>
      </c>
      <c r="L748">
        <v>1.08</v>
      </c>
      <c r="O748">
        <v>0</v>
      </c>
      <c r="P748">
        <v>0.37</v>
      </c>
      <c r="Q748">
        <v>0.2</v>
      </c>
      <c r="R748" t="s">
        <v>1366</v>
      </c>
      <c r="S748" t="s">
        <v>108</v>
      </c>
      <c r="T748" t="s">
        <v>41</v>
      </c>
      <c r="U748" t="s">
        <v>43</v>
      </c>
      <c r="V748" s="60" t="str">
        <f>SpaceTypesTable[[#This Row],[Ventilation Standard]]&amp;SpaceTypesTable[[#This Row],[Ventilation Primary Space Type]]&amp;SpaceTypesTable[[#This Row],[Ventilation Secondary Space Type]]</f>
        <v>ASHRAE 62.1-1999Public SpacesPublic restrooms (Assume 12 toilet/625 ft^2)</v>
      </c>
      <c r="W748">
        <f>VLOOKUP(SpaceTypesTable[[#This Row],[Lookup]],VentilationStandardsTable[],6,FALSE)</f>
        <v>0.96</v>
      </c>
      <c r="X748">
        <f>VLOOKUP(SpaceTypesTable[[#This Row],[Lookup]],VentilationStandardsTable[],5,FALSE)</f>
        <v>0</v>
      </c>
      <c r="Y748">
        <f>VLOOKUP(SpaceTypesTable[[#This Row],[Lookup]],VentilationStandardsTable[],7,FALSE)</f>
        <v>0</v>
      </c>
      <c r="Z748">
        <v>9.2899999999999991</v>
      </c>
      <c r="AA748" t="s">
        <v>1388</v>
      </c>
      <c r="AB748" t="s">
        <v>1517</v>
      </c>
      <c r="AC748">
        <v>0.22320000000000001</v>
      </c>
      <c r="AD748" t="s">
        <v>1426</v>
      </c>
      <c r="AF748" t="s">
        <v>440</v>
      </c>
      <c r="AG748" t="s">
        <v>440</v>
      </c>
      <c r="AH748" t="s">
        <v>440</v>
      </c>
      <c r="AJ748">
        <v>0.37</v>
      </c>
      <c r="AK748">
        <v>0</v>
      </c>
      <c r="AL748">
        <v>0.5</v>
      </c>
      <c r="AM748">
        <v>0</v>
      </c>
      <c r="AN748" t="s">
        <v>1483</v>
      </c>
      <c r="AO748" t="s">
        <v>1489</v>
      </c>
      <c r="AP748" t="s">
        <v>1472</v>
      </c>
      <c r="AQ748">
        <v>52.2</v>
      </c>
      <c r="AR748">
        <v>2260</v>
      </c>
      <c r="AS748">
        <f>IF(SpaceTypesTable[[#This Row],[Service Water Heating Peak Flow Rate (gal/h)]]=0,"",SpaceTypesTable[[#This Row],[Service Water Heating Peak Flow Rate (gal/h)]]/SpaceTypesTable[[#This Row],[Service Water Heating Area (ft^2)]])</f>
        <v>2.3097345132743363E-2</v>
      </c>
      <c r="AT748">
        <v>43.3</v>
      </c>
      <c r="AU748">
        <v>0.2</v>
      </c>
      <c r="AV748">
        <v>0.05</v>
      </c>
      <c r="AW748" t="s">
        <v>1536</v>
      </c>
      <c r="AX748">
        <v>0.2812153843741127</v>
      </c>
      <c r="AY748">
        <v>635.66459793154741</v>
      </c>
      <c r="AZ748">
        <v>0.33800000000000002</v>
      </c>
      <c r="BA748">
        <v>0.5</v>
      </c>
      <c r="BB748">
        <v>110.36763444376396</v>
      </c>
      <c r="BC748">
        <f t="shared" si="68"/>
        <v>4.8826184191410514E-2</v>
      </c>
    </row>
    <row r="749" spans="1:56">
      <c r="A749" t="s">
        <v>1558</v>
      </c>
      <c r="B749" t="s">
        <v>259</v>
      </c>
      <c r="C749" t="s">
        <v>268</v>
      </c>
      <c r="D749" t="s">
        <v>252</v>
      </c>
      <c r="E749" t="s">
        <v>470</v>
      </c>
      <c r="F749" t="s">
        <v>218</v>
      </c>
      <c r="G749" t="s">
        <v>354</v>
      </c>
      <c r="H749" t="s">
        <v>223</v>
      </c>
      <c r="I749" t="str">
        <f>SpaceTypesTable[[#This Row],[Lighting Standard]]&amp;SpaceTypesTable[[#This Row],[Lighting Primary Space Type]]&amp;SpaceTypesTable[[#This Row],[Lighting Secondary Space Type]]</f>
        <v>ASHRAE 90.1-2007RestroomsGeneral</v>
      </c>
      <c r="L749">
        <f>VLOOKUP(SpaceTypesTable[[#This Row],[LookupColumn]],InteriorLightingTable[],5,FALSE)</f>
        <v>0.9</v>
      </c>
      <c r="O749">
        <v>0</v>
      </c>
      <c r="P749">
        <v>0.37</v>
      </c>
      <c r="Q749">
        <v>0.2</v>
      </c>
      <c r="R749" t="s">
        <v>1366</v>
      </c>
      <c r="S749" t="s">
        <v>109</v>
      </c>
      <c r="T749" t="s">
        <v>223</v>
      </c>
      <c r="U749" t="s">
        <v>96</v>
      </c>
      <c r="V749" s="60" t="str">
        <f>SpaceTypesTable[[#This Row],[Ventilation Standard]]&amp;SpaceTypesTable[[#This Row],[Ventilation Primary Space Type]]&amp;SpaceTypesTable[[#This Row],[Ventilation Secondary Space Type]]</f>
        <v>ASHRAE 62.1-2004GeneralCorridors</v>
      </c>
      <c r="W749">
        <f>VLOOKUP(SpaceTypesTable[[#This Row],[Lookup]],VentilationStandardsTable[],6,FALSE)</f>
        <v>0.06</v>
      </c>
      <c r="X749">
        <f>VLOOKUP(SpaceTypesTable[[#This Row],[Lookup]],VentilationStandardsTable[],5,FALSE)</f>
        <v>0</v>
      </c>
      <c r="Y749">
        <f>VLOOKUP(SpaceTypesTable[[#This Row],[Lookup]],VentilationStandardsTable[],7,FALSE)</f>
        <v>0</v>
      </c>
      <c r="Z749">
        <v>9.2899999999999991</v>
      </c>
      <c r="AA749" t="s">
        <v>1388</v>
      </c>
      <c r="AB749" t="s">
        <v>1517</v>
      </c>
      <c r="AC749">
        <v>4.4600000000000001E-2</v>
      </c>
      <c r="AD749" t="s">
        <v>1426</v>
      </c>
      <c r="AF749" t="s">
        <v>440</v>
      </c>
      <c r="AG749" t="s">
        <v>440</v>
      </c>
      <c r="AH749" t="s">
        <v>440</v>
      </c>
      <c r="AJ749">
        <v>0.27</v>
      </c>
      <c r="AK749">
        <v>0</v>
      </c>
      <c r="AL749">
        <v>0.5</v>
      </c>
      <c r="AM749">
        <v>0</v>
      </c>
      <c r="AN749" t="s">
        <v>1483</v>
      </c>
      <c r="AO749" t="s">
        <v>1489</v>
      </c>
      <c r="AP749" t="s">
        <v>1472</v>
      </c>
      <c r="AQ749">
        <v>52.2</v>
      </c>
      <c r="AR749">
        <v>2260</v>
      </c>
      <c r="AS749">
        <f>IF(SpaceTypesTable[[#This Row],[Service Water Heating Peak Flow Rate (gal/h)]]=0,"",SpaceTypesTable[[#This Row],[Service Water Heating Peak Flow Rate (gal/h)]]/SpaceTypesTable[[#This Row],[Service Water Heating Area (ft^2)]])</f>
        <v>2.3097345132743363E-2</v>
      </c>
      <c r="AT749">
        <v>43.3</v>
      </c>
      <c r="AU749">
        <v>0.2</v>
      </c>
      <c r="AV749">
        <v>0.05</v>
      </c>
      <c r="AW749" t="s">
        <v>1536</v>
      </c>
      <c r="AX749">
        <v>0.2812153843741127</v>
      </c>
      <c r="AY749">
        <v>635.66459793154741</v>
      </c>
      <c r="AZ749">
        <v>0.33800000000000002</v>
      </c>
      <c r="BA749">
        <v>0.5</v>
      </c>
      <c r="BB749">
        <v>110.36763444376396</v>
      </c>
      <c r="BC749">
        <f t="shared" si="68"/>
        <v>4.8826184191410514E-2</v>
      </c>
    </row>
    <row r="750" spans="1:56">
      <c r="A750" t="s">
        <v>1619</v>
      </c>
      <c r="B750" t="s">
        <v>259</v>
      </c>
      <c r="C750" t="s">
        <v>222</v>
      </c>
      <c r="D750" t="s">
        <v>252</v>
      </c>
      <c r="E750" t="s">
        <v>470</v>
      </c>
      <c r="F750" t="s">
        <v>1601</v>
      </c>
      <c r="G750" t="s">
        <v>354</v>
      </c>
      <c r="H750" t="s">
        <v>223</v>
      </c>
      <c r="I750" t="str">
        <f>SpaceTypesTable[[#This Row],[Lighting Standard]]&amp;SpaceTypesTable[[#This Row],[Lighting Primary Space Type]]&amp;SpaceTypesTable[[#This Row],[Lighting Secondary Space Type]]</f>
        <v>ASHRAE 90.1-2010RestroomsGeneral</v>
      </c>
      <c r="L750">
        <f>VLOOKUP(SpaceTypesTable[[#This Row],[LookupColumn]],InteriorLightingTable[],5,FALSE)</f>
        <v>0.98</v>
      </c>
      <c r="O750">
        <v>0.4</v>
      </c>
      <c r="P750">
        <v>0.4</v>
      </c>
      <c r="Q750">
        <v>0.2</v>
      </c>
      <c r="R750" t="s">
        <v>474</v>
      </c>
      <c r="S750" t="s">
        <v>110</v>
      </c>
      <c r="T750" t="s">
        <v>223</v>
      </c>
      <c r="U750" t="s">
        <v>96</v>
      </c>
      <c r="V750" s="60" t="str">
        <f>SpaceTypesTable[[#This Row],[Ventilation Standard]]&amp;SpaceTypesTable[[#This Row],[Ventilation Primary Space Type]]&amp;SpaceTypesTable[[#This Row],[Ventilation Secondary Space Type]]</f>
        <v>ASHRAE 62.1-2007GeneralCorridors</v>
      </c>
      <c r="W750">
        <f>VLOOKUP(SpaceTypesTable[[#This Row],[Lookup]],VentilationStandardsTable[],6,FALSE)</f>
        <v>0.06</v>
      </c>
      <c r="X750">
        <f>VLOOKUP(SpaceTypesTable[[#This Row],[Lookup]],VentilationStandardsTable[],5,FALSE)</f>
        <v>0</v>
      </c>
      <c r="Y750">
        <f>VLOOKUP(SpaceTypesTable[[#This Row],[Lookup]],VentilationStandardsTable[],7,FALSE)</f>
        <v>0</v>
      </c>
      <c r="Z750">
        <v>10</v>
      </c>
      <c r="AA750" t="s">
        <v>1399</v>
      </c>
      <c r="AB750" t="s">
        <v>1402</v>
      </c>
      <c r="AC750">
        <v>4.4600000000000001E-2</v>
      </c>
      <c r="AD750" t="s">
        <v>1419</v>
      </c>
      <c r="AJ750">
        <v>7.0000000000000007E-2</v>
      </c>
      <c r="AK750">
        <v>0</v>
      </c>
      <c r="AL750">
        <v>0.5</v>
      </c>
      <c r="AM750">
        <v>0</v>
      </c>
      <c r="AN750" t="s">
        <v>1477</v>
      </c>
      <c r="AO750" t="s">
        <v>1444</v>
      </c>
      <c r="AP750" t="s">
        <v>1458</v>
      </c>
      <c r="AS750">
        <v>2.762836185819071E-2</v>
      </c>
      <c r="AT750">
        <v>43.3</v>
      </c>
      <c r="AU750">
        <v>0.2</v>
      </c>
      <c r="AV750">
        <v>0.05</v>
      </c>
      <c r="AW750" t="s">
        <v>1399</v>
      </c>
    </row>
    <row r="751" spans="1:56">
      <c r="A751" t="s">
        <v>1619</v>
      </c>
      <c r="B751" t="s">
        <v>259</v>
      </c>
      <c r="C751" t="s">
        <v>265</v>
      </c>
      <c r="D751" t="s">
        <v>252</v>
      </c>
      <c r="E751" t="s">
        <v>470</v>
      </c>
      <c r="F751" t="s">
        <v>1601</v>
      </c>
      <c r="G751" t="s">
        <v>354</v>
      </c>
      <c r="H751" t="s">
        <v>223</v>
      </c>
      <c r="I751" t="str">
        <f>SpaceTypesTable[[#This Row],[Lighting Standard]]&amp;SpaceTypesTable[[#This Row],[Lighting Primary Space Type]]&amp;SpaceTypesTable[[#This Row],[Lighting Secondary Space Type]]</f>
        <v>ASHRAE 90.1-2010RestroomsGeneral</v>
      </c>
      <c r="L751">
        <f>VLOOKUP(SpaceTypesTable[[#This Row],[LookupColumn]],InteriorLightingTable[],5,FALSE)</f>
        <v>0.98</v>
      </c>
      <c r="O751">
        <v>0</v>
      </c>
      <c r="P751">
        <v>0.37</v>
      </c>
      <c r="Q751">
        <v>0.2</v>
      </c>
      <c r="R751" t="s">
        <v>1363</v>
      </c>
      <c r="S751" t="s">
        <v>110</v>
      </c>
      <c r="T751" t="s">
        <v>223</v>
      </c>
      <c r="U751" t="s">
        <v>96</v>
      </c>
      <c r="V751" s="60" t="str">
        <f>SpaceTypesTable[[#This Row],[Ventilation Standard]]&amp;SpaceTypesTable[[#This Row],[Ventilation Primary Space Type]]&amp;SpaceTypesTable[[#This Row],[Ventilation Secondary Space Type]]</f>
        <v>ASHRAE 62.1-2007GeneralCorridors</v>
      </c>
      <c r="W751">
        <f>VLOOKUP(SpaceTypesTable[[#This Row],[Lookup]],VentilationStandardsTable[],6,FALSE)</f>
        <v>0.06</v>
      </c>
      <c r="X751">
        <f>VLOOKUP(SpaceTypesTable[[#This Row],[Lookup]],VentilationStandardsTable[],5,FALSE)</f>
        <v>0</v>
      </c>
      <c r="Y751">
        <f>VLOOKUP(SpaceTypesTable[[#This Row],[Lookup]],VentilationStandardsTable[],7,FALSE)</f>
        <v>0</v>
      </c>
      <c r="Z751">
        <v>9.2899999999999991</v>
      </c>
      <c r="AA751" t="s">
        <v>1394</v>
      </c>
      <c r="AB751" t="s">
        <v>1514</v>
      </c>
      <c r="AC751">
        <v>4.4600000000000001E-2</v>
      </c>
      <c r="AD751" t="s">
        <v>1423</v>
      </c>
      <c r="AF751" t="s">
        <v>440</v>
      </c>
      <c r="AG751" t="s">
        <v>440</v>
      </c>
      <c r="AH751" t="s">
        <v>440</v>
      </c>
      <c r="AJ751">
        <v>0.27</v>
      </c>
      <c r="AK751">
        <v>0</v>
      </c>
      <c r="AL751">
        <v>0.5</v>
      </c>
      <c r="AM751">
        <v>0</v>
      </c>
      <c r="AN751" t="s">
        <v>1480</v>
      </c>
      <c r="AO751" t="s">
        <v>1499</v>
      </c>
      <c r="AP751" t="s">
        <v>1524</v>
      </c>
      <c r="AQ751">
        <v>56.5</v>
      </c>
      <c r="AR751">
        <v>2045</v>
      </c>
      <c r="AS751">
        <v>2.762836185819071E-2</v>
      </c>
      <c r="AT751">
        <v>43.3</v>
      </c>
      <c r="AU751">
        <v>0.2</v>
      </c>
      <c r="AV751">
        <v>0.05</v>
      </c>
      <c r="AW751" t="s">
        <v>1533</v>
      </c>
      <c r="AX751">
        <v>0.29337830496772599</v>
      </c>
      <c r="AY751">
        <v>600</v>
      </c>
      <c r="AZ751">
        <v>0.33800000000000002</v>
      </c>
      <c r="BA751">
        <v>0.5</v>
      </c>
      <c r="BB751">
        <v>104.17534794566214</v>
      </c>
      <c r="BC751">
        <v>5.0937978332869061E-2</v>
      </c>
    </row>
    <row r="752" spans="1:56">
      <c r="A752" t="s">
        <v>1619</v>
      </c>
      <c r="B752" t="s">
        <v>259</v>
      </c>
      <c r="C752" t="s">
        <v>268</v>
      </c>
      <c r="D752" t="s">
        <v>252</v>
      </c>
      <c r="E752" t="s">
        <v>470</v>
      </c>
      <c r="F752" t="s">
        <v>1601</v>
      </c>
      <c r="G752" t="s">
        <v>354</v>
      </c>
      <c r="H752" t="s">
        <v>223</v>
      </c>
      <c r="I752" t="str">
        <f>SpaceTypesTable[[#This Row],[Lighting Standard]]&amp;SpaceTypesTable[[#This Row],[Lighting Primary Space Type]]&amp;SpaceTypesTable[[#This Row],[Lighting Secondary Space Type]]</f>
        <v>ASHRAE 90.1-2010RestroomsGeneral</v>
      </c>
      <c r="L752">
        <f>VLOOKUP(SpaceTypesTable[[#This Row],[LookupColumn]],InteriorLightingTable[],5,FALSE)</f>
        <v>0.98</v>
      </c>
      <c r="O752">
        <v>0</v>
      </c>
      <c r="P752">
        <v>0.37</v>
      </c>
      <c r="Q752">
        <v>0.2</v>
      </c>
      <c r="R752" t="s">
        <v>1366</v>
      </c>
      <c r="S752" t="s">
        <v>110</v>
      </c>
      <c r="T752" t="s">
        <v>223</v>
      </c>
      <c r="U752" t="s">
        <v>96</v>
      </c>
      <c r="V752" s="60" t="str">
        <f>SpaceTypesTable[[#This Row],[Ventilation Standard]]&amp;SpaceTypesTable[[#This Row],[Ventilation Primary Space Type]]&amp;SpaceTypesTable[[#This Row],[Ventilation Secondary Space Type]]</f>
        <v>ASHRAE 62.1-2007GeneralCorridors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9.2899999999999991</v>
      </c>
      <c r="AA752" t="s">
        <v>1388</v>
      </c>
      <c r="AB752" t="s">
        <v>1517</v>
      </c>
      <c r="AC752">
        <v>4.4600000000000001E-2</v>
      </c>
      <c r="AD752" t="s">
        <v>1426</v>
      </c>
      <c r="AF752" t="s">
        <v>440</v>
      </c>
      <c r="AG752" t="s">
        <v>440</v>
      </c>
      <c r="AH752" t="s">
        <v>440</v>
      </c>
      <c r="AJ752">
        <v>0.27</v>
      </c>
      <c r="AK752">
        <v>0</v>
      </c>
      <c r="AL752">
        <v>0.5</v>
      </c>
      <c r="AM752">
        <v>0</v>
      </c>
      <c r="AN752" t="s">
        <v>1483</v>
      </c>
      <c r="AO752" t="s">
        <v>1489</v>
      </c>
      <c r="AP752" t="s">
        <v>1472</v>
      </c>
      <c r="AQ752">
        <v>52.2</v>
      </c>
      <c r="AR752">
        <v>2260</v>
      </c>
      <c r="AS752">
        <v>2.3097345132743363E-2</v>
      </c>
      <c r="AT752">
        <v>43.3</v>
      </c>
      <c r="AU752">
        <v>0.2</v>
      </c>
      <c r="AV752">
        <v>0.05</v>
      </c>
      <c r="AW752" t="s">
        <v>1536</v>
      </c>
      <c r="AX752">
        <v>0.2812153843741127</v>
      </c>
      <c r="AY752">
        <v>635.66459793154741</v>
      </c>
      <c r="AZ752">
        <v>0.33800000000000002</v>
      </c>
      <c r="BA752">
        <v>0.5</v>
      </c>
      <c r="BB752">
        <v>110.36763444376396</v>
      </c>
      <c r="BC752">
        <v>4.8826184191410514E-2</v>
      </c>
    </row>
    <row r="753" spans="1:56">
      <c r="A753" t="s">
        <v>1555</v>
      </c>
      <c r="B753" s="60" t="s">
        <v>259</v>
      </c>
      <c r="C753" s="60" t="s">
        <v>267</v>
      </c>
      <c r="D753" s="60" t="s">
        <v>238</v>
      </c>
      <c r="E753" s="60" t="s">
        <v>469</v>
      </c>
      <c r="F753" s="60"/>
      <c r="G753" s="60"/>
      <c r="H753" s="60"/>
      <c r="I753" s="60" t="str">
        <f>SpaceTypesTable[[#This Row],[Lighting Standard]]&amp;SpaceTypesTable[[#This Row],[Lighting Primary Space Type]]&amp;SpaceTypesTable[[#This Row],[Lighting Secondary Space Type]]</f>
        <v/>
      </c>
      <c r="J753" s="60"/>
      <c r="K753" s="60"/>
      <c r="L753" s="60">
        <v>3.54</v>
      </c>
      <c r="M753" s="60"/>
      <c r="N753" s="60"/>
      <c r="O753" s="60">
        <v>0</v>
      </c>
      <c r="P753" s="60">
        <v>0.7</v>
      </c>
      <c r="Q753" s="60">
        <v>0.2</v>
      </c>
      <c r="R753" s="60" t="s">
        <v>1355</v>
      </c>
      <c r="S753" t="s">
        <v>108</v>
      </c>
      <c r="T753" s="60" t="s">
        <v>48</v>
      </c>
      <c r="U753" s="60" t="s">
        <v>49</v>
      </c>
      <c r="V753" s="60" t="str">
        <f>SpaceTypesTable[[#This Row],[Ventilation Standard]]&amp;SpaceTypesTable[[#This Row],[Ventilation Primary Space Type]]&amp;SpaceTypesTable[[#This Row],[Ventilation Secondary Space Type]]</f>
        <v>ASHRAE 62.1-1999Retail Stores, Sales Floors, and Show Room FloorsBasement and street</v>
      </c>
      <c r="W753" s="60">
        <f>VLOOKUP(SpaceTypesTable[[#This Row],[Lookup]],VentilationStandardsTable[],6,FALSE)</f>
        <v>0.3</v>
      </c>
      <c r="X753" s="60">
        <f>VLOOKUP(SpaceTypesTable[[#This Row],[Lookup]],VentilationStandardsTable[],5,FALSE)</f>
        <v>0</v>
      </c>
      <c r="Y753" s="60">
        <f>VLOOKUP(SpaceTypesTable[[#This Row],[Lookup]],VentilationStandardsTable[],7,FALSE)</f>
        <v>0</v>
      </c>
      <c r="Z753" s="60">
        <v>15</v>
      </c>
      <c r="AA753" s="60" t="s">
        <v>1407</v>
      </c>
      <c r="AB753" s="60" t="s">
        <v>1408</v>
      </c>
      <c r="AC753" s="60">
        <v>0.22320000000000001</v>
      </c>
      <c r="AD753" s="60" t="s">
        <v>1417</v>
      </c>
      <c r="AE753" s="60"/>
      <c r="AF753" s="60" t="s">
        <v>440</v>
      </c>
      <c r="AG753" s="60" t="s">
        <v>440</v>
      </c>
      <c r="AH753" s="60" t="s">
        <v>440</v>
      </c>
      <c r="AI753" s="60"/>
      <c r="AJ753" s="60">
        <v>1</v>
      </c>
      <c r="AK753" s="60">
        <v>0</v>
      </c>
      <c r="AL753" s="60">
        <v>0.5</v>
      </c>
      <c r="AM753" s="60">
        <v>0</v>
      </c>
      <c r="AN753" s="60" t="s">
        <v>1476</v>
      </c>
      <c r="AO753" s="60" t="s">
        <v>1443</v>
      </c>
      <c r="AP753" s="60" t="s">
        <v>1457</v>
      </c>
      <c r="AQ753" s="60"/>
      <c r="AR753" s="60"/>
      <c r="AS753" s="60" t="str">
        <f>IF(SpaceTypesTable[[#This Row],[Service Water Heating Peak Flow Rate (gal/h)]]=0,"",SpaceTypesTable[[#This Row],[Service Water Heating Peak Flow Rate (gal/h)]]/SpaceTypesTable[[#This Row],[Service Water Heating Area (ft^2)]])</f>
        <v/>
      </c>
      <c r="AT753" s="60"/>
      <c r="AU753" s="60"/>
      <c r="AV753" s="60"/>
      <c r="AW753" s="60"/>
      <c r="AX753" s="60"/>
      <c r="AY753" s="60"/>
      <c r="AZ753" s="60"/>
      <c r="BA753" s="60"/>
      <c r="BB753" s="60"/>
      <c r="BC753" s="60" t="str">
        <f t="shared" ref="BC753:BC764" si="69">IF(ISBLANK(BB753),"",BB753/(AY753/AX753))</f>
        <v/>
      </c>
      <c r="BD753" s="60"/>
    </row>
    <row r="754" spans="1:56">
      <c r="A754" t="s">
        <v>1556</v>
      </c>
      <c r="B754" s="60" t="s">
        <v>259</v>
      </c>
      <c r="C754" s="60" t="s">
        <v>267</v>
      </c>
      <c r="D754" s="60" t="s">
        <v>238</v>
      </c>
      <c r="E754" s="60" t="s">
        <v>469</v>
      </c>
      <c r="F754" s="60" t="s">
        <v>217</v>
      </c>
      <c r="G754" s="60" t="s">
        <v>227</v>
      </c>
      <c r="H754" s="60" t="s">
        <v>253</v>
      </c>
      <c r="I754" s="60" t="str">
        <f>SpaceTypesTable[[#This Row],[Lighting Standard]]&amp;SpaceTypesTable[[#This Row],[Lighting Primary Space Type]]&amp;SpaceTypesTable[[#This Row],[Lighting Secondary Space Type]]</f>
        <v>ASHRAE 90.1-2004Retail (not including accent lighting)Sales Area</v>
      </c>
      <c r="J754" s="60"/>
      <c r="K754" s="60"/>
      <c r="L754" s="60">
        <f>VLOOKUP(SpaceTypesTable[[#This Row],[LookupColumn]],InteriorLightingTable[],5,FALSE)</f>
        <v>1.7</v>
      </c>
      <c r="M754" s="60"/>
      <c r="N754" s="60"/>
      <c r="O754" s="60">
        <v>0</v>
      </c>
      <c r="P754" s="60">
        <v>0.7</v>
      </c>
      <c r="Q754" s="60">
        <v>0.2</v>
      </c>
      <c r="R754" s="60" t="s">
        <v>1355</v>
      </c>
      <c r="S754" t="s">
        <v>108</v>
      </c>
      <c r="T754" s="60" t="s">
        <v>48</v>
      </c>
      <c r="U754" s="60" t="s">
        <v>49</v>
      </c>
      <c r="V754" s="60" t="str">
        <f>SpaceTypesTable[[#This Row],[Ventilation Standard]]&amp;SpaceTypesTable[[#This Row],[Ventilation Primary Space Type]]&amp;SpaceTypesTable[[#This Row],[Ventilation Secondary Space Type]]</f>
        <v>ASHRAE 62.1-1999Retail Stores, Sales Floors, and Show Room FloorsBasement and street</v>
      </c>
      <c r="W754" s="60">
        <f>VLOOKUP(SpaceTypesTable[[#This Row],[Lookup]],VentilationStandardsTable[],6,FALSE)</f>
        <v>0.3</v>
      </c>
      <c r="X754" s="60">
        <f>VLOOKUP(SpaceTypesTable[[#This Row],[Lookup]],VentilationStandardsTable[],5,FALSE)</f>
        <v>0</v>
      </c>
      <c r="Y754" s="60">
        <f>VLOOKUP(SpaceTypesTable[[#This Row],[Lookup]],VentilationStandardsTable[],7,FALSE)</f>
        <v>0</v>
      </c>
      <c r="Z754" s="60">
        <v>15</v>
      </c>
      <c r="AA754" s="60" t="s">
        <v>1407</v>
      </c>
      <c r="AB754" s="60" t="s">
        <v>1408</v>
      </c>
      <c r="AC754" s="60">
        <v>5.9499999999999997E-2</v>
      </c>
      <c r="AD754" s="60" t="s">
        <v>1417</v>
      </c>
      <c r="AE754" s="60"/>
      <c r="AF754" s="60" t="s">
        <v>440</v>
      </c>
      <c r="AG754" s="60" t="s">
        <v>440</v>
      </c>
      <c r="AH754" s="60" t="s">
        <v>440</v>
      </c>
      <c r="AI754" s="60"/>
      <c r="AJ754" s="60">
        <v>1</v>
      </c>
      <c r="AK754" s="60">
        <v>0</v>
      </c>
      <c r="AL754" s="60">
        <v>0.5</v>
      </c>
      <c r="AM754" s="60">
        <v>0</v>
      </c>
      <c r="AN754" s="60" t="s">
        <v>1476</v>
      </c>
      <c r="AO754" s="60" t="s">
        <v>1443</v>
      </c>
      <c r="AP754" s="60" t="s">
        <v>1457</v>
      </c>
      <c r="AQ754" s="60"/>
      <c r="AR754" s="60"/>
      <c r="AS754" s="60" t="str">
        <f>IF(SpaceTypesTable[[#This Row],[Service Water Heating Peak Flow Rate (gal/h)]]=0,"",SpaceTypesTable[[#This Row],[Service Water Heating Peak Flow Rate (gal/h)]]/SpaceTypesTable[[#This Row],[Service Water Heating Area (ft^2)]])</f>
        <v/>
      </c>
      <c r="AT754" s="60"/>
      <c r="AU754" s="60"/>
      <c r="AV754" s="60"/>
      <c r="AW754" s="60"/>
      <c r="AX754" s="60"/>
      <c r="AY754" s="60"/>
      <c r="AZ754" s="60"/>
      <c r="BA754" s="60"/>
      <c r="BB754" s="60"/>
      <c r="BC754" s="60" t="str">
        <f t="shared" si="69"/>
        <v/>
      </c>
      <c r="BD754" s="60"/>
    </row>
    <row r="755" spans="1:56">
      <c r="A755" t="s">
        <v>1557</v>
      </c>
      <c r="B755" s="60" t="s">
        <v>260</v>
      </c>
      <c r="C755" s="60" t="s">
        <v>267</v>
      </c>
      <c r="D755" s="60" t="s">
        <v>238</v>
      </c>
      <c r="E755" s="60" t="s">
        <v>469</v>
      </c>
      <c r="F755" s="60" t="s">
        <v>438</v>
      </c>
      <c r="G755" s="60" t="s">
        <v>227</v>
      </c>
      <c r="H755" s="60" t="s">
        <v>253</v>
      </c>
      <c r="I755" s="60" t="str">
        <f>SpaceTypesTable[[#This Row],[Lighting Standard]]&amp;SpaceTypesTable[[#This Row],[Lighting Primary Space Type]]&amp;SpaceTypesTable[[#This Row],[Lighting Secondary Space Type]]</f>
        <v>ASHRAE 189.1-2009Retail (not including accent lighting)Sales Area</v>
      </c>
      <c r="J755" s="60"/>
      <c r="K755" s="60"/>
      <c r="L755" s="60">
        <f>VLOOKUP(SpaceTypesTable[[#This Row],[LookupColumn]],InteriorLightingTable[],5,FALSE)</f>
        <v>1.53</v>
      </c>
      <c r="M755" s="60"/>
      <c r="N755" s="60"/>
      <c r="O755" s="60">
        <v>0</v>
      </c>
      <c r="P755" s="60">
        <v>0.7</v>
      </c>
      <c r="Q755" s="60">
        <v>0.2</v>
      </c>
      <c r="R755" s="60" t="s">
        <v>1355</v>
      </c>
      <c r="S755" t="s">
        <v>108</v>
      </c>
      <c r="T755" s="60" t="s">
        <v>48</v>
      </c>
      <c r="U755" s="60" t="s">
        <v>49</v>
      </c>
      <c r="V755" s="60" t="str">
        <f>SpaceTypesTable[[#This Row],[Ventilation Standard]]&amp;SpaceTypesTable[[#This Row],[Ventilation Primary Space Type]]&amp;SpaceTypesTable[[#This Row],[Ventilation Secondary Space Type]]</f>
        <v>ASHRAE 62.1-1999Retail Stores, Sales Floors, and Show Room FloorsBasement and street</v>
      </c>
      <c r="W755" s="60">
        <f>VLOOKUP(SpaceTypesTable[[#This Row],[Lookup]],VentilationStandardsTable[],6,FALSE)</f>
        <v>0.3</v>
      </c>
      <c r="X755" s="60">
        <f>VLOOKUP(SpaceTypesTable[[#This Row],[Lookup]],VentilationStandardsTable[],5,FALSE)</f>
        <v>0</v>
      </c>
      <c r="Y755" s="60">
        <f>VLOOKUP(SpaceTypesTable[[#This Row],[Lookup]],VentilationStandardsTable[],7,FALSE)</f>
        <v>0</v>
      </c>
      <c r="Z755" s="60">
        <v>15</v>
      </c>
      <c r="AA755" s="60" t="s">
        <v>1407</v>
      </c>
      <c r="AB755" s="60" t="s">
        <v>1408</v>
      </c>
      <c r="AC755" s="60">
        <v>5.9499999999999997E-2</v>
      </c>
      <c r="AD755" s="60" t="s">
        <v>1417</v>
      </c>
      <c r="AE755" s="60"/>
      <c r="AF755" s="60" t="s">
        <v>440</v>
      </c>
      <c r="AG755" s="60" t="s">
        <v>440</v>
      </c>
      <c r="AH755" s="60" t="s">
        <v>440</v>
      </c>
      <c r="AI755" s="60"/>
      <c r="AJ755" s="60">
        <v>0.51</v>
      </c>
      <c r="AK755" s="60">
        <v>0</v>
      </c>
      <c r="AL755" s="60">
        <v>0.5</v>
      </c>
      <c r="AM755" s="60">
        <v>0</v>
      </c>
      <c r="AN755" s="60" t="s">
        <v>1476</v>
      </c>
      <c r="AO755" s="60" t="s">
        <v>1443</v>
      </c>
      <c r="AP755" s="60" t="s">
        <v>1457</v>
      </c>
      <c r="AQ755" s="60"/>
      <c r="AR755" s="60"/>
      <c r="AS755" s="60" t="str">
        <f>IF(SpaceTypesTable[[#This Row],[Service Water Heating Peak Flow Rate (gal/h)]]=0,"",SpaceTypesTable[[#This Row],[Service Water Heating Peak Flow Rate (gal/h)]]/SpaceTypesTable[[#This Row],[Service Water Heating Area (ft^2)]])</f>
        <v/>
      </c>
      <c r="AT755" s="60"/>
      <c r="AU755" s="60"/>
      <c r="AV755" s="60"/>
      <c r="AW755" s="60"/>
      <c r="AX755" s="60"/>
      <c r="AY755" s="60"/>
      <c r="AZ755" s="60"/>
      <c r="BA755" s="60"/>
      <c r="BB755" s="60"/>
      <c r="BC755" s="60" t="str">
        <f t="shared" si="69"/>
        <v/>
      </c>
      <c r="BD755" s="60"/>
    </row>
    <row r="756" spans="1:56">
      <c r="A756" t="s">
        <v>1557</v>
      </c>
      <c r="B756" s="60" t="s">
        <v>261</v>
      </c>
      <c r="C756" s="60" t="s">
        <v>267</v>
      </c>
      <c r="D756" s="60" t="s">
        <v>238</v>
      </c>
      <c r="E756" s="60" t="s">
        <v>469</v>
      </c>
      <c r="F756" s="60" t="s">
        <v>438</v>
      </c>
      <c r="G756" s="60" t="s">
        <v>227</v>
      </c>
      <c r="H756" s="60" t="s">
        <v>253</v>
      </c>
      <c r="I756" s="60" t="str">
        <f>SpaceTypesTable[[#This Row],[Lighting Standard]]&amp;SpaceTypesTable[[#This Row],[Lighting Primary Space Type]]&amp;SpaceTypesTable[[#This Row],[Lighting Secondary Space Type]]</f>
        <v>ASHRAE 189.1-2009Retail (not including accent lighting)Sales Area</v>
      </c>
      <c r="J756" s="60"/>
      <c r="K756" s="60"/>
      <c r="L756" s="60">
        <f>VLOOKUP(SpaceTypesTable[[#This Row],[LookupColumn]],InteriorLightingTable[],5,FALSE)</f>
        <v>1.53</v>
      </c>
      <c r="M756" s="60"/>
      <c r="N756" s="60"/>
      <c r="O756" s="60">
        <v>0</v>
      </c>
      <c r="P756" s="60">
        <v>0.7</v>
      </c>
      <c r="Q756" s="60">
        <v>0.2</v>
      </c>
      <c r="R756" s="60" t="s">
        <v>1355</v>
      </c>
      <c r="S756" t="s">
        <v>108</v>
      </c>
      <c r="T756" s="60" t="s">
        <v>48</v>
      </c>
      <c r="U756" s="60" t="s">
        <v>49</v>
      </c>
      <c r="V756" s="60" t="str">
        <f>SpaceTypesTable[[#This Row],[Ventilation Standard]]&amp;SpaceTypesTable[[#This Row],[Ventilation Primary Space Type]]&amp;SpaceTypesTable[[#This Row],[Ventilation Secondary Space Type]]</f>
        <v>ASHRAE 62.1-1999Retail Stores, Sales Floors, and Show Room FloorsBasement and street</v>
      </c>
      <c r="W756" s="60">
        <f>VLOOKUP(SpaceTypesTable[[#This Row],[Lookup]],VentilationStandardsTable[],6,FALSE)</f>
        <v>0.3</v>
      </c>
      <c r="X756" s="60">
        <f>VLOOKUP(SpaceTypesTable[[#This Row],[Lookup]],VentilationStandardsTable[],5,FALSE)</f>
        <v>0</v>
      </c>
      <c r="Y756" s="60">
        <f>VLOOKUP(SpaceTypesTable[[#This Row],[Lookup]],VentilationStandardsTable[],7,FALSE)</f>
        <v>0</v>
      </c>
      <c r="Z756" s="60">
        <v>15</v>
      </c>
      <c r="AA756" s="60" t="s">
        <v>1407</v>
      </c>
      <c r="AB756" s="60" t="s">
        <v>1408</v>
      </c>
      <c r="AC756" s="60">
        <v>4.4600000000000001E-2</v>
      </c>
      <c r="AD756" s="60" t="s">
        <v>1417</v>
      </c>
      <c r="AE756" s="60"/>
      <c r="AF756" s="60" t="s">
        <v>440</v>
      </c>
      <c r="AG756" s="60" t="s">
        <v>440</v>
      </c>
      <c r="AH756" s="60" t="s">
        <v>440</v>
      </c>
      <c r="AI756" s="60"/>
      <c r="AJ756" s="60">
        <v>0.51</v>
      </c>
      <c r="AK756" s="60">
        <v>0</v>
      </c>
      <c r="AL756" s="60">
        <v>0.5</v>
      </c>
      <c r="AM756" s="60">
        <v>0</v>
      </c>
      <c r="AN756" s="60" t="s">
        <v>1476</v>
      </c>
      <c r="AO756" s="60" t="s">
        <v>1443</v>
      </c>
      <c r="AP756" s="60" t="s">
        <v>1457</v>
      </c>
      <c r="AQ756" s="60"/>
      <c r="AR756" s="60"/>
      <c r="AS756" s="60" t="str">
        <f>IF(SpaceTypesTable[[#This Row],[Service Water Heating Peak Flow Rate (gal/h)]]=0,"",SpaceTypesTable[[#This Row],[Service Water Heating Peak Flow Rate (gal/h)]]/SpaceTypesTable[[#This Row],[Service Water Heating Area (ft^2)]])</f>
        <v/>
      </c>
      <c r="AT756" s="60"/>
      <c r="AU756" s="60"/>
      <c r="AV756" s="60"/>
      <c r="AW756" s="60"/>
      <c r="AX756" s="60"/>
      <c r="AY756" s="60"/>
      <c r="AZ756" s="60"/>
      <c r="BA756" s="60"/>
      <c r="BB756" s="60"/>
      <c r="BC756" s="60" t="str">
        <f t="shared" si="69"/>
        <v/>
      </c>
      <c r="BD756" s="60"/>
    </row>
    <row r="757" spans="1:56">
      <c r="A757" t="s">
        <v>1554</v>
      </c>
      <c r="B757" s="60" t="s">
        <v>259</v>
      </c>
      <c r="C757" s="60" t="s">
        <v>267</v>
      </c>
      <c r="D757" s="60" t="s">
        <v>238</v>
      </c>
      <c r="E757" s="60" t="s">
        <v>469</v>
      </c>
      <c r="F757" s="60"/>
      <c r="G757" s="60"/>
      <c r="H757" s="60"/>
      <c r="I757" s="60" t="str">
        <f>SpaceTypesTable[[#This Row],[Lighting Standard]]&amp;SpaceTypesTable[[#This Row],[Lighting Primary Space Type]]&amp;SpaceTypesTable[[#This Row],[Lighting Secondary Space Type]]</f>
        <v/>
      </c>
      <c r="J757" s="60"/>
      <c r="K757" s="60"/>
      <c r="L757" s="60">
        <v>5.04</v>
      </c>
      <c r="M757" s="60"/>
      <c r="N757" s="60"/>
      <c r="O757" s="60">
        <v>0</v>
      </c>
      <c r="P757" s="60">
        <v>0.7</v>
      </c>
      <c r="Q757" s="60">
        <v>0.2</v>
      </c>
      <c r="R757" s="60" t="s">
        <v>1355</v>
      </c>
      <c r="S757" t="s">
        <v>108</v>
      </c>
      <c r="T757" s="60" t="s">
        <v>48</v>
      </c>
      <c r="U757" s="60" t="s">
        <v>49</v>
      </c>
      <c r="V757" s="60" t="str">
        <f>SpaceTypesTable[[#This Row],[Ventilation Standard]]&amp;SpaceTypesTable[[#This Row],[Ventilation Primary Space Type]]&amp;SpaceTypesTable[[#This Row],[Ventilation Secondary Space Type]]</f>
        <v>ASHRAE 62.1-1999Retail Stores, Sales Floors, and Show Room FloorsBasement and street</v>
      </c>
      <c r="W757" s="60">
        <f>VLOOKUP(SpaceTypesTable[[#This Row],[Lookup]],VentilationStandardsTable[],6,FALSE)</f>
        <v>0.3</v>
      </c>
      <c r="X757" s="60">
        <f>VLOOKUP(SpaceTypesTable[[#This Row],[Lookup]],VentilationStandardsTable[],5,FALSE)</f>
        <v>0</v>
      </c>
      <c r="Y757" s="60">
        <f>VLOOKUP(SpaceTypesTable[[#This Row],[Lookup]],VentilationStandardsTable[],7,FALSE)</f>
        <v>0</v>
      </c>
      <c r="Z757" s="60">
        <v>15</v>
      </c>
      <c r="AA757" s="60" t="s">
        <v>1407</v>
      </c>
      <c r="AB757" s="60" t="s">
        <v>1408</v>
      </c>
      <c r="AC757" s="60">
        <v>0.22320000000000001</v>
      </c>
      <c r="AD757" s="60" t="s">
        <v>1417</v>
      </c>
      <c r="AE757" s="60"/>
      <c r="AF757" s="60" t="s">
        <v>440</v>
      </c>
      <c r="AG757" s="60" t="s">
        <v>440</v>
      </c>
      <c r="AH757" s="60" t="s">
        <v>440</v>
      </c>
      <c r="AI757" s="60"/>
      <c r="AJ757" s="60">
        <v>1</v>
      </c>
      <c r="AK757" s="60">
        <v>0</v>
      </c>
      <c r="AL757" s="60">
        <v>0.5</v>
      </c>
      <c r="AM757" s="60">
        <v>0</v>
      </c>
      <c r="AN757" s="60" t="s">
        <v>1476</v>
      </c>
      <c r="AO757" s="60" t="s">
        <v>1443</v>
      </c>
      <c r="AP757" s="60" t="s">
        <v>1457</v>
      </c>
      <c r="AQ757" s="60"/>
      <c r="AR757" s="60"/>
      <c r="AS757" s="60" t="str">
        <f>IF(SpaceTypesTable[[#This Row],[Service Water Heating Peak Flow Rate (gal/h)]]=0,"",SpaceTypesTable[[#This Row],[Service Water Heating Peak Flow Rate (gal/h)]]/SpaceTypesTable[[#This Row],[Service Water Heating Area (ft^2)]])</f>
        <v/>
      </c>
      <c r="AT757" s="60"/>
      <c r="AU757" s="60"/>
      <c r="AV757" s="60"/>
      <c r="AW757" s="60"/>
      <c r="AX757" s="60"/>
      <c r="AY757" s="60"/>
      <c r="AZ757" s="60"/>
      <c r="BA757" s="60"/>
      <c r="BB757" s="60"/>
      <c r="BC757" s="60" t="str">
        <f t="shared" si="69"/>
        <v/>
      </c>
      <c r="BD757" s="60"/>
    </row>
    <row r="758" spans="1:56">
      <c r="A758" t="s">
        <v>1558</v>
      </c>
      <c r="B758" s="60" t="s">
        <v>259</v>
      </c>
      <c r="C758" s="60" t="s">
        <v>267</v>
      </c>
      <c r="D758" s="60" t="s">
        <v>238</v>
      </c>
      <c r="E758" s="60" t="s">
        <v>469</v>
      </c>
      <c r="F758" s="60" t="s">
        <v>218</v>
      </c>
      <c r="G758" s="60" t="s">
        <v>227</v>
      </c>
      <c r="H758" s="60" t="s">
        <v>253</v>
      </c>
      <c r="I758" s="60" t="str">
        <f>SpaceTypesTable[[#This Row],[Lighting Standard]]&amp;SpaceTypesTable[[#This Row],[Lighting Primary Space Type]]&amp;SpaceTypesTable[[#This Row],[Lighting Secondary Space Type]]</f>
        <v>ASHRAE 90.1-2007Retail (not including accent lighting)Sales Area</v>
      </c>
      <c r="J758" s="60"/>
      <c r="K758" s="60"/>
      <c r="L758" s="60">
        <f>VLOOKUP(SpaceTypesTable[[#This Row],[LookupColumn]],InteriorLightingTable[],5,FALSE)</f>
        <v>1.7</v>
      </c>
      <c r="M758" s="60"/>
      <c r="N758" s="60"/>
      <c r="O758" s="60">
        <v>0</v>
      </c>
      <c r="P758" s="60">
        <v>0.7</v>
      </c>
      <c r="Q758" s="60">
        <v>0.2</v>
      </c>
      <c r="R758" s="60" t="s">
        <v>1355</v>
      </c>
      <c r="S758" t="s">
        <v>109</v>
      </c>
      <c r="T758" s="60" t="s">
        <v>238</v>
      </c>
      <c r="U758" s="60" t="s">
        <v>237</v>
      </c>
      <c r="V758" s="60" t="str">
        <f>SpaceTypesTable[[#This Row],[Ventilation Standard]]&amp;SpaceTypesTable[[#This Row],[Ventilation Primary Space Type]]&amp;SpaceTypesTable[[#This Row],[Ventilation Secondary Space Type]]</f>
        <v>ASHRAE 62.1-2004RetailGeneral Sales</v>
      </c>
      <c r="W758" s="60">
        <f>VLOOKUP(SpaceTypesTable[[#This Row],[Lookup]],VentilationStandardsTable[],6,FALSE)</f>
        <v>0.12</v>
      </c>
      <c r="X758" s="60">
        <f>VLOOKUP(SpaceTypesTable[[#This Row],[Lookup]],VentilationStandardsTable[],5,FALSE)</f>
        <v>7.5</v>
      </c>
      <c r="Y758" s="60">
        <f>VLOOKUP(SpaceTypesTable[[#This Row],[Lookup]],VentilationStandardsTable[],7,FALSE)</f>
        <v>0</v>
      </c>
      <c r="Z758" s="60">
        <v>15</v>
      </c>
      <c r="AA758" s="60" t="s">
        <v>1407</v>
      </c>
      <c r="AB758" s="60" t="s">
        <v>1408</v>
      </c>
      <c r="AC758" s="60">
        <v>4.4600000000000001E-2</v>
      </c>
      <c r="AD758" s="60" t="s">
        <v>1417</v>
      </c>
      <c r="AE758" s="60"/>
      <c r="AF758" s="60" t="s">
        <v>440</v>
      </c>
      <c r="AG758" s="60" t="s">
        <v>440</v>
      </c>
      <c r="AH758" s="60" t="s">
        <v>440</v>
      </c>
      <c r="AI758" s="60"/>
      <c r="AJ758" s="60">
        <v>0.51</v>
      </c>
      <c r="AK758" s="60">
        <v>0</v>
      </c>
      <c r="AL758" s="60">
        <v>0.5</v>
      </c>
      <c r="AM758" s="60">
        <v>0</v>
      </c>
      <c r="AN758" s="60" t="s">
        <v>1476</v>
      </c>
      <c r="AO758" s="60" t="s">
        <v>1443</v>
      </c>
      <c r="AP758" s="60" t="s">
        <v>1457</v>
      </c>
      <c r="AQ758" s="60"/>
      <c r="AR758" s="60"/>
      <c r="AS758" s="60" t="str">
        <f>IF(SpaceTypesTable[[#This Row],[Service Water Heating Peak Flow Rate (gal/h)]]=0,"",SpaceTypesTable[[#This Row],[Service Water Heating Peak Flow Rate (gal/h)]]/SpaceTypesTable[[#This Row],[Service Water Heating Area (ft^2)]])</f>
        <v/>
      </c>
      <c r="AT758" s="60"/>
      <c r="AU758" s="60"/>
      <c r="AV758" s="60"/>
      <c r="AW758" s="60"/>
      <c r="AX758" s="60"/>
      <c r="AY758" s="60"/>
      <c r="AZ758" s="60"/>
      <c r="BA758" s="60"/>
      <c r="BB758" s="60"/>
      <c r="BC758" s="60" t="str">
        <f t="shared" si="69"/>
        <v/>
      </c>
      <c r="BD758" s="60"/>
    </row>
    <row r="759" spans="1:56">
      <c r="A759" t="s">
        <v>1555</v>
      </c>
      <c r="B759" s="60" t="s">
        <v>259</v>
      </c>
      <c r="C759" s="60" t="s">
        <v>238</v>
      </c>
      <c r="D759" s="60" t="s">
        <v>238</v>
      </c>
      <c r="E759" s="60" t="s">
        <v>469</v>
      </c>
      <c r="F759" s="60"/>
      <c r="G759" s="60"/>
      <c r="H759" s="60"/>
      <c r="I759" s="60" t="str">
        <f>SpaceTypesTable[[#This Row],[Lighting Standard]]&amp;SpaceTypesTable[[#This Row],[Lighting Primary Space Type]]&amp;SpaceTypesTable[[#This Row],[Lighting Secondary Space Type]]</f>
        <v/>
      </c>
      <c r="J759" s="60"/>
      <c r="K759" s="60"/>
      <c r="L759" s="60">
        <v>3.37</v>
      </c>
      <c r="M759" s="60"/>
      <c r="N759" s="60"/>
      <c r="O759" s="60">
        <v>0</v>
      </c>
      <c r="P759" s="60">
        <v>0.7</v>
      </c>
      <c r="Q759" s="60">
        <v>0.2</v>
      </c>
      <c r="R759" s="60" t="s">
        <v>1365</v>
      </c>
      <c r="S759" t="s">
        <v>108</v>
      </c>
      <c r="T759" s="60" t="s">
        <v>56</v>
      </c>
      <c r="U759" s="60" t="s">
        <v>61</v>
      </c>
      <c r="V759" s="60" t="str">
        <f>SpaceTypesTable[[#This Row],[Ventilation Standard]]&amp;SpaceTypesTable[[#This Row],[Ventilation Primary Space Type]]&amp;SpaceTypesTable[[#This Row],[Ventilation Secondary Space Type]]</f>
        <v>ASHRAE 62.1-1999Specialty ShopsClothiers, furniture</v>
      </c>
      <c r="W759" s="60">
        <f>VLOOKUP(SpaceTypesTable[[#This Row],[Lookup]],VentilationStandardsTable[],6,FALSE)</f>
        <v>0.3</v>
      </c>
      <c r="X759" s="60">
        <f>VLOOKUP(SpaceTypesTable[[#This Row],[Lookup]],VentilationStandardsTable[],5,FALSE)</f>
        <v>0</v>
      </c>
      <c r="Y759" s="60">
        <f>VLOOKUP(SpaceTypesTable[[#This Row],[Lookup]],VentilationStandardsTable[],7,FALSE)</f>
        <v>0</v>
      </c>
      <c r="Z759" s="60">
        <v>15</v>
      </c>
      <c r="AA759" s="60" t="s">
        <v>1392</v>
      </c>
      <c r="AB759" s="60" t="s">
        <v>1516</v>
      </c>
      <c r="AC759" s="60">
        <v>0.22320000000000001</v>
      </c>
      <c r="AD759" s="60" t="s">
        <v>1425</v>
      </c>
      <c r="AE759" s="60"/>
      <c r="AF759" s="60" t="s">
        <v>440</v>
      </c>
      <c r="AG759" s="60" t="s">
        <v>440</v>
      </c>
      <c r="AH759" s="60" t="s">
        <v>440</v>
      </c>
      <c r="AI759" s="60"/>
      <c r="AJ759" s="60">
        <v>0.3</v>
      </c>
      <c r="AK759" s="60">
        <v>0</v>
      </c>
      <c r="AL759" s="60">
        <v>0.5</v>
      </c>
      <c r="AM759" s="60">
        <v>0</v>
      </c>
      <c r="AN759" s="60" t="s">
        <v>1482</v>
      </c>
      <c r="AO759" s="60" t="s">
        <v>1450</v>
      </c>
      <c r="AP759" s="60" t="s">
        <v>1464</v>
      </c>
      <c r="AQ759" s="60"/>
      <c r="AR759" s="60"/>
      <c r="AS759" s="60" t="str">
        <f>IF(SpaceTypesTable[[#This Row],[Service Water Heating Peak Flow Rate (gal/h)]]=0,"",SpaceTypesTable[[#This Row],[Service Water Heating Peak Flow Rate (gal/h)]]/SpaceTypesTable[[#This Row],[Service Water Heating Area (ft^2)]])</f>
        <v/>
      </c>
      <c r="AT759" s="60"/>
      <c r="AU759" s="60"/>
      <c r="AV759" s="60"/>
      <c r="AW759" s="60"/>
      <c r="AX759" s="60"/>
      <c r="AY759" s="60"/>
      <c r="AZ759" s="60"/>
      <c r="BA759" s="60"/>
      <c r="BB759" s="60"/>
      <c r="BC759" s="60" t="str">
        <f t="shared" si="69"/>
        <v/>
      </c>
      <c r="BD759" s="60"/>
    </row>
    <row r="760" spans="1:56">
      <c r="A760" t="s">
        <v>1556</v>
      </c>
      <c r="B760" s="60" t="s">
        <v>259</v>
      </c>
      <c r="C760" s="60" t="s">
        <v>238</v>
      </c>
      <c r="D760" s="60" t="s">
        <v>238</v>
      </c>
      <c r="E760" s="60" t="s">
        <v>469</v>
      </c>
      <c r="F760" s="60" t="s">
        <v>217</v>
      </c>
      <c r="G760" s="60" t="s">
        <v>227</v>
      </c>
      <c r="H760" s="60" t="s">
        <v>253</v>
      </c>
      <c r="I760" s="60" t="str">
        <f>SpaceTypesTable[[#This Row],[Lighting Standard]]&amp;SpaceTypesTable[[#This Row],[Lighting Primary Space Type]]&amp;SpaceTypesTable[[#This Row],[Lighting Secondary Space Type]]</f>
        <v>ASHRAE 90.1-2004Retail (not including accent lighting)Sales Area</v>
      </c>
      <c r="J760" s="60"/>
      <c r="K760" s="60"/>
      <c r="L760" s="60">
        <f>VLOOKUP(SpaceTypesTable[[#This Row],[LookupColumn]],InteriorLightingTable[],5,FALSE)</f>
        <v>1.7</v>
      </c>
      <c r="M760" s="60"/>
      <c r="N760" s="60"/>
      <c r="O760" s="60">
        <v>0</v>
      </c>
      <c r="P760" s="60">
        <v>0.7</v>
      </c>
      <c r="Q760" s="60">
        <v>0.2</v>
      </c>
      <c r="R760" s="60" t="s">
        <v>1365</v>
      </c>
      <c r="S760" t="s">
        <v>108</v>
      </c>
      <c r="T760" s="60" t="s">
        <v>56</v>
      </c>
      <c r="U760" s="60" t="s">
        <v>61</v>
      </c>
      <c r="V760" s="60" t="str">
        <f>SpaceTypesTable[[#This Row],[Ventilation Standard]]&amp;SpaceTypesTable[[#This Row],[Ventilation Primary Space Type]]&amp;SpaceTypesTable[[#This Row],[Ventilation Secondary Space Type]]</f>
        <v>ASHRAE 62.1-1999Specialty ShopsClothiers, furniture</v>
      </c>
      <c r="W760" s="60">
        <f>VLOOKUP(SpaceTypesTable[[#This Row],[Lookup]],VentilationStandardsTable[],6,FALSE)</f>
        <v>0.3</v>
      </c>
      <c r="X760" s="60">
        <f>VLOOKUP(SpaceTypesTable[[#This Row],[Lookup]],VentilationStandardsTable[],5,FALSE)</f>
        <v>0</v>
      </c>
      <c r="Y760" s="60">
        <f>VLOOKUP(SpaceTypesTable[[#This Row],[Lookup]],VentilationStandardsTable[],7,FALSE)</f>
        <v>0</v>
      </c>
      <c r="Z760" s="60">
        <v>15</v>
      </c>
      <c r="AA760" s="60" t="s">
        <v>1392</v>
      </c>
      <c r="AB760" s="60" t="s">
        <v>1516</v>
      </c>
      <c r="AC760" s="60">
        <v>5.9499999999999997E-2</v>
      </c>
      <c r="AD760" s="60" t="s">
        <v>1425</v>
      </c>
      <c r="AE760" s="60"/>
      <c r="AF760" s="60" t="s">
        <v>440</v>
      </c>
      <c r="AG760" s="60" t="s">
        <v>440</v>
      </c>
      <c r="AH760" s="60" t="s">
        <v>440</v>
      </c>
      <c r="AI760" s="60"/>
      <c r="AJ760" s="60">
        <v>0.3</v>
      </c>
      <c r="AK760" s="60">
        <v>0</v>
      </c>
      <c r="AL760" s="60">
        <v>0.5</v>
      </c>
      <c r="AM760" s="60">
        <v>0</v>
      </c>
      <c r="AN760" s="60" t="s">
        <v>1482</v>
      </c>
      <c r="AO760" s="60" t="s">
        <v>1450</v>
      </c>
      <c r="AP760" s="60" t="s">
        <v>1464</v>
      </c>
      <c r="AQ760" s="60"/>
      <c r="AR760" s="60"/>
      <c r="AS760" s="60" t="str">
        <f>IF(SpaceTypesTable[[#This Row],[Service Water Heating Peak Flow Rate (gal/h)]]=0,"",SpaceTypesTable[[#This Row],[Service Water Heating Peak Flow Rate (gal/h)]]/SpaceTypesTable[[#This Row],[Service Water Heating Area (ft^2)]])</f>
        <v/>
      </c>
      <c r="AT760" s="60"/>
      <c r="AU760" s="60"/>
      <c r="AV760" s="60"/>
      <c r="AW760" s="60"/>
      <c r="AX760" s="60"/>
      <c r="AY760" s="60"/>
      <c r="AZ760" s="60"/>
      <c r="BA760" s="60"/>
      <c r="BB760" s="60"/>
      <c r="BC760" s="60" t="str">
        <f t="shared" si="69"/>
        <v/>
      </c>
      <c r="BD760" s="60"/>
    </row>
    <row r="761" spans="1:56">
      <c r="A761" t="s">
        <v>1557</v>
      </c>
      <c r="B761" s="60" t="s">
        <v>260</v>
      </c>
      <c r="C761" s="60" t="s">
        <v>238</v>
      </c>
      <c r="D761" s="60" t="s">
        <v>238</v>
      </c>
      <c r="E761" s="60" t="s">
        <v>469</v>
      </c>
      <c r="F761" s="60" t="s">
        <v>438</v>
      </c>
      <c r="G761" s="60" t="s">
        <v>227</v>
      </c>
      <c r="H761" s="60" t="s">
        <v>253</v>
      </c>
      <c r="I761" s="60" t="str">
        <f>SpaceTypesTable[[#This Row],[Lighting Standard]]&amp;SpaceTypesTable[[#This Row],[Lighting Primary Space Type]]&amp;SpaceTypesTable[[#This Row],[Lighting Secondary Space Type]]</f>
        <v>ASHRAE 189.1-2009Retail (not including accent lighting)Sales Area</v>
      </c>
      <c r="J761" s="60"/>
      <c r="K761" s="60"/>
      <c r="L761" s="60">
        <f>VLOOKUP(SpaceTypesTable[[#This Row],[LookupColumn]],InteriorLightingTable[],5,FALSE)</f>
        <v>1.53</v>
      </c>
      <c r="M761" s="60"/>
      <c r="N761" s="60"/>
      <c r="O761" s="60">
        <v>0</v>
      </c>
      <c r="P761" s="60">
        <v>0.7</v>
      </c>
      <c r="Q761" s="60">
        <v>0.2</v>
      </c>
      <c r="R761" s="60" t="s">
        <v>1365</v>
      </c>
      <c r="S761" t="s">
        <v>108</v>
      </c>
      <c r="T761" s="60" t="s">
        <v>56</v>
      </c>
      <c r="U761" s="60" t="s">
        <v>61</v>
      </c>
      <c r="V761" s="60" t="str">
        <f>SpaceTypesTable[[#This Row],[Ventilation Standard]]&amp;SpaceTypesTable[[#This Row],[Ventilation Primary Space Type]]&amp;SpaceTypesTable[[#This Row],[Ventilation Secondary Space Type]]</f>
        <v>ASHRAE 62.1-1999Specialty ShopsClothiers, furniture</v>
      </c>
      <c r="W761" s="60">
        <f>VLOOKUP(SpaceTypesTable[[#This Row],[Lookup]],VentilationStandardsTable[],6,FALSE)</f>
        <v>0.3</v>
      </c>
      <c r="X761" s="60">
        <f>VLOOKUP(SpaceTypesTable[[#This Row],[Lookup]],VentilationStandardsTable[],5,FALSE)</f>
        <v>0</v>
      </c>
      <c r="Y761" s="60">
        <f>VLOOKUP(SpaceTypesTable[[#This Row],[Lookup]],VentilationStandardsTable[],7,FALSE)</f>
        <v>0</v>
      </c>
      <c r="Z761" s="60">
        <v>15</v>
      </c>
      <c r="AA761" s="60" t="s">
        <v>1392</v>
      </c>
      <c r="AB761" s="60" t="s">
        <v>1516</v>
      </c>
      <c r="AC761" s="60">
        <v>5.9499999999999997E-2</v>
      </c>
      <c r="AD761" s="60" t="s">
        <v>1425</v>
      </c>
      <c r="AE761" s="60"/>
      <c r="AF761" s="60" t="s">
        <v>440</v>
      </c>
      <c r="AG761" s="60" t="s">
        <v>440</v>
      </c>
      <c r="AH761" s="60" t="s">
        <v>440</v>
      </c>
      <c r="AI761" s="60"/>
      <c r="AJ761" s="60">
        <v>0.22000009472245247</v>
      </c>
      <c r="AK761" s="60">
        <v>0</v>
      </c>
      <c r="AL761" s="60">
        <v>0.5</v>
      </c>
      <c r="AM761" s="60">
        <v>0</v>
      </c>
      <c r="AN761" s="60" t="s">
        <v>1482</v>
      </c>
      <c r="AO761" s="60" t="s">
        <v>1450</v>
      </c>
      <c r="AP761" s="60" t="s">
        <v>1464</v>
      </c>
      <c r="AQ761" s="60"/>
      <c r="AR761" s="60"/>
      <c r="AS761" s="60" t="str">
        <f>IF(SpaceTypesTable[[#This Row],[Service Water Heating Peak Flow Rate (gal/h)]]=0,"",SpaceTypesTable[[#This Row],[Service Water Heating Peak Flow Rate (gal/h)]]/SpaceTypesTable[[#This Row],[Service Water Heating Area (ft^2)]])</f>
        <v/>
      </c>
      <c r="AT761" s="60"/>
      <c r="AU761" s="60"/>
      <c r="AV761" s="60"/>
      <c r="AW761" s="60"/>
      <c r="AX761" s="60"/>
      <c r="AY761" s="60"/>
      <c r="AZ761" s="60"/>
      <c r="BA761" s="60"/>
      <c r="BB761" s="60"/>
      <c r="BC761" s="60" t="str">
        <f t="shared" si="69"/>
        <v/>
      </c>
      <c r="BD761" s="60"/>
    </row>
    <row r="762" spans="1:56">
      <c r="A762" t="s">
        <v>1557</v>
      </c>
      <c r="B762" s="60" t="s">
        <v>261</v>
      </c>
      <c r="C762" s="60" t="s">
        <v>238</v>
      </c>
      <c r="D762" s="60" t="s">
        <v>238</v>
      </c>
      <c r="E762" s="60" t="s">
        <v>469</v>
      </c>
      <c r="F762" s="60" t="s">
        <v>438</v>
      </c>
      <c r="G762" s="60" t="s">
        <v>227</v>
      </c>
      <c r="H762" s="60" t="s">
        <v>253</v>
      </c>
      <c r="I762" s="60" t="str">
        <f>SpaceTypesTable[[#This Row],[Lighting Standard]]&amp;SpaceTypesTable[[#This Row],[Lighting Primary Space Type]]&amp;SpaceTypesTable[[#This Row],[Lighting Secondary Space Type]]</f>
        <v>ASHRAE 189.1-2009Retail (not including accent lighting)Sales Area</v>
      </c>
      <c r="J762" s="60"/>
      <c r="K762" s="60"/>
      <c r="L762" s="60">
        <f>VLOOKUP(SpaceTypesTable[[#This Row],[LookupColumn]],InteriorLightingTable[],5,FALSE)</f>
        <v>1.53</v>
      </c>
      <c r="M762" s="60"/>
      <c r="N762" s="60"/>
      <c r="O762" s="60">
        <v>0</v>
      </c>
      <c r="P762" s="60">
        <v>0.7</v>
      </c>
      <c r="Q762" s="60">
        <v>0.2</v>
      </c>
      <c r="R762" s="60" t="s">
        <v>1365</v>
      </c>
      <c r="S762" t="s">
        <v>108</v>
      </c>
      <c r="T762" s="60" t="s">
        <v>56</v>
      </c>
      <c r="U762" s="60" t="s">
        <v>61</v>
      </c>
      <c r="V762" s="60" t="str">
        <f>SpaceTypesTable[[#This Row],[Ventilation Standard]]&amp;SpaceTypesTable[[#This Row],[Ventilation Primary Space Type]]&amp;SpaceTypesTable[[#This Row],[Ventilation Secondary Space Type]]</f>
        <v>ASHRAE 62.1-1999Specialty ShopsClothiers, furniture</v>
      </c>
      <c r="W762" s="60">
        <f>VLOOKUP(SpaceTypesTable[[#This Row],[Lookup]],VentilationStandardsTable[],6,FALSE)</f>
        <v>0.3</v>
      </c>
      <c r="X762" s="60">
        <f>VLOOKUP(SpaceTypesTable[[#This Row],[Lookup]],VentilationStandardsTable[],5,FALSE)</f>
        <v>0</v>
      </c>
      <c r="Y762" s="60">
        <f>VLOOKUP(SpaceTypesTable[[#This Row],[Lookup]],VentilationStandardsTable[],7,FALSE)</f>
        <v>0</v>
      </c>
      <c r="Z762" s="60">
        <v>15</v>
      </c>
      <c r="AA762" s="60" t="s">
        <v>1392</v>
      </c>
      <c r="AB762" s="60" t="s">
        <v>1516</v>
      </c>
      <c r="AC762" s="60">
        <v>4.4600000000000001E-2</v>
      </c>
      <c r="AD762" s="60" t="s">
        <v>1425</v>
      </c>
      <c r="AE762" s="60"/>
      <c r="AF762" s="60" t="s">
        <v>440</v>
      </c>
      <c r="AG762" s="60" t="s">
        <v>440</v>
      </c>
      <c r="AH762" s="60" t="s">
        <v>440</v>
      </c>
      <c r="AI762" s="60"/>
      <c r="AJ762" s="60">
        <v>0.22000009472245247</v>
      </c>
      <c r="AK762" s="60">
        <v>0</v>
      </c>
      <c r="AL762" s="60">
        <v>0.5</v>
      </c>
      <c r="AM762" s="60">
        <v>0</v>
      </c>
      <c r="AN762" s="60" t="s">
        <v>1482</v>
      </c>
      <c r="AO762" s="60" t="s">
        <v>1450</v>
      </c>
      <c r="AP762" s="60" t="s">
        <v>1464</v>
      </c>
      <c r="AQ762" s="60"/>
      <c r="AR762" s="60"/>
      <c r="AS762" s="60" t="str">
        <f>IF(SpaceTypesTable[[#This Row],[Service Water Heating Peak Flow Rate (gal/h)]]=0,"",SpaceTypesTable[[#This Row],[Service Water Heating Peak Flow Rate (gal/h)]]/SpaceTypesTable[[#This Row],[Service Water Heating Area (ft^2)]])</f>
        <v/>
      </c>
      <c r="AT762" s="60"/>
      <c r="AU762" s="60"/>
      <c r="AV762" s="60"/>
      <c r="AW762" s="60"/>
      <c r="AX762" s="60"/>
      <c r="AY762" s="60"/>
      <c r="AZ762" s="60"/>
      <c r="BA762" s="60"/>
      <c r="BB762" s="60"/>
      <c r="BC762" s="60" t="str">
        <f t="shared" si="69"/>
        <v/>
      </c>
      <c r="BD762" s="60"/>
    </row>
    <row r="763" spans="1:56">
      <c r="A763" t="s">
        <v>1554</v>
      </c>
      <c r="B763" s="60" t="s">
        <v>259</v>
      </c>
      <c r="C763" s="60" t="s">
        <v>238</v>
      </c>
      <c r="D763" s="60" t="s">
        <v>238</v>
      </c>
      <c r="E763" s="60" t="s">
        <v>469</v>
      </c>
      <c r="F763" s="60"/>
      <c r="G763" s="60"/>
      <c r="H763" s="60"/>
      <c r="I763" s="60" t="str">
        <f>SpaceTypesTable[[#This Row],[Lighting Standard]]&amp;SpaceTypesTable[[#This Row],[Lighting Primary Space Type]]&amp;SpaceTypesTable[[#This Row],[Lighting Secondary Space Type]]</f>
        <v/>
      </c>
      <c r="J763" s="60"/>
      <c r="K763" s="60"/>
      <c r="L763" s="60">
        <v>5.04</v>
      </c>
      <c r="M763" s="60"/>
      <c r="N763" s="60"/>
      <c r="O763" s="60">
        <v>0</v>
      </c>
      <c r="P763" s="60">
        <v>0.7</v>
      </c>
      <c r="Q763" s="60">
        <v>0.2</v>
      </c>
      <c r="R763" s="60" t="s">
        <v>1365</v>
      </c>
      <c r="S763" t="s">
        <v>108</v>
      </c>
      <c r="T763" s="60" t="s">
        <v>56</v>
      </c>
      <c r="U763" s="60" t="s">
        <v>61</v>
      </c>
      <c r="V763" s="60" t="str">
        <f>SpaceTypesTable[[#This Row],[Ventilation Standard]]&amp;SpaceTypesTable[[#This Row],[Ventilation Primary Space Type]]&amp;SpaceTypesTable[[#This Row],[Ventilation Secondary Space Type]]</f>
        <v>ASHRAE 62.1-1999Specialty ShopsClothiers, furniture</v>
      </c>
      <c r="W763" s="60">
        <f>VLOOKUP(SpaceTypesTable[[#This Row],[Lookup]],VentilationStandardsTable[],6,FALSE)</f>
        <v>0.3</v>
      </c>
      <c r="X763" s="60">
        <f>VLOOKUP(SpaceTypesTable[[#This Row],[Lookup]],VentilationStandardsTable[],5,FALSE)</f>
        <v>0</v>
      </c>
      <c r="Y763" s="60">
        <f>VLOOKUP(SpaceTypesTable[[#This Row],[Lookup]],VentilationStandardsTable[],7,FALSE)</f>
        <v>0</v>
      </c>
      <c r="Z763" s="60">
        <v>15</v>
      </c>
      <c r="AA763" s="60" t="s">
        <v>1392</v>
      </c>
      <c r="AB763" s="60" t="s">
        <v>1516</v>
      </c>
      <c r="AC763" s="60">
        <v>0.22320000000000001</v>
      </c>
      <c r="AD763" s="60" t="s">
        <v>1425</v>
      </c>
      <c r="AE763" s="60"/>
      <c r="AF763" s="60" t="s">
        <v>440</v>
      </c>
      <c r="AG763" s="60" t="s">
        <v>440</v>
      </c>
      <c r="AH763" s="60" t="s">
        <v>440</v>
      </c>
      <c r="AI763" s="60"/>
      <c r="AJ763" s="60">
        <v>0.3</v>
      </c>
      <c r="AK763" s="60">
        <v>0</v>
      </c>
      <c r="AL763" s="60">
        <v>0.5</v>
      </c>
      <c r="AM763" s="60">
        <v>0</v>
      </c>
      <c r="AN763" s="60" t="s">
        <v>1482</v>
      </c>
      <c r="AO763" s="60" t="s">
        <v>1450</v>
      </c>
      <c r="AP763" s="60" t="s">
        <v>1464</v>
      </c>
      <c r="AQ763" s="60"/>
      <c r="AR763" s="60"/>
      <c r="AS763" s="60" t="str">
        <f>IF(SpaceTypesTable[[#This Row],[Service Water Heating Peak Flow Rate (gal/h)]]=0,"",SpaceTypesTable[[#This Row],[Service Water Heating Peak Flow Rate (gal/h)]]/SpaceTypesTable[[#This Row],[Service Water Heating Area (ft^2)]])</f>
        <v/>
      </c>
      <c r="AT763" s="60"/>
      <c r="AU763" s="60"/>
      <c r="AV763" s="60"/>
      <c r="AW763" s="60"/>
      <c r="AX763" s="60"/>
      <c r="AY763" s="60"/>
      <c r="AZ763" s="60"/>
      <c r="BA763" s="60"/>
      <c r="BB763" s="60"/>
      <c r="BC763" s="60" t="str">
        <f t="shared" si="69"/>
        <v/>
      </c>
      <c r="BD763" s="60"/>
    </row>
    <row r="764" spans="1:56">
      <c r="A764" t="s">
        <v>1558</v>
      </c>
      <c r="B764" s="60" t="s">
        <v>259</v>
      </c>
      <c r="C764" s="60" t="s">
        <v>238</v>
      </c>
      <c r="D764" s="60" t="s">
        <v>238</v>
      </c>
      <c r="E764" s="60" t="s">
        <v>469</v>
      </c>
      <c r="F764" s="60" t="s">
        <v>218</v>
      </c>
      <c r="G764" s="60" t="s">
        <v>227</v>
      </c>
      <c r="H764" s="60" t="s">
        <v>253</v>
      </c>
      <c r="I764" s="60" t="str">
        <f>SpaceTypesTable[[#This Row],[Lighting Standard]]&amp;SpaceTypesTable[[#This Row],[Lighting Primary Space Type]]&amp;SpaceTypesTable[[#This Row],[Lighting Secondary Space Type]]</f>
        <v>ASHRAE 90.1-2007Retail (not including accent lighting)Sales Area</v>
      </c>
      <c r="J764" s="60"/>
      <c r="K764" s="60"/>
      <c r="L764" s="60">
        <f>VLOOKUP(SpaceTypesTable[[#This Row],[LookupColumn]],InteriorLightingTable[],5,FALSE)</f>
        <v>1.7</v>
      </c>
      <c r="M764" s="60"/>
      <c r="N764" s="60"/>
      <c r="O764" s="60">
        <v>0</v>
      </c>
      <c r="P764" s="60">
        <v>0.7</v>
      </c>
      <c r="Q764" s="60">
        <v>0.2</v>
      </c>
      <c r="R764" s="60" t="s">
        <v>1365</v>
      </c>
      <c r="S764" t="s">
        <v>109</v>
      </c>
      <c r="T764" s="60" t="s">
        <v>238</v>
      </c>
      <c r="U764" s="60" t="s">
        <v>237</v>
      </c>
      <c r="V764" s="60" t="str">
        <f>SpaceTypesTable[[#This Row],[Ventilation Standard]]&amp;SpaceTypesTable[[#This Row],[Ventilation Primary Space Type]]&amp;SpaceTypesTable[[#This Row],[Ventilation Secondary Space Type]]</f>
        <v>ASHRAE 62.1-2004RetailGeneral Sales</v>
      </c>
      <c r="W764" s="60">
        <f>VLOOKUP(SpaceTypesTable[[#This Row],[Lookup]],VentilationStandardsTable[],6,FALSE)</f>
        <v>0.12</v>
      </c>
      <c r="X764" s="60">
        <f>VLOOKUP(SpaceTypesTable[[#This Row],[Lookup]],VentilationStandardsTable[],5,FALSE)</f>
        <v>7.5</v>
      </c>
      <c r="Y764" s="60">
        <f>VLOOKUP(SpaceTypesTable[[#This Row],[Lookup]],VentilationStandardsTable[],7,FALSE)</f>
        <v>0</v>
      </c>
      <c r="Z764" s="60">
        <v>15</v>
      </c>
      <c r="AA764" s="60" t="s">
        <v>1392</v>
      </c>
      <c r="AB764" s="60" t="s">
        <v>1516</v>
      </c>
      <c r="AC764" s="60">
        <v>4.4600000000000001E-2</v>
      </c>
      <c r="AD764" s="60" t="s">
        <v>1425</v>
      </c>
      <c r="AE764" s="60"/>
      <c r="AF764" s="60" t="s">
        <v>440</v>
      </c>
      <c r="AG764" s="60" t="s">
        <v>440</v>
      </c>
      <c r="AH764" s="60" t="s">
        <v>440</v>
      </c>
      <c r="AI764" s="60"/>
      <c r="AJ764" s="60">
        <v>0.22000009472245247</v>
      </c>
      <c r="AK764" s="60">
        <v>0</v>
      </c>
      <c r="AL764" s="60">
        <v>0.5</v>
      </c>
      <c r="AM764" s="60">
        <v>0</v>
      </c>
      <c r="AN764" s="60" t="s">
        <v>1482</v>
      </c>
      <c r="AO764" s="60" t="s">
        <v>1450</v>
      </c>
      <c r="AP764" s="60" t="s">
        <v>1464</v>
      </c>
      <c r="AQ764" s="60"/>
      <c r="AR764" s="60"/>
      <c r="AS764" s="60" t="str">
        <f>IF(SpaceTypesTable[[#This Row],[Service Water Heating Peak Flow Rate (gal/h)]]=0,"",SpaceTypesTable[[#This Row],[Service Water Heating Peak Flow Rate (gal/h)]]/SpaceTypesTable[[#This Row],[Service Water Heating Area (ft^2)]])</f>
        <v/>
      </c>
      <c r="AT764" s="60"/>
      <c r="AU764" s="60"/>
      <c r="AV764" s="60"/>
      <c r="AW764" s="60"/>
      <c r="AX764" s="60"/>
      <c r="AY764" s="60"/>
      <c r="AZ764" s="60"/>
      <c r="BA764" s="60"/>
      <c r="BB764" s="60"/>
      <c r="BC764" s="60" t="str">
        <f t="shared" si="69"/>
        <v/>
      </c>
      <c r="BD764" s="60"/>
    </row>
    <row r="765" spans="1:56">
      <c r="A765" t="s">
        <v>1619</v>
      </c>
      <c r="B765" s="60" t="s">
        <v>259</v>
      </c>
      <c r="C765" s="60" t="s">
        <v>267</v>
      </c>
      <c r="D765" s="60" t="s">
        <v>238</v>
      </c>
      <c r="E765" s="60" t="s">
        <v>469</v>
      </c>
      <c r="F765" s="60" t="s">
        <v>1601</v>
      </c>
      <c r="G765" s="60" t="s">
        <v>253</v>
      </c>
      <c r="H765" s="60" t="s">
        <v>223</v>
      </c>
      <c r="I765" s="60" t="str">
        <f>SpaceTypesTable[[#This Row],[Lighting Standard]]&amp;SpaceTypesTable[[#This Row],[Lighting Primary Space Type]]&amp;SpaceTypesTable[[#This Row],[Lighting Secondary Space Type]]</f>
        <v>ASHRAE 90.1-2010Sales AreaGeneral</v>
      </c>
      <c r="J765" s="60"/>
      <c r="K765" s="60"/>
      <c r="L765" s="60">
        <f>VLOOKUP(SpaceTypesTable[[#This Row],[LookupColumn]],InteriorLightingTable[],5,FALSE)</f>
        <v>1.68</v>
      </c>
      <c r="M765" s="60"/>
      <c r="N765" s="60"/>
      <c r="O765" s="60">
        <v>0</v>
      </c>
      <c r="P765" s="60">
        <v>0.7</v>
      </c>
      <c r="Q765" s="60">
        <v>0.2</v>
      </c>
      <c r="R765" s="60" t="s">
        <v>1355</v>
      </c>
      <c r="S765" t="s">
        <v>110</v>
      </c>
      <c r="T765" s="60" t="s">
        <v>238</v>
      </c>
      <c r="U765" s="60" t="s">
        <v>237</v>
      </c>
      <c r="V765" s="60" t="str">
        <f>SpaceTypesTable[[#This Row],[Ventilation Standard]]&amp;SpaceTypesTable[[#This Row],[Ventilation Primary Space Type]]&amp;SpaceTypesTable[[#This Row],[Ventilation Secondary Space Type]]</f>
        <v>ASHRAE 62.1-2007RetailGeneral Sales</v>
      </c>
      <c r="W765" s="60">
        <f>VLOOKUP(SpaceTypesTable[[#This Row],[Lookup]],VentilationStandardsTable[],6,FALSE)</f>
        <v>0.12</v>
      </c>
      <c r="X765" s="60">
        <f>VLOOKUP(SpaceTypesTable[[#This Row],[Lookup]],VentilationStandardsTable[],5,FALSE)</f>
        <v>7.5</v>
      </c>
      <c r="Y765" s="60">
        <f>VLOOKUP(SpaceTypesTable[[#This Row],[Lookup]],VentilationStandardsTable[],7,FALSE)</f>
        <v>0</v>
      </c>
      <c r="Z765" s="60">
        <v>15</v>
      </c>
      <c r="AA765" s="60" t="s">
        <v>1407</v>
      </c>
      <c r="AB765" s="60" t="s">
        <v>1408</v>
      </c>
      <c r="AC765" s="60">
        <v>4.4600000000000001E-2</v>
      </c>
      <c r="AD765" s="60" t="s">
        <v>1417</v>
      </c>
      <c r="AE765" s="60"/>
      <c r="AF765" s="60" t="s">
        <v>440</v>
      </c>
      <c r="AG765" s="60" t="s">
        <v>440</v>
      </c>
      <c r="AH765" s="60" t="s">
        <v>440</v>
      </c>
      <c r="AI765" s="60"/>
      <c r="AJ765" s="60">
        <v>0.51</v>
      </c>
      <c r="AK765" s="60">
        <v>0</v>
      </c>
      <c r="AL765" s="60">
        <v>0.5</v>
      </c>
      <c r="AM765" s="60">
        <v>0</v>
      </c>
      <c r="AN765" s="60" t="s">
        <v>1476</v>
      </c>
      <c r="AO765" s="60" t="s">
        <v>1443</v>
      </c>
      <c r="AP765" s="60" t="s">
        <v>1457</v>
      </c>
      <c r="AQ765" s="60"/>
      <c r="AR765" s="60"/>
      <c r="AS765" s="60" t="s">
        <v>440</v>
      </c>
      <c r="AT765" s="60"/>
      <c r="AU765" s="60"/>
      <c r="AV765" s="60"/>
      <c r="AW765" s="60"/>
      <c r="AX765" s="60"/>
      <c r="AY765" s="60"/>
      <c r="AZ765" s="60"/>
      <c r="BA765" s="60"/>
      <c r="BB765" s="60"/>
      <c r="BC765" s="60" t="s">
        <v>440</v>
      </c>
      <c r="BD765" s="60"/>
    </row>
    <row r="766" spans="1:56">
      <c r="A766" t="s">
        <v>1619</v>
      </c>
      <c r="B766" s="60" t="s">
        <v>259</v>
      </c>
      <c r="C766" s="60" t="s">
        <v>238</v>
      </c>
      <c r="D766" s="60" t="s">
        <v>238</v>
      </c>
      <c r="E766" s="60" t="s">
        <v>469</v>
      </c>
      <c r="F766" s="60" t="s">
        <v>1601</v>
      </c>
      <c r="G766" s="60" t="s">
        <v>253</v>
      </c>
      <c r="H766" s="60" t="s">
        <v>223</v>
      </c>
      <c r="I766" s="60" t="str">
        <f>SpaceTypesTable[[#This Row],[Lighting Standard]]&amp;SpaceTypesTable[[#This Row],[Lighting Primary Space Type]]&amp;SpaceTypesTable[[#This Row],[Lighting Secondary Space Type]]</f>
        <v>ASHRAE 90.1-2010Sales AreaGeneral</v>
      </c>
      <c r="J766" s="60"/>
      <c r="K766" s="60"/>
      <c r="L766" s="60">
        <f>VLOOKUP(SpaceTypesTable[[#This Row],[LookupColumn]],InteriorLightingTable[],5,FALSE)</f>
        <v>1.68</v>
      </c>
      <c r="M766" s="60"/>
      <c r="N766" s="60"/>
      <c r="O766" s="60">
        <v>0</v>
      </c>
      <c r="P766" s="60">
        <v>0.7</v>
      </c>
      <c r="Q766" s="60">
        <v>0.2</v>
      </c>
      <c r="R766" s="60" t="s">
        <v>1365</v>
      </c>
      <c r="S766" t="s">
        <v>110</v>
      </c>
      <c r="T766" s="60" t="s">
        <v>238</v>
      </c>
      <c r="U766" s="60" t="s">
        <v>237</v>
      </c>
      <c r="V766" s="60" t="str">
        <f>SpaceTypesTable[[#This Row],[Ventilation Standard]]&amp;SpaceTypesTable[[#This Row],[Ventilation Primary Space Type]]&amp;SpaceTypesTable[[#This Row],[Ventilation Secondary Space Type]]</f>
        <v>ASHRAE 62.1-2007RetailGeneral Sales</v>
      </c>
      <c r="W766" s="60">
        <f>VLOOKUP(SpaceTypesTable[[#This Row],[Lookup]],VentilationStandardsTable[],6,FALSE)</f>
        <v>0.12</v>
      </c>
      <c r="X766" s="60">
        <f>VLOOKUP(SpaceTypesTable[[#This Row],[Lookup]],VentilationStandardsTable[],5,FALSE)</f>
        <v>7.5</v>
      </c>
      <c r="Y766" s="60">
        <f>VLOOKUP(SpaceTypesTable[[#This Row],[Lookup]],VentilationStandardsTable[],7,FALSE)</f>
        <v>0</v>
      </c>
      <c r="Z766" s="60">
        <v>15</v>
      </c>
      <c r="AA766" s="60" t="s">
        <v>1392</v>
      </c>
      <c r="AB766" s="60" t="s">
        <v>1516</v>
      </c>
      <c r="AC766" s="60">
        <v>4.4600000000000001E-2</v>
      </c>
      <c r="AD766" s="60" t="s">
        <v>1425</v>
      </c>
      <c r="AE766" s="60"/>
      <c r="AF766" s="60" t="s">
        <v>440</v>
      </c>
      <c r="AG766" s="60" t="s">
        <v>440</v>
      </c>
      <c r="AH766" s="60" t="s">
        <v>440</v>
      </c>
      <c r="AI766" s="60"/>
      <c r="AJ766" s="60">
        <v>0.22000009472245247</v>
      </c>
      <c r="AK766" s="60">
        <v>0</v>
      </c>
      <c r="AL766" s="60">
        <v>0.5</v>
      </c>
      <c r="AM766" s="60">
        <v>0</v>
      </c>
      <c r="AN766" s="60" t="s">
        <v>1482</v>
      </c>
      <c r="AO766" s="60" t="s">
        <v>1450</v>
      </c>
      <c r="AP766" s="60" t="s">
        <v>1464</v>
      </c>
      <c r="AQ766" s="60"/>
      <c r="AR766" s="60"/>
      <c r="AS766" s="60" t="s">
        <v>440</v>
      </c>
      <c r="AT766" s="60"/>
      <c r="AU766" s="60"/>
      <c r="AV766" s="60"/>
      <c r="AW766" s="60"/>
      <c r="AX766" s="60"/>
      <c r="AY766" s="60"/>
      <c r="AZ766" s="60"/>
      <c r="BA766" s="60"/>
      <c r="BB766" s="60"/>
      <c r="BC766" s="60" t="s">
        <v>440</v>
      </c>
      <c r="BD766" s="60"/>
    </row>
    <row r="767" spans="1:56">
      <c r="A767" t="s">
        <v>1558</v>
      </c>
      <c r="B767" s="60" t="s">
        <v>259</v>
      </c>
      <c r="C767" s="60" t="s">
        <v>264</v>
      </c>
      <c r="D767" s="60" t="s">
        <v>275</v>
      </c>
      <c r="E767" s="60" t="s">
        <v>465</v>
      </c>
      <c r="F767" s="60" t="s">
        <v>218</v>
      </c>
      <c r="G767" s="60" t="s">
        <v>227</v>
      </c>
      <c r="H767" s="60" t="s">
        <v>253</v>
      </c>
      <c r="I767" s="60" t="str">
        <f>SpaceTypesTable[[#This Row],[Lighting Standard]]&amp;SpaceTypesTable[[#This Row],[Lighting Primary Space Type]]&amp;SpaceTypesTable[[#This Row],[Lighting Secondary Space Type]]</f>
        <v>ASHRAE 90.1-2007Retail (not including accent lighting)Sales Area</v>
      </c>
      <c r="J767" s="60"/>
      <c r="K767" s="60"/>
      <c r="L767" s="60">
        <f>VLOOKUP(SpaceTypesTable[[#This Row],[LookupColumn]],InteriorLightingTable[],5,FALSE)</f>
        <v>1.7</v>
      </c>
      <c r="M767" s="60"/>
      <c r="N767" s="60"/>
      <c r="O767" s="60">
        <v>0</v>
      </c>
      <c r="P767" s="60">
        <v>0.7</v>
      </c>
      <c r="Q767" s="60">
        <v>0.2</v>
      </c>
      <c r="R767" s="60" t="s">
        <v>1376</v>
      </c>
      <c r="S767" t="s">
        <v>109</v>
      </c>
      <c r="T767" s="60" t="s">
        <v>238</v>
      </c>
      <c r="U767" s="60" t="s">
        <v>413</v>
      </c>
      <c r="V767" s="60" t="str">
        <f>SpaceTypesTable[[#This Row],[Ventilation Standard]]&amp;SpaceTypesTable[[#This Row],[Ventilation Primary Space Type]]&amp;SpaceTypesTable[[#This Row],[Ventilation Secondary Space Type]]</f>
        <v>ASHRAE 62.1-2004RetailSupermarket</v>
      </c>
      <c r="W767" s="60">
        <f>VLOOKUP(SpaceTypesTable[[#This Row],[Lookup]],VentilationStandardsTable[],6,FALSE)</f>
        <v>0.06</v>
      </c>
      <c r="X767" s="60">
        <f>VLOOKUP(SpaceTypesTable[[#This Row],[Lookup]],VentilationStandardsTable[],5,FALSE)</f>
        <v>7.5</v>
      </c>
      <c r="Y767" s="60">
        <f>VLOOKUP(SpaceTypesTable[[#This Row],[Lookup]],VentilationStandardsTable[],7,FALSE)</f>
        <v>0</v>
      </c>
      <c r="Z767" s="60">
        <v>8</v>
      </c>
      <c r="AA767" s="60" t="s">
        <v>1379</v>
      </c>
      <c r="AB767" s="60" t="s">
        <v>1520</v>
      </c>
      <c r="AC767" s="60">
        <v>4.4600000000000001E-2</v>
      </c>
      <c r="AD767" s="60" t="s">
        <v>1429</v>
      </c>
      <c r="AE767" s="60"/>
      <c r="AF767" s="60" t="s">
        <v>440</v>
      </c>
      <c r="AG767" s="60" t="s">
        <v>440</v>
      </c>
      <c r="AH767" s="60" t="s">
        <v>440</v>
      </c>
      <c r="AI767" s="60"/>
      <c r="AJ767" s="60">
        <v>0.36000015500037674</v>
      </c>
      <c r="AK767" s="60">
        <v>0</v>
      </c>
      <c r="AL767" s="60">
        <v>0.5</v>
      </c>
      <c r="AM767" s="60">
        <v>0</v>
      </c>
      <c r="AN767" s="60" t="s">
        <v>1431</v>
      </c>
      <c r="AO767" s="60" t="s">
        <v>1454</v>
      </c>
      <c r="AP767" s="60" t="s">
        <v>1468</v>
      </c>
      <c r="AQ767" s="60"/>
      <c r="AR767" s="60"/>
      <c r="AS767" s="60" t="str">
        <f>IF(SpaceTypesTable[[#This Row],[Service Water Heating Peak Flow Rate (gal/h)]]=0,"",SpaceTypesTable[[#This Row],[Service Water Heating Peak Flow Rate (gal/h)]]/SpaceTypesTable[[#This Row],[Service Water Heating Area (ft^2)]])</f>
        <v/>
      </c>
      <c r="AT767" s="60"/>
      <c r="AU767" s="60"/>
      <c r="AV767" s="60"/>
      <c r="AW767" s="60"/>
      <c r="AX767" s="60"/>
      <c r="AY767" s="60"/>
      <c r="AZ767" s="60"/>
      <c r="BA767" s="60"/>
      <c r="BB767" s="60"/>
      <c r="BC767" s="60"/>
      <c r="BD767" s="60"/>
    </row>
    <row r="768" spans="1:56">
      <c r="A768" t="s">
        <v>1555</v>
      </c>
      <c r="B768" s="60" t="s">
        <v>259</v>
      </c>
      <c r="C768" s="60" t="s">
        <v>264</v>
      </c>
      <c r="D768" s="60" t="s">
        <v>275</v>
      </c>
      <c r="E768" s="60" t="s">
        <v>465</v>
      </c>
      <c r="F768" s="60"/>
      <c r="G768" s="60"/>
      <c r="H768" s="60"/>
      <c r="I768" s="60" t="str">
        <f>SpaceTypesTable[[#This Row],[Lighting Standard]]&amp;SpaceTypesTable[[#This Row],[Lighting Primary Space Type]]&amp;SpaceTypesTable[[#This Row],[Lighting Secondary Space Type]]</f>
        <v/>
      </c>
      <c r="J768" s="60"/>
      <c r="K768" s="60"/>
      <c r="L768" s="60">
        <v>2.78</v>
      </c>
      <c r="M768" s="60"/>
      <c r="N768" s="60"/>
      <c r="O768" s="60">
        <v>0</v>
      </c>
      <c r="P768" s="60">
        <v>0.7</v>
      </c>
      <c r="Q768" s="60">
        <v>0.2</v>
      </c>
      <c r="R768" s="60" t="s">
        <v>1376</v>
      </c>
      <c r="S768" t="s">
        <v>108</v>
      </c>
      <c r="T768" s="60" t="s">
        <v>56</v>
      </c>
      <c r="U768" s="60" t="s">
        <v>413</v>
      </c>
      <c r="V768" s="60" t="str">
        <f>SpaceTypesTable[[#This Row],[Ventilation Standard]]&amp;SpaceTypesTable[[#This Row],[Ventilation Primary Space Type]]&amp;SpaceTypesTable[[#This Row],[Ventilation Secondary Space Type]]</f>
        <v>ASHRAE 62.1-1999Specialty ShopsSupermarket</v>
      </c>
      <c r="W768" s="60">
        <f>VLOOKUP(SpaceTypesTable[[#This Row],[Lookup]],VentilationStandardsTable[],6,FALSE)</f>
        <v>0</v>
      </c>
      <c r="X768" s="60">
        <f>VLOOKUP(SpaceTypesTable[[#This Row],[Lookup]],VentilationStandardsTable[],5,FALSE)</f>
        <v>15</v>
      </c>
      <c r="Y768" s="60">
        <f>VLOOKUP(SpaceTypesTable[[#This Row],[Lookup]],VentilationStandardsTable[],7,FALSE)</f>
        <v>0</v>
      </c>
      <c r="Z768" s="60">
        <v>8</v>
      </c>
      <c r="AA768" s="60" t="s">
        <v>1379</v>
      </c>
      <c r="AB768" s="60" t="s">
        <v>1520</v>
      </c>
      <c r="AC768" s="60">
        <v>0.22320000000000001</v>
      </c>
      <c r="AD768" s="60" t="s">
        <v>1429</v>
      </c>
      <c r="AE768" s="60"/>
      <c r="AF768" s="60" t="s">
        <v>440</v>
      </c>
      <c r="AG768" s="60" t="s">
        <v>440</v>
      </c>
      <c r="AH768" s="60" t="s">
        <v>440</v>
      </c>
      <c r="AI768" s="60"/>
      <c r="AJ768" s="60">
        <v>0.5</v>
      </c>
      <c r="AK768" s="60">
        <v>0</v>
      </c>
      <c r="AL768" s="60">
        <v>0.5</v>
      </c>
      <c r="AM768" s="60">
        <v>0</v>
      </c>
      <c r="AN768" s="60" t="s">
        <v>1431</v>
      </c>
      <c r="AO768" s="60" t="s">
        <v>1454</v>
      </c>
      <c r="AP768" s="60" t="s">
        <v>1468</v>
      </c>
      <c r="AQ768" s="60"/>
      <c r="AR768" s="60"/>
      <c r="AS768" s="60" t="str">
        <f>IF(SpaceTypesTable[[#This Row],[Service Water Heating Peak Flow Rate (gal/h)]]=0,"",SpaceTypesTable[[#This Row],[Service Water Heating Peak Flow Rate (gal/h)]]/SpaceTypesTable[[#This Row],[Service Water Heating Area (ft^2)]])</f>
        <v/>
      </c>
      <c r="AT768" s="60"/>
      <c r="AU768" s="60"/>
      <c r="AV768" s="60"/>
      <c r="AW768" s="60"/>
      <c r="AX768" s="60"/>
      <c r="AY768" s="60"/>
      <c r="AZ768" s="60"/>
      <c r="BA768" s="60"/>
      <c r="BB768" s="60"/>
      <c r="BC768" s="60"/>
      <c r="BD768" s="60"/>
    </row>
    <row r="769" spans="1:56">
      <c r="A769" t="s">
        <v>1556</v>
      </c>
      <c r="B769" s="60" t="s">
        <v>259</v>
      </c>
      <c r="C769" s="60" t="s">
        <v>264</v>
      </c>
      <c r="D769" s="60" t="s">
        <v>275</v>
      </c>
      <c r="E769" s="60" t="s">
        <v>465</v>
      </c>
      <c r="F769" s="60" t="s">
        <v>217</v>
      </c>
      <c r="G769" s="60" t="s">
        <v>227</v>
      </c>
      <c r="H769" s="60" t="s">
        <v>253</v>
      </c>
      <c r="I769" s="60" t="str">
        <f>SpaceTypesTable[[#This Row],[Lighting Standard]]&amp;SpaceTypesTable[[#This Row],[Lighting Primary Space Type]]&amp;SpaceTypesTable[[#This Row],[Lighting Secondary Space Type]]</f>
        <v>ASHRAE 90.1-2004Retail (not including accent lighting)Sales Area</v>
      </c>
      <c r="J769" s="60"/>
      <c r="K769" s="60"/>
      <c r="L769" s="60">
        <f>VLOOKUP(SpaceTypesTable[[#This Row],[LookupColumn]],InteriorLightingTable[],5,FALSE)</f>
        <v>1.7</v>
      </c>
      <c r="M769" s="60"/>
      <c r="N769" s="60"/>
      <c r="O769" s="60">
        <v>0</v>
      </c>
      <c r="P769" s="60">
        <v>0.7</v>
      </c>
      <c r="Q769" s="60">
        <v>0.2</v>
      </c>
      <c r="R769" s="60" t="s">
        <v>1376</v>
      </c>
      <c r="S769" t="s">
        <v>108</v>
      </c>
      <c r="T769" s="60" t="s">
        <v>56</v>
      </c>
      <c r="U769" s="60" t="s">
        <v>413</v>
      </c>
      <c r="V769" s="60" t="str">
        <f>SpaceTypesTable[[#This Row],[Ventilation Standard]]&amp;SpaceTypesTable[[#This Row],[Ventilation Primary Space Type]]&amp;SpaceTypesTable[[#This Row],[Ventilation Secondary Space Type]]</f>
        <v>ASHRAE 62.1-1999Specialty ShopsSupermarket</v>
      </c>
      <c r="W769" s="60">
        <f>VLOOKUP(SpaceTypesTable[[#This Row],[Lookup]],VentilationStandardsTable[],6,FALSE)</f>
        <v>0</v>
      </c>
      <c r="X769" s="60">
        <f>VLOOKUP(SpaceTypesTable[[#This Row],[Lookup]],VentilationStandardsTable[],5,FALSE)</f>
        <v>15</v>
      </c>
      <c r="Y769" s="60">
        <f>VLOOKUP(SpaceTypesTable[[#This Row],[Lookup]],VentilationStandardsTable[],7,FALSE)</f>
        <v>0</v>
      </c>
      <c r="Z769" s="60">
        <v>8</v>
      </c>
      <c r="AA769" s="60" t="s">
        <v>1379</v>
      </c>
      <c r="AB769" s="60" t="s">
        <v>1520</v>
      </c>
      <c r="AC769" s="60">
        <v>5.9499999999999997E-2</v>
      </c>
      <c r="AD769" s="60" t="s">
        <v>1429</v>
      </c>
      <c r="AE769" s="60"/>
      <c r="AF769" s="60" t="s">
        <v>440</v>
      </c>
      <c r="AG769" s="60" t="s">
        <v>440</v>
      </c>
      <c r="AH769" s="60" t="s">
        <v>440</v>
      </c>
      <c r="AI769" s="60"/>
      <c r="AJ769" s="60">
        <v>0.5</v>
      </c>
      <c r="AK769" s="60">
        <v>0</v>
      </c>
      <c r="AL769" s="60">
        <v>0.5</v>
      </c>
      <c r="AM769" s="60">
        <v>0</v>
      </c>
      <c r="AN769" s="60" t="s">
        <v>1431</v>
      </c>
      <c r="AO769" s="60" t="s">
        <v>1454</v>
      </c>
      <c r="AP769" s="60" t="s">
        <v>1468</v>
      </c>
      <c r="AQ769" s="60"/>
      <c r="AR769" s="60"/>
      <c r="AS769" s="60" t="str">
        <f>IF(SpaceTypesTable[[#This Row],[Service Water Heating Peak Flow Rate (gal/h)]]=0,"",SpaceTypesTable[[#This Row],[Service Water Heating Peak Flow Rate (gal/h)]]/SpaceTypesTable[[#This Row],[Service Water Heating Area (ft^2)]])</f>
        <v/>
      </c>
      <c r="AT769" s="60"/>
      <c r="AU769" s="60"/>
      <c r="AV769" s="60"/>
      <c r="AW769" s="60"/>
      <c r="AX769" s="60"/>
      <c r="AY769" s="60"/>
      <c r="AZ769" s="60"/>
      <c r="BA769" s="60"/>
      <c r="BB769" s="60"/>
      <c r="BC769" s="60"/>
      <c r="BD769" s="60"/>
    </row>
    <row r="770" spans="1:56">
      <c r="A770" t="s">
        <v>1557</v>
      </c>
      <c r="B770" s="60" t="s">
        <v>260</v>
      </c>
      <c r="C770" s="60" t="s">
        <v>264</v>
      </c>
      <c r="D770" s="60" t="s">
        <v>275</v>
      </c>
      <c r="E770" s="60" t="s">
        <v>465</v>
      </c>
      <c r="F770" s="60" t="s">
        <v>438</v>
      </c>
      <c r="G770" s="60" t="s">
        <v>227</v>
      </c>
      <c r="H770" s="60" t="s">
        <v>253</v>
      </c>
      <c r="I770" s="60" t="str">
        <f>SpaceTypesTable[[#This Row],[Lighting Standard]]&amp;SpaceTypesTable[[#This Row],[Lighting Primary Space Type]]&amp;SpaceTypesTable[[#This Row],[Lighting Secondary Space Type]]</f>
        <v>ASHRAE 189.1-2009Retail (not including accent lighting)Sales Area</v>
      </c>
      <c r="J770" s="60"/>
      <c r="K770" s="60"/>
      <c r="L770" s="60">
        <f>VLOOKUP(SpaceTypesTable[[#This Row],[LookupColumn]],InteriorLightingTable[],5,FALSE)</f>
        <v>1.53</v>
      </c>
      <c r="M770" s="60"/>
      <c r="N770" s="60"/>
      <c r="O770" s="60">
        <v>0</v>
      </c>
      <c r="P770" s="60">
        <v>0.7</v>
      </c>
      <c r="Q770" s="60">
        <v>0.2</v>
      </c>
      <c r="R770" s="60" t="s">
        <v>1376</v>
      </c>
      <c r="S770" t="s">
        <v>108</v>
      </c>
      <c r="T770" s="60" t="s">
        <v>56</v>
      </c>
      <c r="U770" s="60" t="s">
        <v>413</v>
      </c>
      <c r="V770" s="60" t="str">
        <f>SpaceTypesTable[[#This Row],[Ventilation Standard]]&amp;SpaceTypesTable[[#This Row],[Ventilation Primary Space Type]]&amp;SpaceTypesTable[[#This Row],[Ventilation Secondary Space Type]]</f>
        <v>ASHRAE 62.1-1999Specialty ShopsSupermarket</v>
      </c>
      <c r="W770" s="60">
        <f>VLOOKUP(SpaceTypesTable[[#This Row],[Lookup]],VentilationStandardsTable[],6,FALSE)</f>
        <v>0</v>
      </c>
      <c r="X770" s="60">
        <f>VLOOKUP(SpaceTypesTable[[#This Row],[Lookup]],VentilationStandardsTable[],5,FALSE)</f>
        <v>15</v>
      </c>
      <c r="Y770" s="60">
        <f>VLOOKUP(SpaceTypesTable[[#This Row],[Lookup]],VentilationStandardsTable[],7,FALSE)</f>
        <v>0</v>
      </c>
      <c r="Z770" s="60">
        <v>8</v>
      </c>
      <c r="AA770" s="60" t="s">
        <v>1379</v>
      </c>
      <c r="AB770" s="60" t="s">
        <v>1520</v>
      </c>
      <c r="AC770" s="60">
        <v>5.9499999999999997E-2</v>
      </c>
      <c r="AD770" s="60" t="s">
        <v>1429</v>
      </c>
      <c r="AE770" s="60"/>
      <c r="AF770" s="60" t="s">
        <v>440</v>
      </c>
      <c r="AG770" s="60" t="s">
        <v>440</v>
      </c>
      <c r="AH770" s="60" t="s">
        <v>440</v>
      </c>
      <c r="AI770" s="60"/>
      <c r="AJ770" s="60">
        <v>0.36000015500037674</v>
      </c>
      <c r="AK770" s="60">
        <v>0</v>
      </c>
      <c r="AL770" s="60">
        <v>0.5</v>
      </c>
      <c r="AM770" s="60">
        <v>0</v>
      </c>
      <c r="AN770" s="60" t="s">
        <v>1431</v>
      </c>
      <c r="AO770" s="60" t="s">
        <v>1454</v>
      </c>
      <c r="AP770" s="60" t="s">
        <v>1468</v>
      </c>
      <c r="AQ770" s="60"/>
      <c r="AR770" s="60"/>
      <c r="AS770" s="60" t="str">
        <f>IF(SpaceTypesTable[[#This Row],[Service Water Heating Peak Flow Rate (gal/h)]]=0,"",SpaceTypesTable[[#This Row],[Service Water Heating Peak Flow Rate (gal/h)]]/SpaceTypesTable[[#This Row],[Service Water Heating Area (ft^2)]])</f>
        <v/>
      </c>
      <c r="AT770" s="60"/>
      <c r="AU770" s="60"/>
      <c r="AV770" s="60"/>
      <c r="AW770" s="60"/>
      <c r="AX770" s="60"/>
      <c r="AY770" s="60"/>
      <c r="AZ770" s="60"/>
      <c r="BA770" s="60"/>
      <c r="BB770" s="60"/>
      <c r="BC770" s="60"/>
      <c r="BD770" s="60"/>
    </row>
    <row r="771" spans="1:56">
      <c r="A771" t="s">
        <v>1557</v>
      </c>
      <c r="B771" s="60" t="s">
        <v>261</v>
      </c>
      <c r="C771" s="60" t="s">
        <v>264</v>
      </c>
      <c r="D771" s="60" t="s">
        <v>275</v>
      </c>
      <c r="E771" s="60" t="s">
        <v>465</v>
      </c>
      <c r="F771" s="60" t="s">
        <v>438</v>
      </c>
      <c r="G771" s="60" t="s">
        <v>227</v>
      </c>
      <c r="H771" s="60" t="s">
        <v>253</v>
      </c>
      <c r="I771" s="60" t="str">
        <f>SpaceTypesTable[[#This Row],[Lighting Standard]]&amp;SpaceTypesTable[[#This Row],[Lighting Primary Space Type]]&amp;SpaceTypesTable[[#This Row],[Lighting Secondary Space Type]]</f>
        <v>ASHRAE 189.1-2009Retail (not including accent lighting)Sales Area</v>
      </c>
      <c r="J771" s="60"/>
      <c r="K771" s="60"/>
      <c r="L771" s="60">
        <f>VLOOKUP(SpaceTypesTable[[#This Row],[LookupColumn]],InteriorLightingTable[],5,FALSE)</f>
        <v>1.53</v>
      </c>
      <c r="M771" s="60"/>
      <c r="N771" s="60"/>
      <c r="O771" s="60">
        <v>0</v>
      </c>
      <c r="P771" s="60">
        <v>0.7</v>
      </c>
      <c r="Q771" s="60">
        <v>0.2</v>
      </c>
      <c r="R771" s="60" t="s">
        <v>1376</v>
      </c>
      <c r="S771" t="s">
        <v>108</v>
      </c>
      <c r="T771" s="60" t="s">
        <v>56</v>
      </c>
      <c r="U771" s="60" t="s">
        <v>413</v>
      </c>
      <c r="V771" s="60" t="str">
        <f>SpaceTypesTable[[#This Row],[Ventilation Standard]]&amp;SpaceTypesTable[[#This Row],[Ventilation Primary Space Type]]&amp;SpaceTypesTable[[#This Row],[Ventilation Secondary Space Type]]</f>
        <v>ASHRAE 62.1-1999Specialty ShopsSupermarket</v>
      </c>
      <c r="W771" s="60">
        <f>VLOOKUP(SpaceTypesTable[[#This Row],[Lookup]],VentilationStandardsTable[],6,FALSE)</f>
        <v>0</v>
      </c>
      <c r="X771" s="60">
        <f>VLOOKUP(SpaceTypesTable[[#This Row],[Lookup]],VentilationStandardsTable[],5,FALSE)</f>
        <v>15</v>
      </c>
      <c r="Y771" s="60">
        <f>VLOOKUP(SpaceTypesTable[[#This Row],[Lookup]],VentilationStandardsTable[],7,FALSE)</f>
        <v>0</v>
      </c>
      <c r="Z771" s="60">
        <v>8</v>
      </c>
      <c r="AA771" s="60" t="s">
        <v>1379</v>
      </c>
      <c r="AB771" s="60" t="s">
        <v>1520</v>
      </c>
      <c r="AC771" s="60">
        <v>4.4600000000000001E-2</v>
      </c>
      <c r="AD771" s="60" t="s">
        <v>1429</v>
      </c>
      <c r="AE771" s="60"/>
      <c r="AF771" s="60" t="s">
        <v>440</v>
      </c>
      <c r="AG771" s="60" t="s">
        <v>440</v>
      </c>
      <c r="AH771" s="60" t="s">
        <v>440</v>
      </c>
      <c r="AI771" s="60"/>
      <c r="AJ771" s="60">
        <v>0.36000015500037674</v>
      </c>
      <c r="AK771" s="60">
        <v>0</v>
      </c>
      <c r="AL771" s="60">
        <v>0.5</v>
      </c>
      <c r="AM771" s="60">
        <v>0</v>
      </c>
      <c r="AN771" s="60" t="s">
        <v>1431</v>
      </c>
      <c r="AO771" s="60" t="s">
        <v>1454</v>
      </c>
      <c r="AP771" s="60" t="s">
        <v>1468</v>
      </c>
      <c r="AQ771" s="60"/>
      <c r="AR771" s="60"/>
      <c r="AS771" s="60" t="str">
        <f>IF(SpaceTypesTable[[#This Row],[Service Water Heating Peak Flow Rate (gal/h)]]=0,"",SpaceTypesTable[[#This Row],[Service Water Heating Peak Flow Rate (gal/h)]]/SpaceTypesTable[[#This Row],[Service Water Heating Area (ft^2)]])</f>
        <v/>
      </c>
      <c r="AT771" s="60"/>
      <c r="AU771" s="60"/>
      <c r="AV771" s="60"/>
      <c r="AW771" s="60"/>
      <c r="AX771" s="60"/>
      <c r="AY771" s="60"/>
      <c r="AZ771" s="60"/>
      <c r="BA771" s="60"/>
      <c r="BB771" s="60"/>
      <c r="BC771" s="60"/>
      <c r="BD771" s="60"/>
    </row>
    <row r="772" spans="1:56">
      <c r="A772" t="s">
        <v>1554</v>
      </c>
      <c r="B772" s="60" t="s">
        <v>259</v>
      </c>
      <c r="C772" s="60" t="s">
        <v>264</v>
      </c>
      <c r="D772" s="60" t="s">
        <v>275</v>
      </c>
      <c r="E772" s="60" t="s">
        <v>465</v>
      </c>
      <c r="F772" s="60"/>
      <c r="G772" s="60"/>
      <c r="H772" s="60"/>
      <c r="I772" s="60" t="str">
        <f>SpaceTypesTable[[#This Row],[Lighting Standard]]&amp;SpaceTypesTable[[#This Row],[Lighting Primary Space Type]]&amp;SpaceTypesTable[[#This Row],[Lighting Secondary Space Type]]</f>
        <v/>
      </c>
      <c r="J772" s="60"/>
      <c r="K772" s="60"/>
      <c r="L772" s="60">
        <v>5.04</v>
      </c>
      <c r="M772" s="60"/>
      <c r="N772" s="60"/>
      <c r="O772" s="60">
        <v>0</v>
      </c>
      <c r="P772" s="60">
        <v>0.7</v>
      </c>
      <c r="Q772" s="60">
        <v>0.2</v>
      </c>
      <c r="R772" s="60" t="s">
        <v>1376</v>
      </c>
      <c r="S772" t="s">
        <v>108</v>
      </c>
      <c r="T772" s="60" t="s">
        <v>56</v>
      </c>
      <c r="U772" s="60" t="s">
        <v>413</v>
      </c>
      <c r="V772" s="60" t="str">
        <f>SpaceTypesTable[[#This Row],[Ventilation Standard]]&amp;SpaceTypesTable[[#This Row],[Ventilation Primary Space Type]]&amp;SpaceTypesTable[[#This Row],[Ventilation Secondary Space Type]]</f>
        <v>ASHRAE 62.1-1999Specialty ShopsSupermarket</v>
      </c>
      <c r="W772" s="60">
        <f>VLOOKUP(SpaceTypesTable[[#This Row],[Lookup]],VentilationStandardsTable[],6,FALSE)</f>
        <v>0</v>
      </c>
      <c r="X772" s="60">
        <f>VLOOKUP(SpaceTypesTable[[#This Row],[Lookup]],VentilationStandardsTable[],5,FALSE)</f>
        <v>15</v>
      </c>
      <c r="Y772" s="60">
        <f>VLOOKUP(SpaceTypesTable[[#This Row],[Lookup]],VentilationStandardsTable[],7,FALSE)</f>
        <v>0</v>
      </c>
      <c r="Z772" s="60">
        <v>8</v>
      </c>
      <c r="AA772" s="60" t="s">
        <v>1379</v>
      </c>
      <c r="AB772" s="60" t="s">
        <v>1520</v>
      </c>
      <c r="AC772" s="60">
        <v>0.22320000000000001</v>
      </c>
      <c r="AD772" s="60" t="s">
        <v>1429</v>
      </c>
      <c r="AE772" s="60"/>
      <c r="AF772" s="60" t="s">
        <v>440</v>
      </c>
      <c r="AG772" s="60" t="s">
        <v>440</v>
      </c>
      <c r="AH772" s="60" t="s">
        <v>440</v>
      </c>
      <c r="AI772" s="60"/>
      <c r="AJ772" s="60">
        <v>0.5</v>
      </c>
      <c r="AK772" s="60">
        <v>0</v>
      </c>
      <c r="AL772" s="60">
        <v>0.5</v>
      </c>
      <c r="AM772" s="60">
        <v>0</v>
      </c>
      <c r="AN772" s="60" t="s">
        <v>1431</v>
      </c>
      <c r="AO772" s="60" t="s">
        <v>1454</v>
      </c>
      <c r="AP772" s="60" t="s">
        <v>1468</v>
      </c>
      <c r="AQ772" s="60"/>
      <c r="AR772" s="60"/>
      <c r="AS772" s="60" t="str">
        <f>IF(SpaceTypesTable[[#This Row],[Service Water Heating Peak Flow Rate (gal/h)]]=0,"",SpaceTypesTable[[#This Row],[Service Water Heating Peak Flow Rate (gal/h)]]/SpaceTypesTable[[#This Row],[Service Water Heating Area (ft^2)]])</f>
        <v/>
      </c>
      <c r="AT772" s="60"/>
      <c r="AU772" s="60"/>
      <c r="AV772" s="60"/>
      <c r="AW772" s="60"/>
      <c r="AX772" s="60"/>
      <c r="AY772" s="60"/>
      <c r="AZ772" s="60"/>
      <c r="BA772" s="60"/>
      <c r="BB772" s="60"/>
      <c r="BC772" s="60"/>
      <c r="BD772" s="60"/>
    </row>
    <row r="773" spans="1:56">
      <c r="A773" t="s">
        <v>1619</v>
      </c>
      <c r="B773" s="60" t="s">
        <v>259</v>
      </c>
      <c r="C773" s="60" t="s">
        <v>264</v>
      </c>
      <c r="D773" s="60" t="s">
        <v>275</v>
      </c>
      <c r="E773" s="60" t="s">
        <v>465</v>
      </c>
      <c r="F773" s="60" t="s">
        <v>1601</v>
      </c>
      <c r="G773" s="60" t="s">
        <v>253</v>
      </c>
      <c r="H773" s="60" t="s">
        <v>223</v>
      </c>
      <c r="I773" s="60" t="str">
        <f>SpaceTypesTable[[#This Row],[Lighting Standard]]&amp;SpaceTypesTable[[#This Row],[Lighting Primary Space Type]]&amp;SpaceTypesTable[[#This Row],[Lighting Secondary Space Type]]</f>
        <v>ASHRAE 90.1-2010Sales AreaGeneral</v>
      </c>
      <c r="J773" s="60"/>
      <c r="K773" s="60"/>
      <c r="L773" s="60">
        <f>VLOOKUP(SpaceTypesTable[[#This Row],[LookupColumn]],InteriorLightingTable[],5,FALSE)</f>
        <v>1.68</v>
      </c>
      <c r="M773" s="60"/>
      <c r="N773" s="60"/>
      <c r="O773" s="60">
        <v>0</v>
      </c>
      <c r="P773" s="60">
        <v>0.7</v>
      </c>
      <c r="Q773" s="60">
        <v>0.2</v>
      </c>
      <c r="R773" s="60" t="s">
        <v>1376</v>
      </c>
      <c r="S773" t="s">
        <v>110</v>
      </c>
      <c r="T773" s="60" t="s">
        <v>238</v>
      </c>
      <c r="U773" s="60" t="s">
        <v>413</v>
      </c>
      <c r="V773" s="60" t="str">
        <f>SpaceTypesTable[[#This Row],[Ventilation Standard]]&amp;SpaceTypesTable[[#This Row],[Ventilation Primary Space Type]]&amp;SpaceTypesTable[[#This Row],[Ventilation Secondary Space Type]]</f>
        <v>ASHRAE 62.1-2007RetailSupermarket</v>
      </c>
      <c r="W773" s="60">
        <f>VLOOKUP(SpaceTypesTable[[#This Row],[Lookup]],VentilationStandardsTable[],6,FALSE)</f>
        <v>0.06</v>
      </c>
      <c r="X773" s="60">
        <f>VLOOKUP(SpaceTypesTable[[#This Row],[Lookup]],VentilationStandardsTable[],5,FALSE)</f>
        <v>7.5</v>
      </c>
      <c r="Y773" s="60">
        <f>VLOOKUP(SpaceTypesTable[[#This Row],[Lookup]],VentilationStandardsTable[],7,FALSE)</f>
        <v>0</v>
      </c>
      <c r="Z773" s="60">
        <v>8</v>
      </c>
      <c r="AA773" s="60" t="s">
        <v>1379</v>
      </c>
      <c r="AB773" s="60" t="s">
        <v>1520</v>
      </c>
      <c r="AC773" s="60">
        <v>4.4600000000000001E-2</v>
      </c>
      <c r="AD773" s="60" t="s">
        <v>1429</v>
      </c>
      <c r="AE773" s="60"/>
      <c r="AF773" s="60" t="s">
        <v>440</v>
      </c>
      <c r="AG773" s="60" t="s">
        <v>440</v>
      </c>
      <c r="AH773" s="60" t="s">
        <v>440</v>
      </c>
      <c r="AI773" s="60"/>
      <c r="AJ773" s="60">
        <v>0.36000015500037674</v>
      </c>
      <c r="AK773" s="60">
        <v>0</v>
      </c>
      <c r="AL773" s="60">
        <v>0.5</v>
      </c>
      <c r="AM773" s="60">
        <v>0</v>
      </c>
      <c r="AN773" s="60" t="s">
        <v>1431</v>
      </c>
      <c r="AO773" s="60" t="s">
        <v>1454</v>
      </c>
      <c r="AP773" s="60" t="s">
        <v>1468</v>
      </c>
      <c r="AQ773" s="60"/>
      <c r="AR773" s="60"/>
      <c r="AS773" s="60" t="s">
        <v>440</v>
      </c>
      <c r="AT773" s="60"/>
      <c r="AU773" s="60"/>
      <c r="AV773" s="60"/>
      <c r="AW773" s="60"/>
      <c r="AX773" s="60"/>
      <c r="AY773" s="60"/>
      <c r="AZ773" s="60"/>
      <c r="BA773" s="60"/>
      <c r="BB773" s="60"/>
      <c r="BC773" s="60"/>
      <c r="BD773" s="60"/>
    </row>
    <row r="774" spans="1:56">
      <c r="A774" t="s">
        <v>1555</v>
      </c>
      <c r="B774" s="60" t="s">
        <v>259</v>
      </c>
      <c r="C774" s="60" t="s">
        <v>262</v>
      </c>
      <c r="D774" s="60" t="s">
        <v>328</v>
      </c>
      <c r="E774" s="60" t="s">
        <v>461</v>
      </c>
      <c r="F774" s="60"/>
      <c r="G774" s="60"/>
      <c r="H774" s="60"/>
      <c r="I774" s="60" t="str">
        <f>SpaceTypesTable[[#This Row],[Lighting Standard]]&amp;SpaceTypesTable[[#This Row],[Lighting Primary Space Type]]&amp;SpaceTypesTable[[#This Row],[Lighting Secondary Space Type]]</f>
        <v/>
      </c>
      <c r="J774" s="60"/>
      <c r="K774" s="60"/>
      <c r="L774" s="60">
        <v>0.9</v>
      </c>
      <c r="M774" s="60"/>
      <c r="N774" s="60"/>
      <c r="O774" s="60">
        <v>0</v>
      </c>
      <c r="P774" s="60">
        <v>0.7</v>
      </c>
      <c r="Q774" s="60">
        <v>0.2</v>
      </c>
      <c r="R774" s="60" t="s">
        <v>1362</v>
      </c>
      <c r="S774" t="s">
        <v>411</v>
      </c>
      <c r="T774" s="60" t="s">
        <v>240</v>
      </c>
      <c r="U774" s="60" t="s">
        <v>398</v>
      </c>
      <c r="V774" s="60" t="str">
        <f>SpaceTypesTable[[#This Row],[Ventilation Standard]]&amp;SpaceTypesTable[[#This Row],[Ventilation Primary Space Type]]&amp;SpaceTypesTable[[#This Row],[Ventilation Secondary Space Type]]</f>
        <v>GGHC v2.2Health CareSoiled Linen, Sorting</v>
      </c>
      <c r="W774" s="60">
        <f>VLOOKUP(SpaceTypesTable[[#This Row],[Lookup]],VentilationStandardsTable[],6,FALSE)</f>
        <v>1.5</v>
      </c>
      <c r="X774" s="60">
        <f>VLOOKUP(SpaceTypesTable[[#This Row],[Lookup]],VentilationStandardsTable[],5,FALSE)</f>
        <v>0</v>
      </c>
      <c r="Y774" s="60">
        <f>VLOOKUP(SpaceTypesTable[[#This Row],[Lookup]],VentilationStandardsTable[],7,FALSE)</f>
        <v>0</v>
      </c>
      <c r="Z774" s="60">
        <v>18.579999999999998</v>
      </c>
      <c r="AA774" s="60" t="s">
        <v>1397</v>
      </c>
      <c r="AB774" s="60" t="s">
        <v>1404</v>
      </c>
      <c r="AC774" s="60">
        <v>0.22320000000000001</v>
      </c>
      <c r="AD774" s="60" t="s">
        <v>1422</v>
      </c>
      <c r="AE774" s="60"/>
      <c r="AF774" s="60" t="s">
        <v>440</v>
      </c>
      <c r="AG774" s="60" t="s">
        <v>440</v>
      </c>
      <c r="AH774" s="60" t="s">
        <v>440</v>
      </c>
      <c r="AI774" s="60"/>
      <c r="AJ774" s="60">
        <v>2</v>
      </c>
      <c r="AK774" s="60">
        <v>0</v>
      </c>
      <c r="AL774" s="60">
        <v>0.5</v>
      </c>
      <c r="AM774" s="60">
        <v>0</v>
      </c>
      <c r="AN774" s="60" t="s">
        <v>1351</v>
      </c>
      <c r="AO774" s="60" t="s">
        <v>1447</v>
      </c>
      <c r="AP774" s="60" t="s">
        <v>1461</v>
      </c>
      <c r="AQ774" s="60"/>
      <c r="AR774" s="60"/>
      <c r="AS774" s="60" t="str">
        <f>IF(SpaceTypesTable[[#This Row],[Service Water Heating Peak Flow Rate (gal/h)]]=0,"",SpaceTypesTable[[#This Row],[Service Water Heating Peak Flow Rate (gal/h)]]/SpaceTypesTable[[#This Row],[Service Water Heating Area (ft^2)]])</f>
        <v/>
      </c>
      <c r="AT774" s="60"/>
      <c r="AU774" s="60"/>
      <c r="AV774" s="60"/>
      <c r="AW774" s="60"/>
      <c r="AX774" s="60">
        <v>1.6666682795748944</v>
      </c>
      <c r="AY774" s="60">
        <v>210</v>
      </c>
      <c r="AZ774" s="60">
        <v>0.31</v>
      </c>
      <c r="BA774" s="60">
        <v>1</v>
      </c>
      <c r="BB774" s="60">
        <v>79.50931394820536</v>
      </c>
      <c r="BC774" s="60">
        <f t="shared" ref="BC774:BC779" si="70">IF(ISBLANK(BB774),"",BB774/(AY774/AX774))</f>
        <v>0.63102691184874093</v>
      </c>
      <c r="BD774" s="60" t="s">
        <v>441</v>
      </c>
    </row>
    <row r="775" spans="1:56">
      <c r="A775" t="s">
        <v>1556</v>
      </c>
      <c r="B775" s="60" t="s">
        <v>259</v>
      </c>
      <c r="C775" s="60" t="s">
        <v>262</v>
      </c>
      <c r="D775" s="60" t="s">
        <v>328</v>
      </c>
      <c r="E775" s="60" t="s">
        <v>461</v>
      </c>
      <c r="F775" s="60" t="s">
        <v>217</v>
      </c>
      <c r="G775" s="60" t="s">
        <v>239</v>
      </c>
      <c r="H775" s="60" t="s">
        <v>254</v>
      </c>
      <c r="I775" s="60" t="str">
        <f>SpaceTypesTable[[#This Row],[Lighting Standard]]&amp;SpaceTypesTable[[#This Row],[Lighting Primary Space Type]]&amp;SpaceTypesTable[[#This Row],[Lighting Secondary Space Type]]</f>
        <v>ASHRAE 90.1-2004HospitalMedical Supply</v>
      </c>
      <c r="J775" s="60"/>
      <c r="K775" s="60"/>
      <c r="L775" s="60">
        <f>VLOOKUP(SpaceTypesTable[[#This Row],[LookupColumn]],InteriorLightingTable[],5,FALSE)</f>
        <v>1.4</v>
      </c>
      <c r="M775" s="60"/>
      <c r="N775" s="60"/>
      <c r="O775" s="60">
        <v>0</v>
      </c>
      <c r="P775" s="60">
        <v>0.7</v>
      </c>
      <c r="Q775" s="60">
        <v>0.2</v>
      </c>
      <c r="R775" s="60" t="s">
        <v>1362</v>
      </c>
      <c r="S775" t="s">
        <v>411</v>
      </c>
      <c r="T775" s="60" t="s">
        <v>240</v>
      </c>
      <c r="U775" s="60" t="s">
        <v>398</v>
      </c>
      <c r="V775" s="60" t="str">
        <f>SpaceTypesTable[[#This Row],[Ventilation Standard]]&amp;SpaceTypesTable[[#This Row],[Ventilation Primary Space Type]]&amp;SpaceTypesTable[[#This Row],[Ventilation Secondary Space Type]]</f>
        <v>GGHC v2.2Health CareSoiled Linen, Sorting</v>
      </c>
      <c r="W775" s="60">
        <f>VLOOKUP(SpaceTypesTable[[#This Row],[Lookup]],VentilationStandardsTable[],6,FALSE)</f>
        <v>1.5</v>
      </c>
      <c r="X775" s="60">
        <f>VLOOKUP(SpaceTypesTable[[#This Row],[Lookup]],VentilationStandardsTable[],5,FALSE)</f>
        <v>0</v>
      </c>
      <c r="Y775" s="60">
        <f>VLOOKUP(SpaceTypesTable[[#This Row],[Lookup]],VentilationStandardsTable[],7,FALSE)</f>
        <v>0</v>
      </c>
      <c r="Z775" s="60">
        <v>18.579999999999998</v>
      </c>
      <c r="AA775" s="60" t="s">
        <v>1397</v>
      </c>
      <c r="AB775" s="60" t="s">
        <v>1404</v>
      </c>
      <c r="AC775" s="60">
        <v>5.9499999999999997E-2</v>
      </c>
      <c r="AD775" s="60" t="s">
        <v>1422</v>
      </c>
      <c r="AE775" s="60"/>
      <c r="AF775" s="60" t="s">
        <v>440</v>
      </c>
      <c r="AG775" s="60" t="s">
        <v>440</v>
      </c>
      <c r="AH775" s="60" t="s">
        <v>440</v>
      </c>
      <c r="AI775" s="60"/>
      <c r="AJ775" s="60">
        <v>2</v>
      </c>
      <c r="AK775" s="60">
        <v>0</v>
      </c>
      <c r="AL775" s="60">
        <v>0.5</v>
      </c>
      <c r="AM775" s="60">
        <v>0</v>
      </c>
      <c r="AN775" s="60" t="s">
        <v>1351</v>
      </c>
      <c r="AO775" s="60" t="s">
        <v>1447</v>
      </c>
      <c r="AP775" s="60" t="s">
        <v>1461</v>
      </c>
      <c r="AQ775" s="60"/>
      <c r="AR775" s="60"/>
      <c r="AS775" s="60" t="str">
        <f>IF(SpaceTypesTable[[#This Row],[Service Water Heating Peak Flow Rate (gal/h)]]=0,"",SpaceTypesTable[[#This Row],[Service Water Heating Peak Flow Rate (gal/h)]]/SpaceTypesTable[[#This Row],[Service Water Heating Area (ft^2)]])</f>
        <v/>
      </c>
      <c r="AT775" s="60"/>
      <c r="AU775" s="60"/>
      <c r="AV775" s="60"/>
      <c r="AW775" s="60"/>
      <c r="AX775" s="60">
        <v>1.6666682795748944</v>
      </c>
      <c r="AY775" s="60">
        <v>210</v>
      </c>
      <c r="AZ775" s="60">
        <v>0.31</v>
      </c>
      <c r="BA775" s="60">
        <v>1</v>
      </c>
      <c r="BB775" s="60">
        <v>79.50931394820536</v>
      </c>
      <c r="BC775" s="60">
        <f t="shared" si="70"/>
        <v>0.63102691184874093</v>
      </c>
      <c r="BD775" s="60" t="s">
        <v>441</v>
      </c>
    </row>
    <row r="776" spans="1:56">
      <c r="A776" t="s">
        <v>1557</v>
      </c>
      <c r="B776" s="60" t="s">
        <v>260</v>
      </c>
      <c r="C776" s="60" t="s">
        <v>262</v>
      </c>
      <c r="D776" s="60" t="s">
        <v>328</v>
      </c>
      <c r="E776" s="60" t="s">
        <v>461</v>
      </c>
      <c r="F776" s="60" t="s">
        <v>438</v>
      </c>
      <c r="G776" s="60" t="s">
        <v>239</v>
      </c>
      <c r="H776" s="60" t="s">
        <v>254</v>
      </c>
      <c r="I776" s="60" t="str">
        <f>SpaceTypesTable[[#This Row],[Lighting Standard]]&amp;SpaceTypesTable[[#This Row],[Lighting Primary Space Type]]&amp;SpaceTypesTable[[#This Row],[Lighting Secondary Space Type]]</f>
        <v>ASHRAE 189.1-2009HospitalMedical Supply</v>
      </c>
      <c r="J776" s="60"/>
      <c r="K776" s="60"/>
      <c r="L776" s="60">
        <f>VLOOKUP(SpaceTypesTable[[#This Row],[LookupColumn]],InteriorLightingTable[],5,FALSE)</f>
        <v>1.26</v>
      </c>
      <c r="M776" s="60"/>
      <c r="N776" s="60"/>
      <c r="O776" s="60">
        <v>0</v>
      </c>
      <c r="P776" s="60">
        <v>0.7</v>
      </c>
      <c r="Q776" s="60">
        <v>0.2</v>
      </c>
      <c r="R776" s="60" t="s">
        <v>1362</v>
      </c>
      <c r="S776" t="s">
        <v>411</v>
      </c>
      <c r="T776" s="60" t="s">
        <v>240</v>
      </c>
      <c r="U776" s="60" t="s">
        <v>398</v>
      </c>
      <c r="V776" s="60" t="str">
        <f>SpaceTypesTable[[#This Row],[Ventilation Standard]]&amp;SpaceTypesTable[[#This Row],[Ventilation Primary Space Type]]&amp;SpaceTypesTable[[#This Row],[Ventilation Secondary Space Type]]</f>
        <v>GGHC v2.2Health CareSoiled Linen, Sorting</v>
      </c>
      <c r="W776" s="60">
        <f>VLOOKUP(SpaceTypesTable[[#This Row],[Lookup]],VentilationStandardsTable[],6,FALSE)</f>
        <v>1.5</v>
      </c>
      <c r="X776" s="60">
        <f>VLOOKUP(SpaceTypesTable[[#This Row],[Lookup]],VentilationStandardsTable[],5,FALSE)</f>
        <v>0</v>
      </c>
      <c r="Y776" s="60">
        <f>VLOOKUP(SpaceTypesTable[[#This Row],[Lookup]],VentilationStandardsTable[],7,FALSE)</f>
        <v>0</v>
      </c>
      <c r="Z776" s="60">
        <v>18.579999999999998</v>
      </c>
      <c r="AA776" s="60" t="s">
        <v>1397</v>
      </c>
      <c r="AB776" s="60" t="s">
        <v>1404</v>
      </c>
      <c r="AC776" s="60">
        <v>5.9499999999999997E-2</v>
      </c>
      <c r="AD776" s="60" t="s">
        <v>1422</v>
      </c>
      <c r="AE776" s="60"/>
      <c r="AF776" s="60" t="s">
        <v>440</v>
      </c>
      <c r="AG776" s="60" t="s">
        <v>440</v>
      </c>
      <c r="AH776" s="60" t="s">
        <v>440</v>
      </c>
      <c r="AI776" s="60"/>
      <c r="AJ776" s="60">
        <v>1.46</v>
      </c>
      <c r="AK776" s="60">
        <v>0</v>
      </c>
      <c r="AL776" s="60">
        <v>0.5</v>
      </c>
      <c r="AM776" s="60">
        <v>0</v>
      </c>
      <c r="AN776" s="60" t="s">
        <v>1351</v>
      </c>
      <c r="AO776" s="60" t="s">
        <v>1447</v>
      </c>
      <c r="AP776" s="60" t="s">
        <v>1461</v>
      </c>
      <c r="AQ776" s="60"/>
      <c r="AR776" s="60"/>
      <c r="AS776" s="60" t="str">
        <f>IF(SpaceTypesTable[[#This Row],[Service Water Heating Peak Flow Rate (gal/h)]]=0,"",SpaceTypesTable[[#This Row],[Service Water Heating Peak Flow Rate (gal/h)]]/SpaceTypesTable[[#This Row],[Service Water Heating Area (ft^2)]])</f>
        <v/>
      </c>
      <c r="AT776" s="60"/>
      <c r="AU776" s="60"/>
      <c r="AV776" s="60"/>
      <c r="AW776" s="60"/>
      <c r="AX776" s="60">
        <v>1.6666682795748944</v>
      </c>
      <c r="AY776" s="60">
        <v>210</v>
      </c>
      <c r="AZ776" s="60">
        <v>0.31</v>
      </c>
      <c r="BA776" s="60">
        <v>1</v>
      </c>
      <c r="BB776" s="60">
        <v>79.50931394820536</v>
      </c>
      <c r="BC776" s="60">
        <f t="shared" si="70"/>
        <v>0.63102691184874093</v>
      </c>
      <c r="BD776" s="60" t="s">
        <v>441</v>
      </c>
    </row>
    <row r="777" spans="1:56">
      <c r="A777" t="s">
        <v>1557</v>
      </c>
      <c r="B777" s="60" t="s">
        <v>261</v>
      </c>
      <c r="C777" s="60" t="s">
        <v>262</v>
      </c>
      <c r="D777" s="60" t="s">
        <v>328</v>
      </c>
      <c r="E777" s="60" t="s">
        <v>461</v>
      </c>
      <c r="F777" s="60" t="s">
        <v>438</v>
      </c>
      <c r="G777" s="60" t="s">
        <v>239</v>
      </c>
      <c r="H777" s="60" t="s">
        <v>254</v>
      </c>
      <c r="I777" s="60" t="str">
        <f>SpaceTypesTable[[#This Row],[Lighting Standard]]&amp;SpaceTypesTable[[#This Row],[Lighting Primary Space Type]]&amp;SpaceTypesTable[[#This Row],[Lighting Secondary Space Type]]</f>
        <v>ASHRAE 189.1-2009HospitalMedical Supply</v>
      </c>
      <c r="J777" s="60"/>
      <c r="K777" s="60"/>
      <c r="L777" s="60">
        <f>VLOOKUP(SpaceTypesTable[[#This Row],[LookupColumn]],InteriorLightingTable[],5,FALSE)</f>
        <v>1.26</v>
      </c>
      <c r="M777" s="60"/>
      <c r="N777" s="60"/>
      <c r="O777" s="60">
        <v>0</v>
      </c>
      <c r="P777" s="60">
        <v>0.7</v>
      </c>
      <c r="Q777" s="60">
        <v>0.2</v>
      </c>
      <c r="R777" s="60" t="s">
        <v>1362</v>
      </c>
      <c r="S777" t="s">
        <v>411</v>
      </c>
      <c r="T777" s="60" t="s">
        <v>240</v>
      </c>
      <c r="U777" s="60" t="s">
        <v>398</v>
      </c>
      <c r="V777" s="60" t="str">
        <f>SpaceTypesTable[[#This Row],[Ventilation Standard]]&amp;SpaceTypesTable[[#This Row],[Ventilation Primary Space Type]]&amp;SpaceTypesTable[[#This Row],[Ventilation Secondary Space Type]]</f>
        <v>GGHC v2.2Health CareSoiled Linen, Sorting</v>
      </c>
      <c r="W777" s="60">
        <f>VLOOKUP(SpaceTypesTable[[#This Row],[Lookup]],VentilationStandardsTable[],6,FALSE)</f>
        <v>1.5</v>
      </c>
      <c r="X777" s="60">
        <f>VLOOKUP(SpaceTypesTable[[#This Row],[Lookup]],VentilationStandardsTable[],5,FALSE)</f>
        <v>0</v>
      </c>
      <c r="Y777" s="60">
        <f>VLOOKUP(SpaceTypesTable[[#This Row],[Lookup]],VentilationStandardsTable[],7,FALSE)</f>
        <v>0</v>
      </c>
      <c r="Z777" s="60">
        <v>18.579999999999998</v>
      </c>
      <c r="AA777" s="60" t="s">
        <v>1397</v>
      </c>
      <c r="AB777" s="60" t="s">
        <v>1404</v>
      </c>
      <c r="AC777" s="60">
        <v>4.4600000000000001E-2</v>
      </c>
      <c r="AD777" s="60" t="s">
        <v>1422</v>
      </c>
      <c r="AE777" s="60"/>
      <c r="AF777" s="60" t="s">
        <v>440</v>
      </c>
      <c r="AG777" s="60" t="s">
        <v>440</v>
      </c>
      <c r="AH777" s="60" t="s">
        <v>440</v>
      </c>
      <c r="AI777" s="60"/>
      <c r="AJ777" s="60">
        <v>1.46</v>
      </c>
      <c r="AK777" s="60">
        <v>0</v>
      </c>
      <c r="AL777" s="60">
        <v>0.5</v>
      </c>
      <c r="AM777" s="60">
        <v>0</v>
      </c>
      <c r="AN777" s="60" t="s">
        <v>1351</v>
      </c>
      <c r="AO777" s="60" t="s">
        <v>1447</v>
      </c>
      <c r="AP777" s="60" t="s">
        <v>1461</v>
      </c>
      <c r="AQ777" s="60"/>
      <c r="AR777" s="60"/>
      <c r="AS777" s="60" t="str">
        <f>IF(SpaceTypesTable[[#This Row],[Service Water Heating Peak Flow Rate (gal/h)]]=0,"",SpaceTypesTable[[#This Row],[Service Water Heating Peak Flow Rate (gal/h)]]/SpaceTypesTable[[#This Row],[Service Water Heating Area (ft^2)]])</f>
        <v/>
      </c>
      <c r="AT777" s="60"/>
      <c r="AU777" s="60"/>
      <c r="AV777" s="60"/>
      <c r="AW777" s="60"/>
      <c r="AX777" s="60">
        <v>1.6666682795748944</v>
      </c>
      <c r="AY777" s="60">
        <v>210</v>
      </c>
      <c r="AZ777" s="60">
        <v>0.31</v>
      </c>
      <c r="BA777" s="60">
        <v>1</v>
      </c>
      <c r="BB777" s="60">
        <v>79.50931394820536</v>
      </c>
      <c r="BC777" s="60">
        <f t="shared" si="70"/>
        <v>0.63102691184874093</v>
      </c>
      <c r="BD777" s="60" t="s">
        <v>441</v>
      </c>
    </row>
    <row r="778" spans="1:56">
      <c r="A778" t="s">
        <v>1554</v>
      </c>
      <c r="B778" s="60" t="s">
        <v>259</v>
      </c>
      <c r="C778" s="60" t="s">
        <v>262</v>
      </c>
      <c r="D778" s="60" t="s">
        <v>328</v>
      </c>
      <c r="E778" s="60" t="s">
        <v>461</v>
      </c>
      <c r="F778" s="60"/>
      <c r="G778" s="60"/>
      <c r="H778" s="60"/>
      <c r="I778" s="60" t="str">
        <f>SpaceTypesTable[[#This Row],[Lighting Standard]]&amp;SpaceTypesTable[[#This Row],[Lighting Primary Space Type]]&amp;SpaceTypesTable[[#This Row],[Lighting Secondary Space Type]]</f>
        <v/>
      </c>
      <c r="J778" s="60"/>
      <c r="K778" s="60"/>
      <c r="L778" s="60">
        <v>0.9</v>
      </c>
      <c r="M778" s="60"/>
      <c r="N778" s="60"/>
      <c r="O778" s="60">
        <v>0</v>
      </c>
      <c r="P778" s="60">
        <v>0.7</v>
      </c>
      <c r="Q778" s="60">
        <v>0.2</v>
      </c>
      <c r="R778" s="60" t="s">
        <v>1362</v>
      </c>
      <c r="S778" t="s">
        <v>411</v>
      </c>
      <c r="T778" s="60" t="s">
        <v>240</v>
      </c>
      <c r="U778" s="60" t="s">
        <v>398</v>
      </c>
      <c r="V778" s="60" t="str">
        <f>SpaceTypesTable[[#This Row],[Ventilation Standard]]&amp;SpaceTypesTable[[#This Row],[Ventilation Primary Space Type]]&amp;SpaceTypesTable[[#This Row],[Ventilation Secondary Space Type]]</f>
        <v>GGHC v2.2Health CareSoiled Linen, Sorting</v>
      </c>
      <c r="W778" s="60">
        <f>VLOOKUP(SpaceTypesTable[[#This Row],[Lookup]],VentilationStandardsTable[],6,FALSE)</f>
        <v>1.5</v>
      </c>
      <c r="X778" s="60">
        <f>VLOOKUP(SpaceTypesTable[[#This Row],[Lookup]],VentilationStandardsTable[],5,FALSE)</f>
        <v>0</v>
      </c>
      <c r="Y778" s="60">
        <f>VLOOKUP(SpaceTypesTable[[#This Row],[Lookup]],VentilationStandardsTable[],7,FALSE)</f>
        <v>0</v>
      </c>
      <c r="Z778" s="60">
        <v>18.579999999999998</v>
      </c>
      <c r="AA778" s="60" t="s">
        <v>1397</v>
      </c>
      <c r="AB778" s="60" t="s">
        <v>1404</v>
      </c>
      <c r="AC778" s="60">
        <v>0.22320000000000001</v>
      </c>
      <c r="AD778" s="60" t="s">
        <v>1422</v>
      </c>
      <c r="AE778" s="60"/>
      <c r="AF778" s="60" t="s">
        <v>440</v>
      </c>
      <c r="AG778" s="60" t="s">
        <v>440</v>
      </c>
      <c r="AH778" s="60" t="s">
        <v>440</v>
      </c>
      <c r="AI778" s="60"/>
      <c r="AJ778" s="60">
        <v>2</v>
      </c>
      <c r="AK778" s="60">
        <v>0</v>
      </c>
      <c r="AL778" s="60">
        <v>0.5</v>
      </c>
      <c r="AM778" s="60">
        <v>0</v>
      </c>
      <c r="AN778" s="60" t="s">
        <v>1351</v>
      </c>
      <c r="AO778" s="60" t="s">
        <v>1447</v>
      </c>
      <c r="AP778" s="60" t="s">
        <v>1461</v>
      </c>
      <c r="AQ778" s="60"/>
      <c r="AR778" s="60"/>
      <c r="AS778" s="60" t="str">
        <f>IF(SpaceTypesTable[[#This Row],[Service Water Heating Peak Flow Rate (gal/h)]]=0,"",SpaceTypesTable[[#This Row],[Service Water Heating Peak Flow Rate (gal/h)]]/SpaceTypesTable[[#This Row],[Service Water Heating Area (ft^2)]])</f>
        <v/>
      </c>
      <c r="AT778" s="60"/>
      <c r="AU778" s="60"/>
      <c r="AV778" s="60"/>
      <c r="AW778" s="60"/>
      <c r="AX778" s="60">
        <v>1.6666682795748944</v>
      </c>
      <c r="AY778" s="60">
        <v>210</v>
      </c>
      <c r="AZ778" s="60">
        <v>0.31</v>
      </c>
      <c r="BA778" s="60">
        <v>1</v>
      </c>
      <c r="BB778" s="60">
        <v>79.50931394820536</v>
      </c>
      <c r="BC778" s="60">
        <f t="shared" si="70"/>
        <v>0.63102691184874093</v>
      </c>
      <c r="BD778" s="60" t="s">
        <v>441</v>
      </c>
    </row>
    <row r="779" spans="1:56">
      <c r="A779" t="s">
        <v>1558</v>
      </c>
      <c r="B779" s="60" t="s">
        <v>259</v>
      </c>
      <c r="C779" s="60" t="s">
        <v>262</v>
      </c>
      <c r="D779" s="60" t="s">
        <v>328</v>
      </c>
      <c r="E779" s="60" t="s">
        <v>461</v>
      </c>
      <c r="F779" s="60" t="s">
        <v>218</v>
      </c>
      <c r="G779" s="60" t="s">
        <v>239</v>
      </c>
      <c r="H779" s="60" t="s">
        <v>254</v>
      </c>
      <c r="I779" s="60" t="str">
        <f>SpaceTypesTable[[#This Row],[Lighting Standard]]&amp;SpaceTypesTable[[#This Row],[Lighting Primary Space Type]]&amp;SpaceTypesTable[[#This Row],[Lighting Secondary Space Type]]</f>
        <v>ASHRAE 90.1-2007HospitalMedical Supply</v>
      </c>
      <c r="J779" s="60"/>
      <c r="K779" s="60"/>
      <c r="L779" s="60">
        <f>VLOOKUP(SpaceTypesTable[[#This Row],[LookupColumn]],InteriorLightingTable[],5,FALSE)</f>
        <v>1.4</v>
      </c>
      <c r="M779" s="60"/>
      <c r="N779" s="60"/>
      <c r="O779" s="60">
        <v>0</v>
      </c>
      <c r="P779" s="60">
        <v>0.7</v>
      </c>
      <c r="Q779" s="60">
        <v>0.2</v>
      </c>
      <c r="R779" s="60" t="s">
        <v>1362</v>
      </c>
      <c r="S779" t="s">
        <v>411</v>
      </c>
      <c r="T779" s="60" t="s">
        <v>240</v>
      </c>
      <c r="U779" s="60" t="s">
        <v>398</v>
      </c>
      <c r="V779" s="60" t="str">
        <f>SpaceTypesTable[[#This Row],[Ventilation Standard]]&amp;SpaceTypesTable[[#This Row],[Ventilation Primary Space Type]]&amp;SpaceTypesTable[[#This Row],[Ventilation Secondary Space Type]]</f>
        <v>GGHC v2.2Health CareSoiled Linen, Sorting</v>
      </c>
      <c r="W779" s="60">
        <f>VLOOKUP(SpaceTypesTable[[#This Row],[Lookup]],VentilationStandardsTable[],6,FALSE)</f>
        <v>1.5</v>
      </c>
      <c r="X779" s="60">
        <f>VLOOKUP(SpaceTypesTable[[#This Row],[Lookup]],VentilationStandardsTable[],5,FALSE)</f>
        <v>0</v>
      </c>
      <c r="Y779" s="60">
        <f>VLOOKUP(SpaceTypesTable[[#This Row],[Lookup]],VentilationStandardsTable[],7,FALSE)</f>
        <v>0</v>
      </c>
      <c r="Z779" s="60">
        <v>18.579999999999998</v>
      </c>
      <c r="AA779" s="60" t="s">
        <v>1397</v>
      </c>
      <c r="AB779" s="60" t="s">
        <v>1404</v>
      </c>
      <c r="AC779" s="60">
        <v>4.4600000000000001E-2</v>
      </c>
      <c r="AD779" s="60" t="s">
        <v>1422</v>
      </c>
      <c r="AE779" s="60"/>
      <c r="AF779" s="60" t="s">
        <v>440</v>
      </c>
      <c r="AG779" s="60" t="s">
        <v>440</v>
      </c>
      <c r="AH779" s="60" t="s">
        <v>440</v>
      </c>
      <c r="AI779" s="60"/>
      <c r="AJ779" s="60">
        <v>1.46</v>
      </c>
      <c r="AK779" s="60">
        <v>0</v>
      </c>
      <c r="AL779" s="60">
        <v>0.5</v>
      </c>
      <c r="AM779" s="60">
        <v>0</v>
      </c>
      <c r="AN779" s="60" t="s">
        <v>1351</v>
      </c>
      <c r="AO779" s="60" t="s">
        <v>1447</v>
      </c>
      <c r="AP779" s="60" t="s">
        <v>1461</v>
      </c>
      <c r="AQ779" s="60"/>
      <c r="AR779" s="60"/>
      <c r="AS779" s="60" t="str">
        <f>IF(SpaceTypesTable[[#This Row],[Service Water Heating Peak Flow Rate (gal/h)]]=0,"",SpaceTypesTable[[#This Row],[Service Water Heating Peak Flow Rate (gal/h)]]/SpaceTypesTable[[#This Row],[Service Water Heating Area (ft^2)]])</f>
        <v/>
      </c>
      <c r="AT779" s="60"/>
      <c r="AU779" s="60"/>
      <c r="AV779" s="60"/>
      <c r="AW779" s="60"/>
      <c r="AX779" s="60">
        <v>1.6666682795748944</v>
      </c>
      <c r="AY779" s="60">
        <v>210</v>
      </c>
      <c r="AZ779" s="60">
        <v>0.31</v>
      </c>
      <c r="BA779" s="60">
        <v>1</v>
      </c>
      <c r="BB779" s="60">
        <v>79.50931394820536</v>
      </c>
      <c r="BC779" s="60">
        <f t="shared" si="70"/>
        <v>0.63102691184874093</v>
      </c>
      <c r="BD779" s="60" t="s">
        <v>441</v>
      </c>
    </row>
    <row r="780" spans="1:56">
      <c r="A780" t="s">
        <v>1619</v>
      </c>
      <c r="B780" s="60" t="s">
        <v>259</v>
      </c>
      <c r="C780" s="60" t="s">
        <v>262</v>
      </c>
      <c r="D780" s="60" t="s">
        <v>328</v>
      </c>
      <c r="E780" s="60" t="s">
        <v>461</v>
      </c>
      <c r="F780" s="60" t="s">
        <v>1601</v>
      </c>
      <c r="G780" s="60" t="s">
        <v>239</v>
      </c>
      <c r="H780" s="60" t="s">
        <v>254</v>
      </c>
      <c r="I780" s="60" t="str">
        <f>SpaceTypesTable[[#This Row],[Lighting Standard]]&amp;SpaceTypesTable[[#This Row],[Lighting Primary Space Type]]&amp;SpaceTypesTable[[#This Row],[Lighting Secondary Space Type]]</f>
        <v>ASHRAE 90.1-2010HospitalMedical Supply</v>
      </c>
      <c r="J780" s="60"/>
      <c r="K780" s="60"/>
      <c r="L780" s="60">
        <f>VLOOKUP(SpaceTypesTable[[#This Row],[LookupColumn]],InteriorLightingTable[],5,FALSE)</f>
        <v>1.27</v>
      </c>
      <c r="M780" s="60"/>
      <c r="N780" s="60"/>
      <c r="O780" s="60">
        <v>0</v>
      </c>
      <c r="P780" s="60">
        <v>0.7</v>
      </c>
      <c r="Q780" s="60">
        <v>0.2</v>
      </c>
      <c r="R780" s="60" t="s">
        <v>1362</v>
      </c>
      <c r="S780" t="s">
        <v>411</v>
      </c>
      <c r="T780" s="60" t="s">
        <v>240</v>
      </c>
      <c r="U780" s="60" t="s">
        <v>398</v>
      </c>
      <c r="V780" s="60" t="str">
        <f>SpaceTypesTable[[#This Row],[Ventilation Standard]]&amp;SpaceTypesTable[[#This Row],[Ventilation Primary Space Type]]&amp;SpaceTypesTable[[#This Row],[Ventilation Secondary Space Type]]</f>
        <v>GGHC v2.2Health CareSoiled Linen, Sorting</v>
      </c>
      <c r="W780" s="60">
        <f>VLOOKUP(SpaceTypesTable[[#This Row],[Lookup]],VentilationStandardsTable[],6,FALSE)</f>
        <v>1.5</v>
      </c>
      <c r="X780" s="60">
        <f>VLOOKUP(SpaceTypesTable[[#This Row],[Lookup]],VentilationStandardsTable[],5,FALSE)</f>
        <v>0</v>
      </c>
      <c r="Y780" s="60">
        <f>VLOOKUP(SpaceTypesTable[[#This Row],[Lookup]],VentilationStandardsTable[],7,FALSE)</f>
        <v>0</v>
      </c>
      <c r="Z780" s="60">
        <v>18.579999999999998</v>
      </c>
      <c r="AA780" s="60" t="s">
        <v>1397</v>
      </c>
      <c r="AB780" s="60" t="s">
        <v>1404</v>
      </c>
      <c r="AC780" s="60">
        <v>4.4600000000000001E-2</v>
      </c>
      <c r="AD780" s="60" t="s">
        <v>1422</v>
      </c>
      <c r="AE780" s="60"/>
      <c r="AF780" s="60" t="s">
        <v>440</v>
      </c>
      <c r="AG780" s="60" t="s">
        <v>440</v>
      </c>
      <c r="AH780" s="60" t="s">
        <v>440</v>
      </c>
      <c r="AI780" s="60"/>
      <c r="AJ780" s="60">
        <v>1.46</v>
      </c>
      <c r="AK780" s="60">
        <v>0</v>
      </c>
      <c r="AL780" s="60">
        <v>0.5</v>
      </c>
      <c r="AM780" s="60">
        <v>0</v>
      </c>
      <c r="AN780" s="60" t="s">
        <v>1351</v>
      </c>
      <c r="AO780" s="60" t="s">
        <v>1447</v>
      </c>
      <c r="AP780" s="60" t="s">
        <v>1461</v>
      </c>
      <c r="AQ780" s="60"/>
      <c r="AR780" s="60"/>
      <c r="AS780" s="60" t="s">
        <v>440</v>
      </c>
      <c r="AT780" s="60"/>
      <c r="AU780" s="60"/>
      <c r="AV780" s="60"/>
      <c r="AW780" s="60"/>
      <c r="AX780" s="60">
        <v>1.6666682795748944</v>
      </c>
      <c r="AY780" s="60">
        <v>210</v>
      </c>
      <c r="AZ780" s="60">
        <v>0.31</v>
      </c>
      <c r="BA780" s="60">
        <v>1</v>
      </c>
      <c r="BB780" s="60">
        <v>79.50931394820536</v>
      </c>
      <c r="BC780" s="60">
        <v>0.63102691184874093</v>
      </c>
      <c r="BD780" s="60" t="s">
        <v>441</v>
      </c>
    </row>
    <row r="781" spans="1:56">
      <c r="A781" t="s">
        <v>1555</v>
      </c>
      <c r="B781" s="60" t="s">
        <v>259</v>
      </c>
      <c r="C781" s="60" t="s">
        <v>263</v>
      </c>
      <c r="D781" s="60" t="s">
        <v>320</v>
      </c>
      <c r="E781" s="60" t="s">
        <v>455</v>
      </c>
      <c r="F781" s="60"/>
      <c r="G781" s="60"/>
      <c r="H781" s="60"/>
      <c r="I781" s="60" t="str">
        <f>SpaceTypesTable[[#This Row],[Lighting Standard]]&amp;SpaceTypesTable[[#This Row],[Lighting Primary Space Type]]&amp;SpaceTypesTable[[#This Row],[Lighting Secondary Space Type]]</f>
        <v/>
      </c>
      <c r="J781" s="60"/>
      <c r="K781" s="60"/>
      <c r="L781" s="60">
        <v>1.65</v>
      </c>
      <c r="M781" s="60"/>
      <c r="N781" s="60"/>
      <c r="O781" s="60">
        <v>0</v>
      </c>
      <c r="P781" s="60">
        <v>0.7</v>
      </c>
      <c r="Q781" s="60">
        <v>0.2</v>
      </c>
      <c r="R781" s="60" t="s">
        <v>1373</v>
      </c>
      <c r="S781" t="s">
        <v>108</v>
      </c>
      <c r="T781" s="60" t="s">
        <v>412</v>
      </c>
      <c r="U781" s="60" t="s">
        <v>32</v>
      </c>
      <c r="V781" s="60" t="str">
        <f>SpaceTypesTable[[#This Row],[Ventilation Standard]]&amp;SpaceTypesTable[[#This Row],[Ventilation Primary Space Type]]&amp;SpaceTypesTable[[#This Row],[Ventilation Secondary Space Type]]</f>
        <v>ASHRAE 62.1-1999Hotels, Motels, Resorts, DormitoriesLobbies</v>
      </c>
      <c r="W781" s="60">
        <f>VLOOKUP(SpaceTypesTable[[#This Row],[Lookup]],VentilationStandardsTable[],6,FALSE)</f>
        <v>0</v>
      </c>
      <c r="X781" s="60">
        <f>VLOOKUP(SpaceTypesTable[[#This Row],[Lookup]],VentilationStandardsTable[],5,FALSE)</f>
        <v>15</v>
      </c>
      <c r="Y781" s="60">
        <f>VLOOKUP(SpaceTypesTable[[#This Row],[Lookup]],VentilationStandardsTable[],7,FALSE)</f>
        <v>0</v>
      </c>
      <c r="Z781" s="60">
        <v>30</v>
      </c>
      <c r="AA781" s="60" t="s">
        <v>1382</v>
      </c>
      <c r="AB781" s="60" t="s">
        <v>1518</v>
      </c>
      <c r="AC781" s="60">
        <v>0.22320000000000001</v>
      </c>
      <c r="AD781" s="60" t="s">
        <v>1427</v>
      </c>
      <c r="AE781" s="60"/>
      <c r="AF781" s="60" t="s">
        <v>440</v>
      </c>
      <c r="AG781" s="60" t="s">
        <v>440</v>
      </c>
      <c r="AH781" s="60" t="s">
        <v>440</v>
      </c>
      <c r="AI781" s="60"/>
      <c r="AJ781" s="60">
        <v>7.17</v>
      </c>
      <c r="AK781" s="60">
        <v>0</v>
      </c>
      <c r="AL781" s="60">
        <v>0.5</v>
      </c>
      <c r="AM781" s="60">
        <v>0</v>
      </c>
      <c r="AN781" s="60" t="s">
        <v>1527</v>
      </c>
      <c r="AO781" s="60" t="s">
        <v>1452</v>
      </c>
      <c r="AP781" s="60" t="s">
        <v>1466</v>
      </c>
      <c r="AQ781" s="60"/>
      <c r="AR781" s="60"/>
      <c r="AS781" s="60" t="str">
        <f>IF(SpaceTypesTable[[#This Row],[Service Water Heating Peak Flow Rate (gal/h)]]=0,"",SpaceTypesTable[[#This Row],[Service Water Heating Peak Flow Rate (gal/h)]]/SpaceTypesTable[[#This Row],[Service Water Heating Area (ft^2)]])</f>
        <v/>
      </c>
      <c r="AT781" s="60"/>
      <c r="AU781" s="60"/>
      <c r="AV781" s="60"/>
      <c r="AW781" s="60"/>
      <c r="AX781" s="60"/>
      <c r="AY781" s="60"/>
      <c r="AZ781" s="60"/>
      <c r="BA781" s="60"/>
      <c r="BB781" s="60"/>
      <c r="BC781" s="60" t="str">
        <f t="shared" ref="BC781:BC786" si="71">IF(ISBLANK(BB781),"",BB781/(AY781/AX781))</f>
        <v/>
      </c>
      <c r="BD781" s="60"/>
    </row>
    <row r="782" spans="1:56">
      <c r="A782" t="s">
        <v>1556</v>
      </c>
      <c r="B782" s="60" t="s">
        <v>259</v>
      </c>
      <c r="C782" s="60" t="s">
        <v>263</v>
      </c>
      <c r="D782" s="60" t="s">
        <v>320</v>
      </c>
      <c r="E782" s="60" t="s">
        <v>455</v>
      </c>
      <c r="F782" s="60" t="s">
        <v>217</v>
      </c>
      <c r="G782" s="60" t="s">
        <v>347</v>
      </c>
      <c r="H782" s="60" t="s">
        <v>223</v>
      </c>
      <c r="I782" s="60" t="str">
        <f>SpaceTypesTable[[#This Row],[Lighting Standard]]&amp;SpaceTypesTable[[#This Row],[Lighting Primary Space Type]]&amp;SpaceTypesTable[[#This Row],[Lighting Secondary Space Type]]</f>
        <v>ASHRAE 90.1-2004Lounge/RecreationGeneral</v>
      </c>
      <c r="J782" s="60"/>
      <c r="K782" s="60"/>
      <c r="L782" s="60">
        <f>VLOOKUP(SpaceTypesTable[[#This Row],[LookupColumn]],InteriorLightingTable[],5,FALSE)</f>
        <v>1.2</v>
      </c>
      <c r="M782" s="60"/>
      <c r="N782" s="60"/>
      <c r="O782" s="60">
        <v>0</v>
      </c>
      <c r="P782" s="60">
        <v>0.7</v>
      </c>
      <c r="Q782" s="60">
        <v>0.2</v>
      </c>
      <c r="R782" s="60" t="s">
        <v>1373</v>
      </c>
      <c r="S782" t="s">
        <v>108</v>
      </c>
      <c r="T782" s="60" t="s">
        <v>412</v>
      </c>
      <c r="U782" s="60" t="s">
        <v>32</v>
      </c>
      <c r="V782" s="60" t="str">
        <f>SpaceTypesTable[[#This Row],[Ventilation Standard]]&amp;SpaceTypesTable[[#This Row],[Ventilation Primary Space Type]]&amp;SpaceTypesTable[[#This Row],[Ventilation Secondary Space Type]]</f>
        <v>ASHRAE 62.1-1999Hotels, Motels, Resorts, DormitoriesLobbies</v>
      </c>
      <c r="W782" s="60">
        <f>VLOOKUP(SpaceTypesTable[[#This Row],[Lookup]],VentilationStandardsTable[],6,FALSE)</f>
        <v>0</v>
      </c>
      <c r="X782" s="60">
        <f>VLOOKUP(SpaceTypesTable[[#This Row],[Lookup]],VentilationStandardsTable[],5,FALSE)</f>
        <v>15</v>
      </c>
      <c r="Y782" s="60">
        <f>VLOOKUP(SpaceTypesTable[[#This Row],[Lookup]],VentilationStandardsTable[],7,FALSE)</f>
        <v>0</v>
      </c>
      <c r="Z782" s="60">
        <v>30</v>
      </c>
      <c r="AA782" s="60" t="s">
        <v>1382</v>
      </c>
      <c r="AB782" s="60" t="s">
        <v>1518</v>
      </c>
      <c r="AC782" s="60">
        <v>5.9499999999999997E-2</v>
      </c>
      <c r="AD782" s="60" t="s">
        <v>1427</v>
      </c>
      <c r="AE782" s="60"/>
      <c r="AF782" s="60" t="s">
        <v>440</v>
      </c>
      <c r="AG782" s="60" t="s">
        <v>440</v>
      </c>
      <c r="AH782" s="60" t="s">
        <v>440</v>
      </c>
      <c r="AI782" s="60"/>
      <c r="AJ782" s="60">
        <v>7.17</v>
      </c>
      <c r="AK782" s="60">
        <v>0</v>
      </c>
      <c r="AL782" s="60">
        <v>0.5</v>
      </c>
      <c r="AM782" s="60">
        <v>0</v>
      </c>
      <c r="AN782" s="60" t="s">
        <v>1527</v>
      </c>
      <c r="AO782" s="60" t="s">
        <v>1452</v>
      </c>
      <c r="AP782" s="60" t="s">
        <v>1466</v>
      </c>
      <c r="AQ782" s="60"/>
      <c r="AR782" s="60"/>
      <c r="AS782" s="60" t="str">
        <f>IF(SpaceTypesTable[[#This Row],[Service Water Heating Peak Flow Rate (gal/h)]]=0,"",SpaceTypesTable[[#This Row],[Service Water Heating Peak Flow Rate (gal/h)]]/SpaceTypesTable[[#This Row],[Service Water Heating Area (ft^2)]])</f>
        <v/>
      </c>
      <c r="AT782" s="60"/>
      <c r="AU782" s="60"/>
      <c r="AV782" s="60"/>
      <c r="AW782" s="60"/>
      <c r="AX782" s="60"/>
      <c r="AY782" s="60"/>
      <c r="AZ782" s="60"/>
      <c r="BA782" s="60"/>
      <c r="BB782" s="60"/>
      <c r="BC782" s="60" t="str">
        <f t="shared" si="71"/>
        <v/>
      </c>
      <c r="BD782" s="60"/>
    </row>
    <row r="783" spans="1:56">
      <c r="A783" t="s">
        <v>1557</v>
      </c>
      <c r="B783" s="60" t="s">
        <v>260</v>
      </c>
      <c r="C783" s="60" t="s">
        <v>263</v>
      </c>
      <c r="D783" s="60" t="s">
        <v>320</v>
      </c>
      <c r="E783" s="60" t="s">
        <v>455</v>
      </c>
      <c r="F783" s="60" t="s">
        <v>438</v>
      </c>
      <c r="G783" s="60" t="s">
        <v>347</v>
      </c>
      <c r="H783" s="60" t="s">
        <v>223</v>
      </c>
      <c r="I783" s="60" t="str">
        <f>SpaceTypesTable[[#This Row],[Lighting Standard]]&amp;SpaceTypesTable[[#This Row],[Lighting Primary Space Type]]&amp;SpaceTypesTable[[#This Row],[Lighting Secondary Space Type]]</f>
        <v>ASHRAE 189.1-2009Lounge/RecreationGeneral</v>
      </c>
      <c r="J783" s="60"/>
      <c r="K783" s="60"/>
      <c r="L783" s="60">
        <f>VLOOKUP(SpaceTypesTable[[#This Row],[LookupColumn]],InteriorLightingTable[],5,FALSE)</f>
        <v>1.08</v>
      </c>
      <c r="M783" s="60"/>
      <c r="N783" s="60"/>
      <c r="O783" s="60">
        <v>0</v>
      </c>
      <c r="P783" s="60">
        <v>0.7</v>
      </c>
      <c r="Q783" s="60">
        <v>0.2</v>
      </c>
      <c r="R783" s="60" t="s">
        <v>1373</v>
      </c>
      <c r="S783" t="s">
        <v>108</v>
      </c>
      <c r="T783" s="60" t="s">
        <v>412</v>
      </c>
      <c r="U783" s="60" t="s">
        <v>32</v>
      </c>
      <c r="V783" s="60" t="str">
        <f>SpaceTypesTable[[#This Row],[Ventilation Standard]]&amp;SpaceTypesTable[[#This Row],[Ventilation Primary Space Type]]&amp;SpaceTypesTable[[#This Row],[Ventilation Secondary Space Type]]</f>
        <v>ASHRAE 62.1-1999Hotels, Motels, Resorts, DormitoriesLobbies</v>
      </c>
      <c r="W783" s="60">
        <f>VLOOKUP(SpaceTypesTable[[#This Row],[Lookup]],VentilationStandardsTable[],6,FALSE)</f>
        <v>0</v>
      </c>
      <c r="X783" s="60">
        <f>VLOOKUP(SpaceTypesTable[[#This Row],[Lookup]],VentilationStandardsTable[],5,FALSE)</f>
        <v>15</v>
      </c>
      <c r="Y783" s="60">
        <f>VLOOKUP(SpaceTypesTable[[#This Row],[Lookup]],VentilationStandardsTable[],7,FALSE)</f>
        <v>0</v>
      </c>
      <c r="Z783" s="60">
        <v>30</v>
      </c>
      <c r="AA783" s="60" t="s">
        <v>1382</v>
      </c>
      <c r="AB783" s="60" t="s">
        <v>1518</v>
      </c>
      <c r="AC783" s="60">
        <v>5.9499999999999997E-2</v>
      </c>
      <c r="AD783" s="60" t="s">
        <v>1427</v>
      </c>
      <c r="AE783" s="60"/>
      <c r="AF783" s="60" t="s">
        <v>440</v>
      </c>
      <c r="AG783" s="60" t="s">
        <v>440</v>
      </c>
      <c r="AH783" s="60" t="s">
        <v>440</v>
      </c>
      <c r="AI783" s="60"/>
      <c r="AJ783" s="60">
        <v>3.67</v>
      </c>
      <c r="AK783" s="60">
        <v>0</v>
      </c>
      <c r="AL783" s="60">
        <v>0.5</v>
      </c>
      <c r="AM783" s="60">
        <v>0</v>
      </c>
      <c r="AN783" s="60" t="s">
        <v>1527</v>
      </c>
      <c r="AO783" s="60" t="s">
        <v>1452</v>
      </c>
      <c r="AP783" s="60" t="s">
        <v>1466</v>
      </c>
      <c r="AQ783" s="60"/>
      <c r="AR783" s="60"/>
      <c r="AS783" s="60" t="str">
        <f>IF(SpaceTypesTable[[#This Row],[Service Water Heating Peak Flow Rate (gal/h)]]=0,"",SpaceTypesTable[[#This Row],[Service Water Heating Peak Flow Rate (gal/h)]]/SpaceTypesTable[[#This Row],[Service Water Heating Area (ft^2)]])</f>
        <v/>
      </c>
      <c r="AT783" s="60"/>
      <c r="AU783" s="60"/>
      <c r="AV783" s="60"/>
      <c r="AW783" s="60"/>
      <c r="AX783" s="60"/>
      <c r="AY783" s="60"/>
      <c r="AZ783" s="60"/>
      <c r="BA783" s="60"/>
      <c r="BB783" s="60"/>
      <c r="BC783" s="60" t="str">
        <f t="shared" si="71"/>
        <v/>
      </c>
      <c r="BD783" s="60"/>
    </row>
    <row r="784" spans="1:56">
      <c r="A784" t="s">
        <v>1557</v>
      </c>
      <c r="B784" s="60" t="s">
        <v>261</v>
      </c>
      <c r="C784" s="60" t="s">
        <v>263</v>
      </c>
      <c r="D784" s="60" t="s">
        <v>320</v>
      </c>
      <c r="E784" s="60" t="s">
        <v>455</v>
      </c>
      <c r="F784" s="60" t="s">
        <v>438</v>
      </c>
      <c r="G784" s="60" t="s">
        <v>347</v>
      </c>
      <c r="H784" s="60" t="s">
        <v>223</v>
      </c>
      <c r="I784" s="60" t="str">
        <f>SpaceTypesTable[[#This Row],[Lighting Standard]]&amp;SpaceTypesTable[[#This Row],[Lighting Primary Space Type]]&amp;SpaceTypesTable[[#This Row],[Lighting Secondary Space Type]]</f>
        <v>ASHRAE 189.1-2009Lounge/RecreationGeneral</v>
      </c>
      <c r="J784" s="60"/>
      <c r="K784" s="60"/>
      <c r="L784" s="60">
        <f>VLOOKUP(SpaceTypesTable[[#This Row],[LookupColumn]],InteriorLightingTable[],5,FALSE)</f>
        <v>1.08</v>
      </c>
      <c r="M784" s="60"/>
      <c r="N784" s="60"/>
      <c r="O784" s="60">
        <v>0</v>
      </c>
      <c r="P784" s="60">
        <v>0.7</v>
      </c>
      <c r="Q784" s="60">
        <v>0.2</v>
      </c>
      <c r="R784" s="60" t="s">
        <v>1373</v>
      </c>
      <c r="S784" t="s">
        <v>108</v>
      </c>
      <c r="T784" s="60" t="s">
        <v>412</v>
      </c>
      <c r="U784" s="60" t="s">
        <v>32</v>
      </c>
      <c r="V784" s="60" t="str">
        <f>SpaceTypesTable[[#This Row],[Ventilation Standard]]&amp;SpaceTypesTable[[#This Row],[Ventilation Primary Space Type]]&amp;SpaceTypesTable[[#This Row],[Ventilation Secondary Space Type]]</f>
        <v>ASHRAE 62.1-1999Hotels, Motels, Resorts, DormitoriesLobbies</v>
      </c>
      <c r="W784" s="60">
        <f>VLOOKUP(SpaceTypesTable[[#This Row],[Lookup]],VentilationStandardsTable[],6,FALSE)</f>
        <v>0</v>
      </c>
      <c r="X784" s="60">
        <f>VLOOKUP(SpaceTypesTable[[#This Row],[Lookup]],VentilationStandardsTable[],5,FALSE)</f>
        <v>15</v>
      </c>
      <c r="Y784" s="60">
        <f>VLOOKUP(SpaceTypesTable[[#This Row],[Lookup]],VentilationStandardsTable[],7,FALSE)</f>
        <v>0</v>
      </c>
      <c r="Z784" s="60">
        <v>30</v>
      </c>
      <c r="AA784" s="60" t="s">
        <v>1382</v>
      </c>
      <c r="AB784" s="60" t="s">
        <v>1518</v>
      </c>
      <c r="AC784" s="60">
        <v>4.4600000000000001E-2</v>
      </c>
      <c r="AD784" s="60" t="s">
        <v>1427</v>
      </c>
      <c r="AE784" s="60"/>
      <c r="AF784" s="60" t="s">
        <v>440</v>
      </c>
      <c r="AG784" s="60" t="s">
        <v>440</v>
      </c>
      <c r="AH784" s="60" t="s">
        <v>440</v>
      </c>
      <c r="AI784" s="60"/>
      <c r="AJ784" s="60">
        <v>3.67</v>
      </c>
      <c r="AK784" s="60">
        <v>0</v>
      </c>
      <c r="AL784" s="60">
        <v>0.5</v>
      </c>
      <c r="AM784" s="60">
        <v>0</v>
      </c>
      <c r="AN784" s="60" t="s">
        <v>1527</v>
      </c>
      <c r="AO784" s="60" t="s">
        <v>1452</v>
      </c>
      <c r="AP784" s="60" t="s">
        <v>1466</v>
      </c>
      <c r="AQ784" s="60"/>
      <c r="AR784" s="60"/>
      <c r="AS784" s="60" t="str">
        <f>IF(SpaceTypesTable[[#This Row],[Service Water Heating Peak Flow Rate (gal/h)]]=0,"",SpaceTypesTable[[#This Row],[Service Water Heating Peak Flow Rate (gal/h)]]/SpaceTypesTable[[#This Row],[Service Water Heating Area (ft^2)]])</f>
        <v/>
      </c>
      <c r="AT784" s="60"/>
      <c r="AU784" s="60"/>
      <c r="AV784" s="60"/>
      <c r="AW784" s="60"/>
      <c r="AX784" s="60"/>
      <c r="AY784" s="60"/>
      <c r="AZ784" s="60"/>
      <c r="BA784" s="60"/>
      <c r="BB784" s="60"/>
      <c r="BC784" s="60" t="str">
        <f t="shared" si="71"/>
        <v/>
      </c>
      <c r="BD784" s="60"/>
    </row>
    <row r="785" spans="1:56">
      <c r="A785" t="s">
        <v>1554</v>
      </c>
      <c r="B785" s="60" t="s">
        <v>259</v>
      </c>
      <c r="C785" s="60" t="s">
        <v>263</v>
      </c>
      <c r="D785" s="60" t="s">
        <v>320</v>
      </c>
      <c r="E785" s="60" t="s">
        <v>455</v>
      </c>
      <c r="F785" s="60"/>
      <c r="G785" s="60"/>
      <c r="H785" s="60"/>
      <c r="I785" s="60" t="str">
        <f>SpaceTypesTable[[#This Row],[Lighting Standard]]&amp;SpaceTypesTable[[#This Row],[Lighting Primary Space Type]]&amp;SpaceTypesTable[[#This Row],[Lighting Secondary Space Type]]</f>
        <v/>
      </c>
      <c r="J785" s="60"/>
      <c r="K785" s="60"/>
      <c r="L785" s="60">
        <v>1.65</v>
      </c>
      <c r="M785" s="60"/>
      <c r="N785" s="60"/>
      <c r="O785" s="60">
        <v>0</v>
      </c>
      <c r="P785" s="60">
        <v>0.7</v>
      </c>
      <c r="Q785" s="60">
        <v>0.2</v>
      </c>
      <c r="R785" s="60" t="s">
        <v>1373</v>
      </c>
      <c r="S785" t="s">
        <v>108</v>
      </c>
      <c r="T785" s="60" t="s">
        <v>412</v>
      </c>
      <c r="U785" s="60" t="s">
        <v>32</v>
      </c>
      <c r="V785" s="60" t="str">
        <f>SpaceTypesTable[[#This Row],[Ventilation Standard]]&amp;SpaceTypesTable[[#This Row],[Ventilation Primary Space Type]]&amp;SpaceTypesTable[[#This Row],[Ventilation Secondary Space Type]]</f>
        <v>ASHRAE 62.1-1999Hotels, Motels, Resorts, DormitoriesLobbies</v>
      </c>
      <c r="W785" s="60">
        <f>VLOOKUP(SpaceTypesTable[[#This Row],[Lookup]],VentilationStandardsTable[],6,FALSE)</f>
        <v>0</v>
      </c>
      <c r="X785" s="60">
        <f>VLOOKUP(SpaceTypesTable[[#This Row],[Lookup]],VentilationStandardsTable[],5,FALSE)</f>
        <v>15</v>
      </c>
      <c r="Y785" s="60">
        <f>VLOOKUP(SpaceTypesTable[[#This Row],[Lookup]],VentilationStandardsTable[],7,FALSE)</f>
        <v>0</v>
      </c>
      <c r="Z785" s="60">
        <v>30</v>
      </c>
      <c r="AA785" s="60" t="s">
        <v>1382</v>
      </c>
      <c r="AB785" s="60" t="s">
        <v>1518</v>
      </c>
      <c r="AC785" s="60">
        <v>0.22320000000000001</v>
      </c>
      <c r="AD785" s="60" t="s">
        <v>1427</v>
      </c>
      <c r="AE785" s="60"/>
      <c r="AF785" s="60" t="s">
        <v>440</v>
      </c>
      <c r="AG785" s="60" t="s">
        <v>440</v>
      </c>
      <c r="AH785" s="60" t="s">
        <v>440</v>
      </c>
      <c r="AI785" s="60"/>
      <c r="AJ785" s="60">
        <v>7.17</v>
      </c>
      <c r="AK785" s="60">
        <v>0</v>
      </c>
      <c r="AL785" s="60">
        <v>0.5</v>
      </c>
      <c r="AM785" s="60">
        <v>0</v>
      </c>
      <c r="AN785" s="60" t="s">
        <v>1527</v>
      </c>
      <c r="AO785" s="60" t="s">
        <v>1452</v>
      </c>
      <c r="AP785" s="60" t="s">
        <v>1466</v>
      </c>
      <c r="AQ785" s="60"/>
      <c r="AR785" s="60"/>
      <c r="AS785" s="60" t="str">
        <f>IF(SpaceTypesTable[[#This Row],[Service Water Heating Peak Flow Rate (gal/h)]]=0,"",SpaceTypesTable[[#This Row],[Service Water Heating Peak Flow Rate (gal/h)]]/SpaceTypesTable[[#This Row],[Service Water Heating Area (ft^2)]])</f>
        <v/>
      </c>
      <c r="AT785" s="60"/>
      <c r="AU785" s="60"/>
      <c r="AV785" s="60"/>
      <c r="AW785" s="60"/>
      <c r="AX785" s="60"/>
      <c r="AY785" s="60"/>
      <c r="AZ785" s="60"/>
      <c r="BA785" s="60"/>
      <c r="BB785" s="60"/>
      <c r="BC785" s="60" t="str">
        <f t="shared" si="71"/>
        <v/>
      </c>
      <c r="BD785" s="60"/>
    </row>
    <row r="786" spans="1:56">
      <c r="A786" t="s">
        <v>1558</v>
      </c>
      <c r="B786" s="60" t="s">
        <v>259</v>
      </c>
      <c r="C786" s="60" t="s">
        <v>263</v>
      </c>
      <c r="D786" s="60" t="s">
        <v>320</v>
      </c>
      <c r="E786" s="60" t="s">
        <v>455</v>
      </c>
      <c r="F786" s="60" t="s">
        <v>218</v>
      </c>
      <c r="G786" s="60" t="s">
        <v>347</v>
      </c>
      <c r="H786" s="60" t="s">
        <v>223</v>
      </c>
      <c r="I786" s="60" t="str">
        <f>SpaceTypesTable[[#This Row],[Lighting Standard]]&amp;SpaceTypesTable[[#This Row],[Lighting Primary Space Type]]&amp;SpaceTypesTable[[#This Row],[Lighting Secondary Space Type]]</f>
        <v>ASHRAE 90.1-2007Lounge/RecreationGeneral</v>
      </c>
      <c r="J786" s="60"/>
      <c r="K786" s="60"/>
      <c r="L786" s="60">
        <f>VLOOKUP(SpaceTypesTable[[#This Row],[LookupColumn]],InteriorLightingTable[],5,FALSE)</f>
        <v>1.2</v>
      </c>
      <c r="M786" s="60"/>
      <c r="N786" s="60"/>
      <c r="O786" s="60">
        <v>0</v>
      </c>
      <c r="P786" s="60">
        <v>0.7</v>
      </c>
      <c r="Q786" s="60">
        <v>0.2</v>
      </c>
      <c r="R786" s="60" t="s">
        <v>1373</v>
      </c>
      <c r="S786" t="s">
        <v>109</v>
      </c>
      <c r="T786" s="60" t="s">
        <v>223</v>
      </c>
      <c r="U786" s="60" t="s">
        <v>1297</v>
      </c>
      <c r="V786" s="60" t="str">
        <f>SpaceTypesTable[[#This Row],[Ventilation Standard]]&amp;SpaceTypesTable[[#This Row],[Ventilation Primary Space Type]]&amp;SpaceTypesTable[[#This Row],[Ventilation Secondary Space Type]]</f>
        <v>ASHRAE 62.1-2004GeneralConference/meeting</v>
      </c>
      <c r="W786" s="60">
        <f>VLOOKUP(SpaceTypesTable[[#This Row],[Lookup]],VentilationStandardsTable[],6,FALSE)</f>
        <v>0.06</v>
      </c>
      <c r="X786" s="60">
        <f>VLOOKUP(SpaceTypesTable[[#This Row],[Lookup]],VentilationStandardsTable[],5,FALSE)</f>
        <v>5</v>
      </c>
      <c r="Y786" s="60">
        <f>VLOOKUP(SpaceTypesTable[[#This Row],[Lookup]],VentilationStandardsTable[],7,FALSE)</f>
        <v>0</v>
      </c>
      <c r="Z786" s="60">
        <v>30</v>
      </c>
      <c r="AA786" s="60" t="s">
        <v>1382</v>
      </c>
      <c r="AB786" s="60" t="s">
        <v>1518</v>
      </c>
      <c r="AC786" s="60">
        <v>4.4600000000000001E-2</v>
      </c>
      <c r="AD786" s="60" t="s">
        <v>1427</v>
      </c>
      <c r="AE786" s="60"/>
      <c r="AF786" s="60" t="s">
        <v>440</v>
      </c>
      <c r="AG786" s="60" t="s">
        <v>440</v>
      </c>
      <c r="AH786" s="60" t="s">
        <v>440</v>
      </c>
      <c r="AI786" s="60"/>
      <c r="AJ786" s="60">
        <v>3.67</v>
      </c>
      <c r="AK786" s="60">
        <v>0</v>
      </c>
      <c r="AL786" s="60">
        <v>0.5</v>
      </c>
      <c r="AM786" s="60">
        <v>0</v>
      </c>
      <c r="AN786" s="60" t="s">
        <v>1527</v>
      </c>
      <c r="AO786" s="60" t="s">
        <v>1452</v>
      </c>
      <c r="AP786" s="60" t="s">
        <v>1466</v>
      </c>
      <c r="AQ786" s="60"/>
      <c r="AR786" s="60"/>
      <c r="AS786" s="60" t="str">
        <f>IF(SpaceTypesTable[[#This Row],[Service Water Heating Peak Flow Rate (gal/h)]]=0,"",SpaceTypesTable[[#This Row],[Service Water Heating Peak Flow Rate (gal/h)]]/SpaceTypesTable[[#This Row],[Service Water Heating Area (ft^2)]])</f>
        <v/>
      </c>
      <c r="AT786" s="60"/>
      <c r="AU786" s="60"/>
      <c r="AV786" s="60"/>
      <c r="AW786" s="60"/>
      <c r="AX786" s="60"/>
      <c r="AY786" s="60"/>
      <c r="AZ786" s="60"/>
      <c r="BA786" s="60"/>
      <c r="BB786" s="60"/>
      <c r="BC786" s="60" t="str">
        <f t="shared" si="71"/>
        <v/>
      </c>
      <c r="BD786" s="60"/>
    </row>
    <row r="787" spans="1:56">
      <c r="A787" t="s">
        <v>1619</v>
      </c>
      <c r="B787" s="60" t="s">
        <v>259</v>
      </c>
      <c r="C787" s="60" t="s">
        <v>263</v>
      </c>
      <c r="D787" s="60" t="s">
        <v>320</v>
      </c>
      <c r="E787" s="60" t="s">
        <v>455</v>
      </c>
      <c r="F787" s="60" t="s">
        <v>1601</v>
      </c>
      <c r="G787" s="60" t="s">
        <v>347</v>
      </c>
      <c r="H787" s="60" t="s">
        <v>223</v>
      </c>
      <c r="I787" s="60" t="str">
        <f>SpaceTypesTable[[#This Row],[Lighting Standard]]&amp;SpaceTypesTable[[#This Row],[Lighting Primary Space Type]]&amp;SpaceTypesTable[[#This Row],[Lighting Secondary Space Type]]</f>
        <v>ASHRAE 90.1-2010Lounge/RecreationGeneral</v>
      </c>
      <c r="J787" s="60"/>
      <c r="K787" s="60"/>
      <c r="L787" s="60">
        <f>VLOOKUP(SpaceTypesTable[[#This Row],[LookupColumn]],InteriorLightingTable[],5,FALSE)</f>
        <v>0.73</v>
      </c>
      <c r="M787" s="60"/>
      <c r="N787" s="60"/>
      <c r="O787" s="60">
        <v>0</v>
      </c>
      <c r="P787" s="60">
        <v>0.7</v>
      </c>
      <c r="Q787" s="60">
        <v>0.2</v>
      </c>
      <c r="R787" s="60" t="s">
        <v>1373</v>
      </c>
      <c r="S787" t="s">
        <v>110</v>
      </c>
      <c r="T787" s="60" t="s">
        <v>223</v>
      </c>
      <c r="U787" s="60" t="s">
        <v>1297</v>
      </c>
      <c r="V787" s="60" t="str">
        <f>SpaceTypesTable[[#This Row],[Ventilation Standard]]&amp;SpaceTypesTable[[#This Row],[Ventilation Primary Space Type]]&amp;SpaceTypesTable[[#This Row],[Ventilation Secondary Space Type]]</f>
        <v>ASHRAE 62.1-2007GeneralConference/meeting</v>
      </c>
      <c r="W787" s="60">
        <f>VLOOKUP(SpaceTypesTable[[#This Row],[Lookup]],VentilationStandardsTable[],6,FALSE)</f>
        <v>0.06</v>
      </c>
      <c r="X787" s="60">
        <f>VLOOKUP(SpaceTypesTable[[#This Row],[Lookup]],VentilationStandardsTable[],5,FALSE)</f>
        <v>5</v>
      </c>
      <c r="Y787" s="60">
        <f>VLOOKUP(SpaceTypesTable[[#This Row],[Lookup]],VentilationStandardsTable[],7,FALSE)</f>
        <v>0</v>
      </c>
      <c r="Z787" s="60">
        <v>30</v>
      </c>
      <c r="AA787" s="60" t="s">
        <v>1382</v>
      </c>
      <c r="AB787" s="60" t="s">
        <v>1518</v>
      </c>
      <c r="AC787" s="60">
        <v>4.4600000000000001E-2</v>
      </c>
      <c r="AD787" s="60" t="s">
        <v>1427</v>
      </c>
      <c r="AE787" s="60"/>
      <c r="AF787" s="60" t="s">
        <v>440</v>
      </c>
      <c r="AG787" s="60" t="s">
        <v>440</v>
      </c>
      <c r="AH787" s="60" t="s">
        <v>440</v>
      </c>
      <c r="AI787" s="60"/>
      <c r="AJ787" s="60">
        <v>3.67</v>
      </c>
      <c r="AK787" s="60">
        <v>0</v>
      </c>
      <c r="AL787" s="60">
        <v>0.5</v>
      </c>
      <c r="AM787" s="60">
        <v>0</v>
      </c>
      <c r="AN787" s="60" t="s">
        <v>1527</v>
      </c>
      <c r="AO787" s="60" t="s">
        <v>1452</v>
      </c>
      <c r="AP787" s="60" t="s">
        <v>1466</v>
      </c>
      <c r="AQ787" s="60"/>
      <c r="AR787" s="60"/>
      <c r="AS787" s="60" t="s">
        <v>440</v>
      </c>
      <c r="AT787" s="60"/>
      <c r="AU787" s="60"/>
      <c r="AV787" s="60"/>
      <c r="AW787" s="60"/>
      <c r="AX787" s="60"/>
      <c r="AY787" s="60"/>
      <c r="AZ787" s="60"/>
      <c r="BA787" s="60"/>
      <c r="BB787" s="60"/>
      <c r="BC787" s="60" t="s">
        <v>440</v>
      </c>
      <c r="BD787" s="60"/>
    </row>
    <row r="788" spans="1:56">
      <c r="A788" s="3" t="s">
        <v>1555</v>
      </c>
      <c r="B788" s="60" t="s">
        <v>259</v>
      </c>
      <c r="C788" s="60" t="s">
        <v>222</v>
      </c>
      <c r="D788" s="60" t="s">
        <v>282</v>
      </c>
      <c r="E788" s="60" t="s">
        <v>467</v>
      </c>
      <c r="F788" s="60"/>
      <c r="G788" s="60"/>
      <c r="H788" s="60"/>
      <c r="I788" s="60"/>
      <c r="J788" s="60"/>
      <c r="K788" s="60"/>
      <c r="L788" s="60">
        <v>0.94199999999999995</v>
      </c>
      <c r="M788" s="60"/>
      <c r="N788" s="60"/>
      <c r="O788" s="60">
        <v>0.4</v>
      </c>
      <c r="P788" s="60">
        <v>0.4</v>
      </c>
      <c r="Q788" s="60">
        <v>0.2</v>
      </c>
      <c r="R788" s="60" t="s">
        <v>474</v>
      </c>
      <c r="S788" t="s">
        <v>108</v>
      </c>
      <c r="T788" s="60" t="s">
        <v>41</v>
      </c>
      <c r="U788" s="60" t="s">
        <v>42</v>
      </c>
      <c r="V788" s="60" t="str">
        <f>SpaceTypesTable[[#This Row],[Ventilation Standard]]&amp;SpaceTypesTable[[#This Row],[Ventilation Primary Space Type]]&amp;SpaceTypesTable[[#This Row],[Ventilation Secondary Space Type]]</f>
        <v>ASHRAE 62.1-1999Public SpacesCorridors and utilities</v>
      </c>
      <c r="W788" s="60">
        <f>VLOOKUP(SpaceTypesTable[[#This Row],[Lookup]],VentilationStandardsTable[],6,FALSE)</f>
        <v>0.05</v>
      </c>
      <c r="X788" s="60">
        <f>VLOOKUP(SpaceTypesTable[[#This Row],[Lookup]],VentilationStandardsTable[],5,FALSE)</f>
        <v>0</v>
      </c>
      <c r="Y788" s="60">
        <f>VLOOKUP(SpaceTypesTable[[#This Row],[Lookup]],VentilationStandardsTable[],7,FALSE)</f>
        <v>0</v>
      </c>
      <c r="Z788" s="60">
        <v>0</v>
      </c>
      <c r="AA788" s="60"/>
      <c r="AB788" s="60" t="s">
        <v>475</v>
      </c>
      <c r="AC788" s="60">
        <v>0.22320000000000001</v>
      </c>
      <c r="AD788" s="60" t="s">
        <v>478</v>
      </c>
      <c r="AE788" s="60"/>
      <c r="AF788" s="60"/>
      <c r="AG788" s="60"/>
      <c r="AH788" s="60"/>
      <c r="AI788" s="60"/>
      <c r="AJ788" s="60">
        <v>0</v>
      </c>
      <c r="AK788" s="60">
        <v>0</v>
      </c>
      <c r="AL788" s="60">
        <v>0.5</v>
      </c>
      <c r="AM788" s="60">
        <v>0</v>
      </c>
      <c r="AN788" s="60" t="s">
        <v>479</v>
      </c>
      <c r="AO788" s="60" t="s">
        <v>1444</v>
      </c>
      <c r="AP788" s="60" t="s">
        <v>1458</v>
      </c>
      <c r="AQ788" s="60"/>
      <c r="AR788" s="60"/>
      <c r="AS788" s="60"/>
      <c r="AT788" s="60"/>
      <c r="AU788" s="60"/>
      <c r="AV788" s="60"/>
      <c r="AW788" s="60"/>
      <c r="AX788" s="60"/>
      <c r="AY788" s="60"/>
      <c r="AZ788" s="60"/>
      <c r="BA788" s="60"/>
      <c r="BB788" s="60"/>
      <c r="BC788" s="60"/>
      <c r="BD788" s="60"/>
    </row>
    <row r="789" spans="1:56">
      <c r="A789" t="s">
        <v>1556</v>
      </c>
      <c r="B789" s="60" t="s">
        <v>259</v>
      </c>
      <c r="C789" s="60" t="s">
        <v>222</v>
      </c>
      <c r="D789" s="60" t="s">
        <v>282</v>
      </c>
      <c r="E789" s="60" t="s">
        <v>467</v>
      </c>
      <c r="F789" s="60" t="s">
        <v>217</v>
      </c>
      <c r="G789" s="60" t="s">
        <v>355</v>
      </c>
      <c r="H789" s="60" t="s">
        <v>223</v>
      </c>
      <c r="I789" s="60" t="str">
        <f>SpaceTypesTable[[#This Row],[Lighting Standard]]&amp;SpaceTypesTable[[#This Row],[Lighting Primary Space Type]]&amp;SpaceTypesTable[[#This Row],[Lighting Secondary Space Type]]</f>
        <v>ASHRAE 90.1-2004Stairs-ActiveGeneral</v>
      </c>
      <c r="J789" s="60"/>
      <c r="K789" s="60"/>
      <c r="L789" s="60">
        <f>VLOOKUP(SpaceTypesTable[[#This Row],[LookupColumn]],InteriorLightingTable[],5,FALSE)</f>
        <v>0.6</v>
      </c>
      <c r="M789" s="60"/>
      <c r="N789" s="60"/>
      <c r="O789" s="60">
        <v>0.4</v>
      </c>
      <c r="P789" s="60">
        <v>0.4</v>
      </c>
      <c r="Q789" s="60">
        <v>0.2</v>
      </c>
      <c r="R789" s="60" t="s">
        <v>474</v>
      </c>
      <c r="S789" t="s">
        <v>108</v>
      </c>
      <c r="T789" s="60" t="s">
        <v>41</v>
      </c>
      <c r="U789" s="60" t="s">
        <v>42</v>
      </c>
      <c r="V789" s="60" t="str">
        <f>SpaceTypesTable[[#This Row],[Ventilation Standard]]&amp;SpaceTypesTable[[#This Row],[Ventilation Primary Space Type]]&amp;SpaceTypesTable[[#This Row],[Ventilation Secondary Space Type]]</f>
        <v>ASHRAE 62.1-1999Public SpacesCorridors and utilities</v>
      </c>
      <c r="W789" s="60">
        <f>VLOOKUP(SpaceTypesTable[[#This Row],[Lookup]],VentilationStandardsTable[],6,FALSE)</f>
        <v>0.05</v>
      </c>
      <c r="X789" s="60">
        <f>VLOOKUP(SpaceTypesTable[[#This Row],[Lookup]],VentilationStandardsTable[],5,FALSE)</f>
        <v>0</v>
      </c>
      <c r="Y789" s="60">
        <f>VLOOKUP(SpaceTypesTable[[#This Row],[Lookup]],VentilationStandardsTable[],7,FALSE)</f>
        <v>0</v>
      </c>
      <c r="Z789" s="60">
        <v>0</v>
      </c>
      <c r="AA789" s="60"/>
      <c r="AB789" s="60" t="s">
        <v>475</v>
      </c>
      <c r="AC789" s="60">
        <v>5.9499999999999997E-2</v>
      </c>
      <c r="AD789" s="60" t="s">
        <v>478</v>
      </c>
      <c r="AE789" s="60"/>
      <c r="AF789" s="60"/>
      <c r="AG789" s="60"/>
      <c r="AH789" s="60"/>
      <c r="AI789" s="60"/>
      <c r="AJ789" s="60">
        <v>0</v>
      </c>
      <c r="AK789" s="60">
        <v>0</v>
      </c>
      <c r="AL789" s="60">
        <v>0.5</v>
      </c>
      <c r="AM789" s="60">
        <v>0</v>
      </c>
      <c r="AN789" s="60" t="s">
        <v>479</v>
      </c>
      <c r="AO789" s="60" t="s">
        <v>1444</v>
      </c>
      <c r="AP789" s="60" t="s">
        <v>1458</v>
      </c>
      <c r="AQ789" s="60"/>
      <c r="AR789" s="60"/>
      <c r="AS789" s="60"/>
      <c r="AT789" s="60"/>
      <c r="AU789" s="60"/>
      <c r="AV789" s="60"/>
      <c r="AW789" s="60"/>
      <c r="AX789" s="60"/>
      <c r="AY789" s="60"/>
      <c r="AZ789" s="60"/>
      <c r="BA789" s="60"/>
      <c r="BB789" s="60"/>
      <c r="BC789" s="60"/>
      <c r="BD789" s="60"/>
    </row>
    <row r="790" spans="1:56">
      <c r="A790" s="3" t="s">
        <v>1557</v>
      </c>
      <c r="B790" s="60" t="s">
        <v>260</v>
      </c>
      <c r="C790" s="60" t="s">
        <v>222</v>
      </c>
      <c r="D790" s="60" t="s">
        <v>282</v>
      </c>
      <c r="E790" s="60" t="s">
        <v>467</v>
      </c>
      <c r="F790" s="60" t="s">
        <v>438</v>
      </c>
      <c r="G790" s="60" t="s">
        <v>355</v>
      </c>
      <c r="H790" s="60" t="s">
        <v>223</v>
      </c>
      <c r="I790" s="60" t="str">
        <f>SpaceTypesTable[[#This Row],[Lighting Standard]]&amp;SpaceTypesTable[[#This Row],[Lighting Primary Space Type]]&amp;SpaceTypesTable[[#This Row],[Lighting Secondary Space Type]]</f>
        <v>ASHRAE 189.1-2009Stairs-ActiveGeneral</v>
      </c>
      <c r="J790" s="60"/>
      <c r="K790" s="60"/>
      <c r="L790" s="60">
        <f>VLOOKUP(SpaceTypesTable[[#This Row],[LookupColumn]],InteriorLightingTable[],5,FALSE)</f>
        <v>0.54</v>
      </c>
      <c r="M790" s="60"/>
      <c r="N790" s="60"/>
      <c r="O790" s="60">
        <v>0.4</v>
      </c>
      <c r="P790" s="60">
        <v>0.4</v>
      </c>
      <c r="Q790" s="60">
        <v>0.2</v>
      </c>
      <c r="R790" s="60" t="s">
        <v>474</v>
      </c>
      <c r="S790" t="s">
        <v>108</v>
      </c>
      <c r="T790" s="60" t="s">
        <v>41</v>
      </c>
      <c r="U790" s="60" t="s">
        <v>42</v>
      </c>
      <c r="V790" s="60" t="str">
        <f>SpaceTypesTable[[#This Row],[Ventilation Standard]]&amp;SpaceTypesTable[[#This Row],[Ventilation Primary Space Type]]&amp;SpaceTypesTable[[#This Row],[Ventilation Secondary Space Type]]</f>
        <v>ASHRAE 62.1-1999Public SpacesCorridors and utilities</v>
      </c>
      <c r="W790" s="60">
        <f>VLOOKUP(SpaceTypesTable[[#This Row],[Lookup]],VentilationStandardsTable[],6,FALSE)</f>
        <v>0.05</v>
      </c>
      <c r="X790" s="60">
        <f>VLOOKUP(SpaceTypesTable[[#This Row],[Lookup]],VentilationStandardsTable[],5,FALSE)</f>
        <v>0</v>
      </c>
      <c r="Y790" s="60">
        <f>VLOOKUP(SpaceTypesTable[[#This Row],[Lookup]],VentilationStandardsTable[],7,FALSE)</f>
        <v>0</v>
      </c>
      <c r="Z790" s="60">
        <v>0</v>
      </c>
      <c r="AA790" s="60"/>
      <c r="AB790" s="60" t="s">
        <v>475</v>
      </c>
      <c r="AC790" s="60">
        <v>5.9499999999999997E-2</v>
      </c>
      <c r="AD790" s="60" t="s">
        <v>478</v>
      </c>
      <c r="AE790" s="60"/>
      <c r="AF790" s="60"/>
      <c r="AG790" s="60"/>
      <c r="AH790" s="60"/>
      <c r="AI790" s="60"/>
      <c r="AJ790" s="60">
        <v>0</v>
      </c>
      <c r="AK790" s="60">
        <v>0</v>
      </c>
      <c r="AL790" s="60">
        <v>0.5</v>
      </c>
      <c r="AM790" s="60">
        <v>0</v>
      </c>
      <c r="AN790" s="60" t="s">
        <v>479</v>
      </c>
      <c r="AO790" s="60" t="s">
        <v>1444</v>
      </c>
      <c r="AP790" s="60" t="s">
        <v>1458</v>
      </c>
      <c r="AQ790" s="60"/>
      <c r="AR790" s="60"/>
      <c r="AS790" s="60"/>
      <c r="AT790" s="60"/>
      <c r="AU790" s="60"/>
      <c r="AV790" s="60"/>
      <c r="AW790" s="60"/>
      <c r="AX790" s="60"/>
      <c r="AY790" s="60"/>
      <c r="AZ790" s="60"/>
      <c r="BA790" s="60"/>
      <c r="BB790" s="60"/>
      <c r="BC790" s="60"/>
      <c r="BD790" s="60"/>
    </row>
    <row r="791" spans="1:56">
      <c r="A791" s="3" t="s">
        <v>1557</v>
      </c>
      <c r="B791" s="60" t="s">
        <v>261</v>
      </c>
      <c r="C791" s="60" t="s">
        <v>222</v>
      </c>
      <c r="D791" s="60" t="s">
        <v>282</v>
      </c>
      <c r="E791" s="60" t="s">
        <v>467</v>
      </c>
      <c r="F791" s="60" t="s">
        <v>438</v>
      </c>
      <c r="G791" s="60" t="s">
        <v>355</v>
      </c>
      <c r="H791" s="60" t="s">
        <v>223</v>
      </c>
      <c r="I791" s="60" t="str">
        <f>SpaceTypesTable[[#This Row],[Lighting Standard]]&amp;SpaceTypesTable[[#This Row],[Lighting Primary Space Type]]&amp;SpaceTypesTable[[#This Row],[Lighting Secondary Space Type]]</f>
        <v>ASHRAE 189.1-2009Stairs-ActiveGeneral</v>
      </c>
      <c r="J791" s="60"/>
      <c r="K791" s="60"/>
      <c r="L791" s="60">
        <f>VLOOKUP(SpaceTypesTable[[#This Row],[LookupColumn]],InteriorLightingTable[],5,FALSE)</f>
        <v>0.54</v>
      </c>
      <c r="M791" s="60"/>
      <c r="N791" s="60"/>
      <c r="O791" s="60">
        <v>0.4</v>
      </c>
      <c r="P791" s="60">
        <v>0.4</v>
      </c>
      <c r="Q791" s="60">
        <v>0.2</v>
      </c>
      <c r="R791" s="60" t="s">
        <v>474</v>
      </c>
      <c r="S791" t="s">
        <v>108</v>
      </c>
      <c r="T791" s="60" t="s">
        <v>41</v>
      </c>
      <c r="U791" s="60" t="s">
        <v>42</v>
      </c>
      <c r="V791" s="60" t="str">
        <f>SpaceTypesTable[[#This Row],[Ventilation Standard]]&amp;SpaceTypesTable[[#This Row],[Ventilation Primary Space Type]]&amp;SpaceTypesTable[[#This Row],[Ventilation Secondary Space Type]]</f>
        <v>ASHRAE 62.1-1999Public SpacesCorridors and utilities</v>
      </c>
      <c r="W791" s="60">
        <f>VLOOKUP(SpaceTypesTable[[#This Row],[Lookup]],VentilationStandardsTable[],6,FALSE)</f>
        <v>0.05</v>
      </c>
      <c r="X791" s="60">
        <f>VLOOKUP(SpaceTypesTable[[#This Row],[Lookup]],VentilationStandardsTable[],5,FALSE)</f>
        <v>0</v>
      </c>
      <c r="Y791" s="60">
        <f>VLOOKUP(SpaceTypesTable[[#This Row],[Lookup]],VentilationStandardsTable[],7,FALSE)</f>
        <v>0</v>
      </c>
      <c r="Z791" s="60">
        <v>0</v>
      </c>
      <c r="AA791" s="60"/>
      <c r="AB791" s="60" t="s">
        <v>475</v>
      </c>
      <c r="AC791" s="60">
        <v>4.4600000000000001E-2</v>
      </c>
      <c r="AD791" s="60" t="s">
        <v>478</v>
      </c>
      <c r="AE791" s="60"/>
      <c r="AF791" s="60"/>
      <c r="AG791" s="60"/>
      <c r="AH791" s="60"/>
      <c r="AI791" s="60"/>
      <c r="AJ791" s="60">
        <v>0</v>
      </c>
      <c r="AK791" s="60">
        <v>0</v>
      </c>
      <c r="AL791" s="60">
        <v>0.5</v>
      </c>
      <c r="AM791" s="60">
        <v>0</v>
      </c>
      <c r="AN791" s="60" t="s">
        <v>479</v>
      </c>
      <c r="AO791" s="60" t="s">
        <v>1444</v>
      </c>
      <c r="AP791" s="60" t="s">
        <v>1458</v>
      </c>
      <c r="AQ791" s="60"/>
      <c r="AR791" s="60"/>
      <c r="AS791" s="60"/>
      <c r="AT791" s="60"/>
      <c r="AU791" s="60"/>
      <c r="AV791" s="60"/>
      <c r="AW791" s="60"/>
      <c r="AX791" s="60"/>
      <c r="AY791" s="60"/>
      <c r="AZ791" s="60"/>
      <c r="BA791" s="60"/>
      <c r="BB791" s="60"/>
      <c r="BC791" s="60"/>
      <c r="BD791" s="60"/>
    </row>
    <row r="792" spans="1:56">
      <c r="A792" s="46" t="s">
        <v>1554</v>
      </c>
      <c r="B792" s="60" t="s">
        <v>259</v>
      </c>
      <c r="C792" s="60" t="s">
        <v>222</v>
      </c>
      <c r="D792" s="60" t="s">
        <v>282</v>
      </c>
      <c r="E792" s="60" t="s">
        <v>467</v>
      </c>
      <c r="F792" s="60"/>
      <c r="G792" s="60"/>
      <c r="H792" s="60"/>
      <c r="I792" s="60"/>
      <c r="J792" s="60"/>
      <c r="K792" s="60"/>
      <c r="L792" s="60">
        <v>1.1399999999999999</v>
      </c>
      <c r="M792" s="60"/>
      <c r="N792" s="60"/>
      <c r="O792" s="60">
        <v>0.4</v>
      </c>
      <c r="P792" s="60">
        <v>0.4</v>
      </c>
      <c r="Q792" s="60">
        <v>0.2</v>
      </c>
      <c r="R792" s="60" t="s">
        <v>474</v>
      </c>
      <c r="S792" t="s">
        <v>108</v>
      </c>
      <c r="T792" s="60" t="s">
        <v>41</v>
      </c>
      <c r="U792" s="60" t="s">
        <v>42</v>
      </c>
      <c r="V792" s="60" t="str">
        <f>SpaceTypesTable[[#This Row],[Ventilation Standard]]&amp;SpaceTypesTable[[#This Row],[Ventilation Primary Space Type]]&amp;SpaceTypesTable[[#This Row],[Ventilation Secondary Space Type]]</f>
        <v>ASHRAE 62.1-1999Public SpacesCorridors and utilities</v>
      </c>
      <c r="W792" s="60">
        <f>VLOOKUP(SpaceTypesTable[[#This Row],[Lookup]],VentilationStandardsTable[],6,FALSE)</f>
        <v>0.05</v>
      </c>
      <c r="X792" s="60">
        <f>VLOOKUP(SpaceTypesTable[[#This Row],[Lookup]],VentilationStandardsTable[],5,FALSE)</f>
        <v>0</v>
      </c>
      <c r="Y792" s="60">
        <f>VLOOKUP(SpaceTypesTable[[#This Row],[Lookup]],VentilationStandardsTable[],7,FALSE)</f>
        <v>0</v>
      </c>
      <c r="Z792" s="60">
        <v>0</v>
      </c>
      <c r="AA792" s="60"/>
      <c r="AB792" s="60" t="s">
        <v>475</v>
      </c>
      <c r="AC792" s="60">
        <v>0.22320000000000001</v>
      </c>
      <c r="AD792" s="60" t="s">
        <v>478</v>
      </c>
      <c r="AE792" s="60"/>
      <c r="AF792" s="60"/>
      <c r="AG792" s="60"/>
      <c r="AH792" s="60"/>
      <c r="AI792" s="60"/>
      <c r="AJ792" s="60">
        <v>0</v>
      </c>
      <c r="AK792" s="60">
        <v>0</v>
      </c>
      <c r="AL792" s="60">
        <v>0.5</v>
      </c>
      <c r="AM792" s="60">
        <v>0</v>
      </c>
      <c r="AN792" s="60" t="s">
        <v>479</v>
      </c>
      <c r="AO792" s="60" t="s">
        <v>1444</v>
      </c>
      <c r="AP792" s="60" t="s">
        <v>1458</v>
      </c>
      <c r="AQ792" s="60"/>
      <c r="AR792" s="60"/>
      <c r="AS792" s="60"/>
      <c r="AT792" s="60"/>
      <c r="AU792" s="60"/>
      <c r="AV792" s="60"/>
      <c r="AW792" s="60"/>
      <c r="AX792" s="60"/>
      <c r="AY792" s="60"/>
      <c r="AZ792" s="60"/>
      <c r="BA792" s="60"/>
      <c r="BB792" s="60"/>
      <c r="BC792" s="60"/>
      <c r="BD792" s="60"/>
    </row>
    <row r="793" spans="1:56">
      <c r="A793" t="s">
        <v>1558</v>
      </c>
      <c r="B793" s="60" t="s">
        <v>259</v>
      </c>
      <c r="C793" s="60" t="s">
        <v>222</v>
      </c>
      <c r="D793" s="60" t="s">
        <v>282</v>
      </c>
      <c r="E793" s="60" t="s">
        <v>467</v>
      </c>
      <c r="F793" s="60" t="s">
        <v>218</v>
      </c>
      <c r="G793" s="60" t="s">
        <v>355</v>
      </c>
      <c r="H793" s="60" t="s">
        <v>223</v>
      </c>
      <c r="I793" s="60" t="str">
        <f>SpaceTypesTable[[#This Row],[Lighting Standard]]&amp;SpaceTypesTable[[#This Row],[Lighting Primary Space Type]]&amp;SpaceTypesTable[[#This Row],[Lighting Secondary Space Type]]</f>
        <v>ASHRAE 90.1-2007Stairs-ActiveGeneral</v>
      </c>
      <c r="J793" s="60"/>
      <c r="K793" s="60"/>
      <c r="L793" s="60">
        <f>VLOOKUP(SpaceTypesTable[[#This Row],[LookupColumn]],InteriorLightingTable[],5,FALSE)</f>
        <v>0.6</v>
      </c>
      <c r="M793" s="60"/>
      <c r="N793" s="60"/>
      <c r="O793" s="60">
        <v>0.4</v>
      </c>
      <c r="P793" s="60">
        <v>0.4</v>
      </c>
      <c r="Q793" s="60">
        <v>0.2</v>
      </c>
      <c r="R793" s="60" t="s">
        <v>474</v>
      </c>
      <c r="S793" t="s">
        <v>109</v>
      </c>
      <c r="T793" s="60" t="s">
        <v>223</v>
      </c>
      <c r="U793" s="60" t="s">
        <v>96</v>
      </c>
      <c r="V793" s="60" t="str">
        <f>SpaceTypesTable[[#This Row],[Ventilation Standard]]&amp;SpaceTypesTable[[#This Row],[Ventilation Primary Space Type]]&amp;SpaceTypesTable[[#This Row],[Ventilation Secondary Space Type]]</f>
        <v>ASHRAE 62.1-2004GeneralCorridors</v>
      </c>
      <c r="W793" s="60">
        <f>VLOOKUP(SpaceTypesTable[[#This Row],[Lookup]],VentilationStandardsTable[],6,FALSE)</f>
        <v>0.06</v>
      </c>
      <c r="X793" s="60">
        <f>VLOOKUP(SpaceTypesTable[[#This Row],[Lookup]],VentilationStandardsTable[],5,FALSE)</f>
        <v>0</v>
      </c>
      <c r="Y793" s="60">
        <f>VLOOKUP(SpaceTypesTable[[#This Row],[Lookup]],VentilationStandardsTable[],7,FALSE)</f>
        <v>0</v>
      </c>
      <c r="Z793" s="60">
        <v>0</v>
      </c>
      <c r="AA793" s="60" t="s">
        <v>1399</v>
      </c>
      <c r="AB793" s="60" t="s">
        <v>1402</v>
      </c>
      <c r="AC793" s="60">
        <v>4.4600000000000001E-2</v>
      </c>
      <c r="AD793" s="60" t="s">
        <v>1419</v>
      </c>
      <c r="AE793" s="60"/>
      <c r="AF793" s="60"/>
      <c r="AG793" s="60"/>
      <c r="AH793" s="60"/>
      <c r="AI793" s="60"/>
      <c r="AJ793" s="60">
        <v>0</v>
      </c>
      <c r="AK793" s="60">
        <v>0</v>
      </c>
      <c r="AL793" s="60">
        <v>0.5</v>
      </c>
      <c r="AM793" s="60">
        <v>0</v>
      </c>
      <c r="AN793" s="60" t="s">
        <v>1477</v>
      </c>
      <c r="AO793" s="60" t="s">
        <v>1444</v>
      </c>
      <c r="AP793" s="60" t="s">
        <v>1458</v>
      </c>
      <c r="AQ793" s="60"/>
      <c r="AR793" s="60"/>
      <c r="AS793" s="60"/>
      <c r="AT793" s="60"/>
      <c r="AU793" s="60"/>
      <c r="AV793" s="60"/>
      <c r="AW793" s="60"/>
      <c r="AX793" s="60"/>
      <c r="AY793" s="60"/>
      <c r="AZ793" s="60"/>
      <c r="BA793" s="60"/>
      <c r="BB793" s="60"/>
      <c r="BC793" s="60"/>
      <c r="BD793" s="60"/>
    </row>
    <row r="794" spans="1:56">
      <c r="A794" t="s">
        <v>1555</v>
      </c>
      <c r="B794" s="60" t="s">
        <v>259</v>
      </c>
      <c r="C794" s="60" t="s">
        <v>262</v>
      </c>
      <c r="D794" s="60" t="s">
        <v>282</v>
      </c>
      <c r="E794" s="60" t="s">
        <v>467</v>
      </c>
      <c r="F794" s="60"/>
      <c r="G794" s="60"/>
      <c r="H794" s="60"/>
      <c r="I794" s="60" t="str">
        <f>SpaceTypesTable[[#This Row],[Lighting Standard]]&amp;SpaceTypesTable[[#This Row],[Lighting Primary Space Type]]&amp;SpaceTypesTable[[#This Row],[Lighting Secondary Space Type]]</f>
        <v/>
      </c>
      <c r="J794" s="60"/>
      <c r="K794" s="60"/>
      <c r="L794" s="60">
        <v>0.80000000000000016</v>
      </c>
      <c r="M794" s="60"/>
      <c r="N794" s="60"/>
      <c r="O794" s="60">
        <v>0</v>
      </c>
      <c r="P794" s="60">
        <v>0.7</v>
      </c>
      <c r="Q794" s="60">
        <v>0.2</v>
      </c>
      <c r="R794" s="60" t="s">
        <v>1362</v>
      </c>
      <c r="S794" t="s">
        <v>108</v>
      </c>
      <c r="T794" s="60" t="s">
        <v>41</v>
      </c>
      <c r="U794" s="60" t="s">
        <v>42</v>
      </c>
      <c r="V794" s="60" t="str">
        <f>SpaceTypesTable[[#This Row],[Ventilation Standard]]&amp;SpaceTypesTable[[#This Row],[Ventilation Primary Space Type]]&amp;SpaceTypesTable[[#This Row],[Ventilation Secondary Space Type]]</f>
        <v>ASHRAE 62.1-1999Public SpacesCorridors and utilities</v>
      </c>
      <c r="W794" s="60">
        <f>VLOOKUP(SpaceTypesTable[[#This Row],[Lookup]],VentilationStandardsTable[],6,FALSE)</f>
        <v>0.05</v>
      </c>
      <c r="X794" s="60">
        <f>VLOOKUP(SpaceTypesTable[[#This Row],[Lookup]],VentilationStandardsTable[],5,FALSE)</f>
        <v>0</v>
      </c>
      <c r="Y794" s="60">
        <f>VLOOKUP(SpaceTypesTable[[#This Row],[Lookup]],VentilationStandardsTable[],7,FALSE)</f>
        <v>0</v>
      </c>
      <c r="Z794" s="60">
        <v>0</v>
      </c>
      <c r="AA794" s="60" t="s">
        <v>1397</v>
      </c>
      <c r="AB794" s="60" t="s">
        <v>1404</v>
      </c>
      <c r="AC794" s="60">
        <v>0.22320000000000001</v>
      </c>
      <c r="AD794" s="60" t="s">
        <v>1422</v>
      </c>
      <c r="AE794" s="60"/>
      <c r="AF794" s="60" t="s">
        <v>440</v>
      </c>
      <c r="AG794" s="60" t="s">
        <v>440</v>
      </c>
      <c r="AH794" s="60" t="s">
        <v>440</v>
      </c>
      <c r="AI794" s="60"/>
      <c r="AJ794" s="60">
        <v>0</v>
      </c>
      <c r="AK794" s="60">
        <v>0</v>
      </c>
      <c r="AL794" s="60">
        <v>0.5</v>
      </c>
      <c r="AM794" s="60">
        <v>0</v>
      </c>
      <c r="AN794" s="60" t="s">
        <v>1351</v>
      </c>
      <c r="AO794" s="60" t="s">
        <v>1447</v>
      </c>
      <c r="AP794" s="60" t="s">
        <v>1461</v>
      </c>
      <c r="AQ794" s="60"/>
      <c r="AR794" s="60"/>
      <c r="AS794" s="60" t="str">
        <f>IF(SpaceTypesTable[[#This Row],[Service Water Heating Peak Flow Rate (gal/h)]]=0,"",SpaceTypesTable[[#This Row],[Service Water Heating Peak Flow Rate (gal/h)]]/SpaceTypesTable[[#This Row],[Service Water Heating Area (ft^2)]])</f>
        <v/>
      </c>
      <c r="AT794" s="60"/>
      <c r="AU794" s="60"/>
      <c r="AV794" s="60"/>
      <c r="AW794" s="60"/>
      <c r="AX794" s="60"/>
      <c r="AY794" s="60"/>
      <c r="AZ794" s="60"/>
      <c r="BA794" s="60"/>
      <c r="BB794" s="60"/>
      <c r="BC794" s="60" t="str">
        <f t="shared" ref="BC794:BC805" si="72">IF(ISBLANK(BB794),"",BB794/(AY794/AX794))</f>
        <v/>
      </c>
      <c r="BD794" s="60"/>
    </row>
    <row r="795" spans="1:56">
      <c r="A795" t="s">
        <v>1556</v>
      </c>
      <c r="B795" s="60" t="s">
        <v>259</v>
      </c>
      <c r="C795" s="60" t="s">
        <v>262</v>
      </c>
      <c r="D795" s="60" t="s">
        <v>282</v>
      </c>
      <c r="E795" s="60" t="s">
        <v>467</v>
      </c>
      <c r="F795" s="60" t="s">
        <v>217</v>
      </c>
      <c r="G795" s="60" t="s">
        <v>355</v>
      </c>
      <c r="H795" s="60" t="s">
        <v>223</v>
      </c>
      <c r="I795" s="60" t="str">
        <f>SpaceTypesTable[[#This Row],[Lighting Standard]]&amp;SpaceTypesTable[[#This Row],[Lighting Primary Space Type]]&amp;SpaceTypesTable[[#This Row],[Lighting Secondary Space Type]]</f>
        <v>ASHRAE 90.1-2004Stairs-ActiveGeneral</v>
      </c>
      <c r="J795" s="60"/>
      <c r="K795" s="60"/>
      <c r="L795" s="60">
        <f>VLOOKUP(SpaceTypesTable[[#This Row],[LookupColumn]],InteriorLightingTable[],5,FALSE)</f>
        <v>0.6</v>
      </c>
      <c r="M795" s="60"/>
      <c r="N795" s="60"/>
      <c r="O795" s="60">
        <v>0</v>
      </c>
      <c r="P795" s="60">
        <v>0.7</v>
      </c>
      <c r="Q795" s="60">
        <v>0.2</v>
      </c>
      <c r="R795" s="60" t="s">
        <v>1362</v>
      </c>
      <c r="S795" t="s">
        <v>108</v>
      </c>
      <c r="T795" s="60" t="s">
        <v>41</v>
      </c>
      <c r="U795" s="60" t="s">
        <v>42</v>
      </c>
      <c r="V795" s="60" t="str">
        <f>SpaceTypesTable[[#This Row],[Ventilation Standard]]&amp;SpaceTypesTable[[#This Row],[Ventilation Primary Space Type]]&amp;SpaceTypesTable[[#This Row],[Ventilation Secondary Space Type]]</f>
        <v>ASHRAE 62.1-1999Public SpacesCorridors and utilities</v>
      </c>
      <c r="W795" s="60">
        <f>VLOOKUP(SpaceTypesTable[[#This Row],[Lookup]],VentilationStandardsTable[],6,FALSE)</f>
        <v>0.05</v>
      </c>
      <c r="X795" s="60">
        <f>VLOOKUP(SpaceTypesTable[[#This Row],[Lookup]],VentilationStandardsTable[],5,FALSE)</f>
        <v>0</v>
      </c>
      <c r="Y795" s="60">
        <f>VLOOKUP(SpaceTypesTable[[#This Row],[Lookup]],VentilationStandardsTable[],7,FALSE)</f>
        <v>0</v>
      </c>
      <c r="Z795" s="60">
        <v>0</v>
      </c>
      <c r="AA795" s="60" t="s">
        <v>1397</v>
      </c>
      <c r="AB795" s="60" t="s">
        <v>1404</v>
      </c>
      <c r="AC795" s="60">
        <v>5.9499999999999997E-2</v>
      </c>
      <c r="AD795" s="60" t="s">
        <v>1422</v>
      </c>
      <c r="AE795" s="60"/>
      <c r="AF795" s="60" t="s">
        <v>440</v>
      </c>
      <c r="AG795" s="60" t="s">
        <v>440</v>
      </c>
      <c r="AH795" s="60" t="s">
        <v>440</v>
      </c>
      <c r="AI795" s="60"/>
      <c r="AJ795" s="60">
        <v>0</v>
      </c>
      <c r="AK795" s="60">
        <v>0</v>
      </c>
      <c r="AL795" s="60">
        <v>0.5</v>
      </c>
      <c r="AM795" s="60">
        <v>0</v>
      </c>
      <c r="AN795" s="60" t="s">
        <v>1351</v>
      </c>
      <c r="AO795" s="60" t="s">
        <v>1447</v>
      </c>
      <c r="AP795" s="60" t="s">
        <v>1461</v>
      </c>
      <c r="AQ795" s="60"/>
      <c r="AR795" s="60"/>
      <c r="AS795" s="60" t="str">
        <f>IF(SpaceTypesTable[[#This Row],[Service Water Heating Peak Flow Rate (gal/h)]]=0,"",SpaceTypesTable[[#This Row],[Service Water Heating Peak Flow Rate (gal/h)]]/SpaceTypesTable[[#This Row],[Service Water Heating Area (ft^2)]])</f>
        <v/>
      </c>
      <c r="AT795" s="60"/>
      <c r="AU795" s="60"/>
      <c r="AV795" s="60"/>
      <c r="AW795" s="60"/>
      <c r="AX795" s="60"/>
      <c r="AY795" s="60"/>
      <c r="AZ795" s="60"/>
      <c r="BA795" s="60"/>
      <c r="BB795" s="60"/>
      <c r="BC795" s="60" t="str">
        <f t="shared" si="72"/>
        <v/>
      </c>
      <c r="BD795" s="60"/>
    </row>
    <row r="796" spans="1:56">
      <c r="A796" t="s">
        <v>1557</v>
      </c>
      <c r="B796" s="60" t="s">
        <v>260</v>
      </c>
      <c r="C796" s="60" t="s">
        <v>262</v>
      </c>
      <c r="D796" s="60" t="s">
        <v>282</v>
      </c>
      <c r="E796" s="60" t="s">
        <v>467</v>
      </c>
      <c r="F796" s="60" t="s">
        <v>438</v>
      </c>
      <c r="G796" s="60" t="s">
        <v>355</v>
      </c>
      <c r="H796" s="60" t="s">
        <v>223</v>
      </c>
      <c r="I796" s="60" t="str">
        <f>SpaceTypesTable[[#This Row],[Lighting Standard]]&amp;SpaceTypesTable[[#This Row],[Lighting Primary Space Type]]&amp;SpaceTypesTable[[#This Row],[Lighting Secondary Space Type]]</f>
        <v>ASHRAE 189.1-2009Stairs-ActiveGeneral</v>
      </c>
      <c r="J796" s="60"/>
      <c r="K796" s="60"/>
      <c r="L796" s="60">
        <f>VLOOKUP(SpaceTypesTable[[#This Row],[LookupColumn]],InteriorLightingTable[],5,FALSE)</f>
        <v>0.54</v>
      </c>
      <c r="M796" s="60"/>
      <c r="N796" s="60"/>
      <c r="O796" s="60">
        <v>0</v>
      </c>
      <c r="P796" s="60">
        <v>0.7</v>
      </c>
      <c r="Q796" s="60">
        <v>0.2</v>
      </c>
      <c r="R796" s="60" t="s">
        <v>1362</v>
      </c>
      <c r="S796" t="s">
        <v>108</v>
      </c>
      <c r="T796" s="60" t="s">
        <v>41</v>
      </c>
      <c r="U796" s="60" t="s">
        <v>42</v>
      </c>
      <c r="V796" s="60" t="str">
        <f>SpaceTypesTable[[#This Row],[Ventilation Standard]]&amp;SpaceTypesTable[[#This Row],[Ventilation Primary Space Type]]&amp;SpaceTypesTable[[#This Row],[Ventilation Secondary Space Type]]</f>
        <v>ASHRAE 62.1-1999Public SpacesCorridors and utilities</v>
      </c>
      <c r="W796" s="60">
        <f>VLOOKUP(SpaceTypesTable[[#This Row],[Lookup]],VentilationStandardsTable[],6,FALSE)</f>
        <v>0.05</v>
      </c>
      <c r="X796" s="60">
        <f>VLOOKUP(SpaceTypesTable[[#This Row],[Lookup]],VentilationStandardsTable[],5,FALSE)</f>
        <v>0</v>
      </c>
      <c r="Y796" s="60">
        <f>VLOOKUP(SpaceTypesTable[[#This Row],[Lookup]],VentilationStandardsTable[],7,FALSE)</f>
        <v>0</v>
      </c>
      <c r="Z796" s="60">
        <v>0</v>
      </c>
      <c r="AA796" s="60" t="s">
        <v>1397</v>
      </c>
      <c r="AB796" s="60" t="s">
        <v>1404</v>
      </c>
      <c r="AC796" s="60">
        <v>5.9499999999999997E-2</v>
      </c>
      <c r="AD796" s="60" t="s">
        <v>1422</v>
      </c>
      <c r="AE796" s="60"/>
      <c r="AF796" s="60" t="s">
        <v>440</v>
      </c>
      <c r="AG796" s="60" t="s">
        <v>440</v>
      </c>
      <c r="AH796" s="60" t="s">
        <v>440</v>
      </c>
      <c r="AI796" s="60"/>
      <c r="AJ796" s="60">
        <v>0</v>
      </c>
      <c r="AK796" s="60">
        <v>0</v>
      </c>
      <c r="AL796" s="60">
        <v>0.5</v>
      </c>
      <c r="AM796" s="60">
        <v>0</v>
      </c>
      <c r="AN796" s="60" t="s">
        <v>1351</v>
      </c>
      <c r="AO796" s="60" t="s">
        <v>1447</v>
      </c>
      <c r="AP796" s="60" t="s">
        <v>1461</v>
      </c>
      <c r="AQ796" s="60"/>
      <c r="AR796" s="60"/>
      <c r="AS796" s="60" t="str">
        <f>IF(SpaceTypesTable[[#This Row],[Service Water Heating Peak Flow Rate (gal/h)]]=0,"",SpaceTypesTable[[#This Row],[Service Water Heating Peak Flow Rate (gal/h)]]/SpaceTypesTable[[#This Row],[Service Water Heating Area (ft^2)]])</f>
        <v/>
      </c>
      <c r="AT796" s="60"/>
      <c r="AU796" s="60"/>
      <c r="AV796" s="60"/>
      <c r="AW796" s="60"/>
      <c r="AX796" s="60"/>
      <c r="AY796" s="60"/>
      <c r="AZ796" s="60"/>
      <c r="BA796" s="60"/>
      <c r="BB796" s="60"/>
      <c r="BC796" s="60" t="str">
        <f t="shared" si="72"/>
        <v/>
      </c>
      <c r="BD796" s="60"/>
    </row>
    <row r="797" spans="1:56">
      <c r="A797" t="s">
        <v>1557</v>
      </c>
      <c r="B797" s="60" t="s">
        <v>261</v>
      </c>
      <c r="C797" s="60" t="s">
        <v>262</v>
      </c>
      <c r="D797" s="60" t="s">
        <v>282</v>
      </c>
      <c r="E797" s="60" t="s">
        <v>467</v>
      </c>
      <c r="F797" s="60" t="s">
        <v>438</v>
      </c>
      <c r="G797" s="60" t="s">
        <v>355</v>
      </c>
      <c r="H797" s="60" t="s">
        <v>223</v>
      </c>
      <c r="I797" s="60" t="str">
        <f>SpaceTypesTable[[#This Row],[Lighting Standard]]&amp;SpaceTypesTable[[#This Row],[Lighting Primary Space Type]]&amp;SpaceTypesTable[[#This Row],[Lighting Secondary Space Type]]</f>
        <v>ASHRAE 189.1-2009Stairs-ActiveGeneral</v>
      </c>
      <c r="J797" s="60"/>
      <c r="K797" s="60"/>
      <c r="L797" s="60">
        <f>VLOOKUP(SpaceTypesTable[[#This Row],[LookupColumn]],InteriorLightingTable[],5,FALSE)</f>
        <v>0.54</v>
      </c>
      <c r="M797" s="60"/>
      <c r="N797" s="60"/>
      <c r="O797" s="60">
        <v>0</v>
      </c>
      <c r="P797" s="60">
        <v>0.7</v>
      </c>
      <c r="Q797" s="60">
        <v>0.2</v>
      </c>
      <c r="R797" s="60" t="s">
        <v>1362</v>
      </c>
      <c r="S797" t="s">
        <v>108</v>
      </c>
      <c r="T797" s="60" t="s">
        <v>41</v>
      </c>
      <c r="U797" s="60" t="s">
        <v>42</v>
      </c>
      <c r="V797" s="60" t="str">
        <f>SpaceTypesTable[[#This Row],[Ventilation Standard]]&amp;SpaceTypesTable[[#This Row],[Ventilation Primary Space Type]]&amp;SpaceTypesTable[[#This Row],[Ventilation Secondary Space Type]]</f>
        <v>ASHRAE 62.1-1999Public SpacesCorridors and utilities</v>
      </c>
      <c r="W797" s="60">
        <f>VLOOKUP(SpaceTypesTable[[#This Row],[Lookup]],VentilationStandardsTable[],6,FALSE)</f>
        <v>0.05</v>
      </c>
      <c r="X797" s="60">
        <f>VLOOKUP(SpaceTypesTable[[#This Row],[Lookup]],VentilationStandardsTable[],5,FALSE)</f>
        <v>0</v>
      </c>
      <c r="Y797" s="60">
        <f>VLOOKUP(SpaceTypesTable[[#This Row],[Lookup]],VentilationStandardsTable[],7,FALSE)</f>
        <v>0</v>
      </c>
      <c r="Z797" s="60">
        <v>0</v>
      </c>
      <c r="AA797" s="60" t="s">
        <v>1397</v>
      </c>
      <c r="AB797" s="60" t="s">
        <v>1404</v>
      </c>
      <c r="AC797" s="60">
        <v>4.4600000000000001E-2</v>
      </c>
      <c r="AD797" s="60" t="s">
        <v>1422</v>
      </c>
      <c r="AE797" s="60"/>
      <c r="AF797" s="60" t="s">
        <v>440</v>
      </c>
      <c r="AG797" s="60" t="s">
        <v>440</v>
      </c>
      <c r="AH797" s="60" t="s">
        <v>440</v>
      </c>
      <c r="AI797" s="60"/>
      <c r="AJ797" s="60">
        <v>0</v>
      </c>
      <c r="AK797" s="60">
        <v>0</v>
      </c>
      <c r="AL797" s="60">
        <v>0.5</v>
      </c>
      <c r="AM797" s="60">
        <v>0</v>
      </c>
      <c r="AN797" s="60" t="s">
        <v>1351</v>
      </c>
      <c r="AO797" s="60" t="s">
        <v>1447</v>
      </c>
      <c r="AP797" s="60" t="s">
        <v>1461</v>
      </c>
      <c r="AQ797" s="60"/>
      <c r="AR797" s="60"/>
      <c r="AS797" s="60" t="str">
        <f>IF(SpaceTypesTable[[#This Row],[Service Water Heating Peak Flow Rate (gal/h)]]=0,"",SpaceTypesTable[[#This Row],[Service Water Heating Peak Flow Rate (gal/h)]]/SpaceTypesTable[[#This Row],[Service Water Heating Area (ft^2)]])</f>
        <v/>
      </c>
      <c r="AT797" s="60"/>
      <c r="AU797" s="60"/>
      <c r="AV797" s="60"/>
      <c r="AW797" s="60"/>
      <c r="AX797" s="60"/>
      <c r="AY797" s="60"/>
      <c r="AZ797" s="60"/>
      <c r="BA797" s="60"/>
      <c r="BB797" s="60"/>
      <c r="BC797" s="60" t="str">
        <f t="shared" si="72"/>
        <v/>
      </c>
      <c r="BD797" s="60"/>
    </row>
    <row r="798" spans="1:56">
      <c r="A798" t="s">
        <v>1554</v>
      </c>
      <c r="B798" s="60" t="s">
        <v>259</v>
      </c>
      <c r="C798" s="60" t="s">
        <v>262</v>
      </c>
      <c r="D798" s="60" t="s">
        <v>282</v>
      </c>
      <c r="E798" s="60" t="s">
        <v>467</v>
      </c>
      <c r="F798" s="60"/>
      <c r="G798" s="60"/>
      <c r="H798" s="60"/>
      <c r="I798" s="60" t="str">
        <f>SpaceTypesTable[[#This Row],[Lighting Standard]]&amp;SpaceTypesTable[[#This Row],[Lighting Primary Space Type]]&amp;SpaceTypesTable[[#This Row],[Lighting Secondary Space Type]]</f>
        <v/>
      </c>
      <c r="J798" s="60"/>
      <c r="K798" s="60"/>
      <c r="L798" s="60">
        <v>0.80000000000000016</v>
      </c>
      <c r="M798" s="60"/>
      <c r="N798" s="60"/>
      <c r="O798" s="60">
        <v>0</v>
      </c>
      <c r="P798" s="60">
        <v>0.7</v>
      </c>
      <c r="Q798" s="60">
        <v>0.2</v>
      </c>
      <c r="R798" s="60" t="s">
        <v>1362</v>
      </c>
      <c r="S798" t="s">
        <v>108</v>
      </c>
      <c r="T798" s="60" t="s">
        <v>41</v>
      </c>
      <c r="U798" s="60" t="s">
        <v>42</v>
      </c>
      <c r="V798" s="60" t="str">
        <f>SpaceTypesTable[[#This Row],[Ventilation Standard]]&amp;SpaceTypesTable[[#This Row],[Ventilation Primary Space Type]]&amp;SpaceTypesTable[[#This Row],[Ventilation Secondary Space Type]]</f>
        <v>ASHRAE 62.1-1999Public SpacesCorridors and utilities</v>
      </c>
      <c r="W798" s="60">
        <f>VLOOKUP(SpaceTypesTable[[#This Row],[Lookup]],VentilationStandardsTable[],6,FALSE)</f>
        <v>0.05</v>
      </c>
      <c r="X798" s="60">
        <f>VLOOKUP(SpaceTypesTable[[#This Row],[Lookup]],VentilationStandardsTable[],5,FALSE)</f>
        <v>0</v>
      </c>
      <c r="Y798" s="60">
        <f>VLOOKUP(SpaceTypesTable[[#This Row],[Lookup]],VentilationStandardsTable[],7,FALSE)</f>
        <v>0</v>
      </c>
      <c r="Z798" s="60">
        <v>0</v>
      </c>
      <c r="AA798" s="60" t="s">
        <v>1397</v>
      </c>
      <c r="AB798" s="60" t="s">
        <v>1404</v>
      </c>
      <c r="AC798" s="60">
        <v>0.22320000000000001</v>
      </c>
      <c r="AD798" s="60" t="s">
        <v>1422</v>
      </c>
      <c r="AE798" s="60"/>
      <c r="AF798" s="60" t="s">
        <v>440</v>
      </c>
      <c r="AG798" s="60" t="s">
        <v>440</v>
      </c>
      <c r="AH798" s="60" t="s">
        <v>440</v>
      </c>
      <c r="AI798" s="60"/>
      <c r="AJ798" s="60">
        <v>0</v>
      </c>
      <c r="AK798" s="60">
        <v>0</v>
      </c>
      <c r="AL798" s="60">
        <v>0.5</v>
      </c>
      <c r="AM798" s="60">
        <v>0</v>
      </c>
      <c r="AN798" s="60" t="s">
        <v>1351</v>
      </c>
      <c r="AO798" s="60" t="s">
        <v>1447</v>
      </c>
      <c r="AP798" s="60" t="s">
        <v>1461</v>
      </c>
      <c r="AQ798" s="60"/>
      <c r="AR798" s="60"/>
      <c r="AS798" s="60" t="str">
        <f>IF(SpaceTypesTable[[#This Row],[Service Water Heating Peak Flow Rate (gal/h)]]=0,"",SpaceTypesTable[[#This Row],[Service Water Heating Peak Flow Rate (gal/h)]]/SpaceTypesTable[[#This Row],[Service Water Heating Area (ft^2)]])</f>
        <v/>
      </c>
      <c r="AT798" s="60"/>
      <c r="AU798" s="60"/>
      <c r="AV798" s="60"/>
      <c r="AW798" s="60"/>
      <c r="AX798" s="60"/>
      <c r="AY798" s="60"/>
      <c r="AZ798" s="60"/>
      <c r="BA798" s="60"/>
      <c r="BB798" s="60"/>
      <c r="BC798" s="60" t="str">
        <f t="shared" si="72"/>
        <v/>
      </c>
      <c r="BD798" s="60"/>
    </row>
    <row r="799" spans="1:56">
      <c r="A799" t="s">
        <v>1558</v>
      </c>
      <c r="B799" s="60" t="s">
        <v>259</v>
      </c>
      <c r="C799" s="60" t="s">
        <v>262</v>
      </c>
      <c r="D799" s="60" t="s">
        <v>282</v>
      </c>
      <c r="E799" s="60" t="s">
        <v>467</v>
      </c>
      <c r="F799" s="60" t="s">
        <v>218</v>
      </c>
      <c r="G799" s="60" t="s">
        <v>355</v>
      </c>
      <c r="H799" s="60" t="s">
        <v>223</v>
      </c>
      <c r="I799" s="60" t="str">
        <f>SpaceTypesTable[[#This Row],[Lighting Standard]]&amp;SpaceTypesTable[[#This Row],[Lighting Primary Space Type]]&amp;SpaceTypesTable[[#This Row],[Lighting Secondary Space Type]]</f>
        <v>ASHRAE 90.1-2007Stairs-ActiveGeneral</v>
      </c>
      <c r="J799" s="60"/>
      <c r="K799" s="60"/>
      <c r="L799" s="60">
        <f>VLOOKUP(SpaceTypesTable[[#This Row],[LookupColumn]],InteriorLightingTable[],5,FALSE)</f>
        <v>0.6</v>
      </c>
      <c r="M799" s="60"/>
      <c r="N799" s="60"/>
      <c r="O799" s="60">
        <v>0</v>
      </c>
      <c r="P799" s="60">
        <v>0.7</v>
      </c>
      <c r="Q799" s="60">
        <v>0.2</v>
      </c>
      <c r="R799" s="60" t="s">
        <v>1362</v>
      </c>
      <c r="S799" t="s">
        <v>109</v>
      </c>
      <c r="T799" s="60" t="s">
        <v>223</v>
      </c>
      <c r="U799" s="60" t="s">
        <v>96</v>
      </c>
      <c r="V799" s="60" t="str">
        <f>SpaceTypesTable[[#This Row],[Ventilation Standard]]&amp;SpaceTypesTable[[#This Row],[Ventilation Primary Space Type]]&amp;SpaceTypesTable[[#This Row],[Ventilation Secondary Space Type]]</f>
        <v>ASHRAE 62.1-2004GeneralCorridors</v>
      </c>
      <c r="W799" s="60">
        <f>VLOOKUP(SpaceTypesTable[[#This Row],[Lookup]],VentilationStandardsTable[],6,FALSE)</f>
        <v>0.06</v>
      </c>
      <c r="X799" s="60">
        <f>VLOOKUP(SpaceTypesTable[[#This Row],[Lookup]],VentilationStandardsTable[],5,FALSE)</f>
        <v>0</v>
      </c>
      <c r="Y799" s="60">
        <f>VLOOKUP(SpaceTypesTable[[#This Row],[Lookup]],VentilationStandardsTable[],7,FALSE)</f>
        <v>0</v>
      </c>
      <c r="Z799" s="60">
        <v>0</v>
      </c>
      <c r="AA799" s="60" t="s">
        <v>1397</v>
      </c>
      <c r="AB799" s="60" t="s">
        <v>1404</v>
      </c>
      <c r="AC799" s="60">
        <v>4.4600000000000001E-2</v>
      </c>
      <c r="AD799" s="60" t="s">
        <v>1422</v>
      </c>
      <c r="AE799" s="60"/>
      <c r="AF799" s="60" t="s">
        <v>440</v>
      </c>
      <c r="AG799" s="60" t="s">
        <v>440</v>
      </c>
      <c r="AH799" s="60" t="s">
        <v>440</v>
      </c>
      <c r="AI799" s="60"/>
      <c r="AJ799" s="60">
        <v>0</v>
      </c>
      <c r="AK799" s="60">
        <v>0</v>
      </c>
      <c r="AL799" s="60">
        <v>0.5</v>
      </c>
      <c r="AM799" s="60">
        <v>0</v>
      </c>
      <c r="AN799" s="60" t="s">
        <v>1351</v>
      </c>
      <c r="AO799" s="60" t="s">
        <v>1447</v>
      </c>
      <c r="AP799" s="60" t="s">
        <v>1461</v>
      </c>
      <c r="AQ799" s="60"/>
      <c r="AR799" s="60"/>
      <c r="AS799" s="60" t="str">
        <f>IF(SpaceTypesTable[[#This Row],[Service Water Heating Peak Flow Rate (gal/h)]]=0,"",SpaceTypesTable[[#This Row],[Service Water Heating Peak Flow Rate (gal/h)]]/SpaceTypesTable[[#This Row],[Service Water Heating Area (ft^2)]])</f>
        <v/>
      </c>
      <c r="AT799" s="60"/>
      <c r="AU799" s="60"/>
      <c r="AV799" s="60"/>
      <c r="AW799" s="60"/>
      <c r="AX799" s="60"/>
      <c r="AY799" s="60"/>
      <c r="AZ799" s="60"/>
      <c r="BA799" s="60"/>
      <c r="BB799" s="60"/>
      <c r="BC799" s="60" t="str">
        <f t="shared" si="72"/>
        <v/>
      </c>
      <c r="BD799" s="60"/>
    </row>
    <row r="800" spans="1:56">
      <c r="A800" t="s">
        <v>1555</v>
      </c>
      <c r="B800" s="60" t="s">
        <v>259</v>
      </c>
      <c r="C800" s="60" t="s">
        <v>263</v>
      </c>
      <c r="D800" s="60" t="s">
        <v>282</v>
      </c>
      <c r="E800" s="60" t="s">
        <v>467</v>
      </c>
      <c r="F800" s="60"/>
      <c r="G800" s="60"/>
      <c r="H800" s="60"/>
      <c r="I800" s="60" t="str">
        <f>SpaceTypesTable[[#This Row],[Lighting Standard]]&amp;SpaceTypesTable[[#This Row],[Lighting Primary Space Type]]&amp;SpaceTypesTable[[#This Row],[Lighting Secondary Space Type]]</f>
        <v/>
      </c>
      <c r="J800" s="60"/>
      <c r="K800" s="60"/>
      <c r="L800" s="60">
        <v>0.82</v>
      </c>
      <c r="M800" s="60"/>
      <c r="N800" s="60"/>
      <c r="O800" s="60">
        <v>0</v>
      </c>
      <c r="P800" s="60">
        <v>0.7</v>
      </c>
      <c r="Q800" s="60">
        <v>0.2</v>
      </c>
      <c r="R800" s="60" t="s">
        <v>1367</v>
      </c>
      <c r="S800" t="s">
        <v>108</v>
      </c>
      <c r="T800" s="60" t="s">
        <v>41</v>
      </c>
      <c r="U800" s="60" t="s">
        <v>42</v>
      </c>
      <c r="V800" s="60" t="str">
        <f>SpaceTypesTable[[#This Row],[Ventilation Standard]]&amp;SpaceTypesTable[[#This Row],[Ventilation Primary Space Type]]&amp;SpaceTypesTable[[#This Row],[Ventilation Secondary Space Type]]</f>
        <v>ASHRAE 62.1-1999Public SpacesCorridors and utilities</v>
      </c>
      <c r="W800" s="60">
        <f>VLOOKUP(SpaceTypesTable[[#This Row],[Lookup]],VentilationStandardsTable[],6,FALSE)</f>
        <v>0.05</v>
      </c>
      <c r="X800" s="60">
        <f>VLOOKUP(SpaceTypesTable[[#This Row],[Lookup]],VentilationStandardsTable[],5,FALSE)</f>
        <v>0</v>
      </c>
      <c r="Y800" s="60">
        <f>VLOOKUP(SpaceTypesTable[[#This Row],[Lookup]],VentilationStandardsTable[],7,FALSE)</f>
        <v>0</v>
      </c>
      <c r="Z800" s="60">
        <v>0</v>
      </c>
      <c r="AA800" s="60" t="s">
        <v>1381</v>
      </c>
      <c r="AB800" s="60" t="s">
        <v>1518</v>
      </c>
      <c r="AC800" s="60">
        <v>0.22320000000000001</v>
      </c>
      <c r="AD800" s="60" t="s">
        <v>1427</v>
      </c>
      <c r="AE800" s="60"/>
      <c r="AF800" s="60" t="s">
        <v>440</v>
      </c>
      <c r="AG800" s="60" t="s">
        <v>440</v>
      </c>
      <c r="AH800" s="60" t="s">
        <v>440</v>
      </c>
      <c r="AI800" s="60"/>
      <c r="AJ800" s="60">
        <v>0</v>
      </c>
      <c r="AK800" s="60">
        <v>0</v>
      </c>
      <c r="AL800" s="60">
        <v>0.5</v>
      </c>
      <c r="AM800" s="60">
        <v>0</v>
      </c>
      <c r="AN800" s="60" t="s">
        <v>1484</v>
      </c>
      <c r="AO800" s="60" t="s">
        <v>1452</v>
      </c>
      <c r="AP800" s="60" t="s">
        <v>1466</v>
      </c>
      <c r="AQ800" s="60"/>
      <c r="AR800" s="60"/>
      <c r="AS800" s="60" t="str">
        <f>IF(SpaceTypesTable[[#This Row],[Service Water Heating Peak Flow Rate (gal/h)]]=0,"",SpaceTypesTable[[#This Row],[Service Water Heating Peak Flow Rate (gal/h)]]/SpaceTypesTable[[#This Row],[Service Water Heating Area (ft^2)]])</f>
        <v/>
      </c>
      <c r="AT800" s="60"/>
      <c r="AU800" s="60"/>
      <c r="AV800" s="60"/>
      <c r="AW800" s="60"/>
      <c r="AX800" s="60"/>
      <c r="AY800" s="60"/>
      <c r="AZ800" s="60"/>
      <c r="BA800" s="60"/>
      <c r="BB800" s="60"/>
      <c r="BC800" s="60" t="str">
        <f t="shared" si="72"/>
        <v/>
      </c>
      <c r="BD800" s="60"/>
    </row>
    <row r="801" spans="1:56">
      <c r="A801" t="s">
        <v>1556</v>
      </c>
      <c r="B801" s="60" t="s">
        <v>259</v>
      </c>
      <c r="C801" s="60" t="s">
        <v>263</v>
      </c>
      <c r="D801" s="60" t="s">
        <v>282</v>
      </c>
      <c r="E801" s="60" t="s">
        <v>467</v>
      </c>
      <c r="F801" s="60" t="s">
        <v>217</v>
      </c>
      <c r="G801" s="60" t="s">
        <v>355</v>
      </c>
      <c r="H801" s="60" t="s">
        <v>223</v>
      </c>
      <c r="I801" s="60" t="str">
        <f>SpaceTypesTable[[#This Row],[Lighting Standard]]&amp;SpaceTypesTable[[#This Row],[Lighting Primary Space Type]]&amp;SpaceTypesTable[[#This Row],[Lighting Secondary Space Type]]</f>
        <v>ASHRAE 90.1-2004Stairs-ActiveGeneral</v>
      </c>
      <c r="J801" s="60"/>
      <c r="K801" s="60"/>
      <c r="L801" s="60">
        <f>VLOOKUP(SpaceTypesTable[[#This Row],[LookupColumn]],InteriorLightingTable[],5,FALSE)</f>
        <v>0.6</v>
      </c>
      <c r="M801" s="60"/>
      <c r="N801" s="60"/>
      <c r="O801" s="60">
        <v>0</v>
      </c>
      <c r="P801" s="60">
        <v>0.7</v>
      </c>
      <c r="Q801" s="60">
        <v>0.2</v>
      </c>
      <c r="R801" s="60" t="s">
        <v>1367</v>
      </c>
      <c r="S801" t="s">
        <v>108</v>
      </c>
      <c r="T801" s="60" t="s">
        <v>41</v>
      </c>
      <c r="U801" s="60" t="s">
        <v>42</v>
      </c>
      <c r="V801" s="60" t="str">
        <f>SpaceTypesTable[[#This Row],[Ventilation Standard]]&amp;SpaceTypesTable[[#This Row],[Ventilation Primary Space Type]]&amp;SpaceTypesTable[[#This Row],[Ventilation Secondary Space Type]]</f>
        <v>ASHRAE 62.1-1999Public SpacesCorridors and utilities</v>
      </c>
      <c r="W801" s="60">
        <f>VLOOKUP(SpaceTypesTable[[#This Row],[Lookup]],VentilationStandardsTable[],6,FALSE)</f>
        <v>0.05</v>
      </c>
      <c r="X801" s="60">
        <f>VLOOKUP(SpaceTypesTable[[#This Row],[Lookup]],VentilationStandardsTable[],5,FALSE)</f>
        <v>0</v>
      </c>
      <c r="Y801" s="60">
        <f>VLOOKUP(SpaceTypesTable[[#This Row],[Lookup]],VentilationStandardsTable[],7,FALSE)</f>
        <v>0</v>
      </c>
      <c r="Z801" s="60">
        <v>0</v>
      </c>
      <c r="AA801" s="60" t="s">
        <v>1381</v>
      </c>
      <c r="AB801" s="60" t="s">
        <v>1518</v>
      </c>
      <c r="AC801" s="60">
        <v>5.9499999999999997E-2</v>
      </c>
      <c r="AD801" s="60" t="s">
        <v>1427</v>
      </c>
      <c r="AE801" s="60"/>
      <c r="AF801" s="60" t="s">
        <v>440</v>
      </c>
      <c r="AG801" s="60" t="s">
        <v>440</v>
      </c>
      <c r="AH801" s="60" t="s">
        <v>440</v>
      </c>
      <c r="AI801" s="60"/>
      <c r="AJ801" s="60">
        <v>0</v>
      </c>
      <c r="AK801" s="60">
        <v>0</v>
      </c>
      <c r="AL801" s="60">
        <v>0.5</v>
      </c>
      <c r="AM801" s="60">
        <v>0</v>
      </c>
      <c r="AN801" s="60" t="s">
        <v>1484</v>
      </c>
      <c r="AO801" s="60" t="s">
        <v>1452</v>
      </c>
      <c r="AP801" s="60" t="s">
        <v>1466</v>
      </c>
      <c r="AQ801" s="60"/>
      <c r="AR801" s="60"/>
      <c r="AS801" s="60" t="str">
        <f>IF(SpaceTypesTable[[#This Row],[Service Water Heating Peak Flow Rate (gal/h)]]=0,"",SpaceTypesTable[[#This Row],[Service Water Heating Peak Flow Rate (gal/h)]]/SpaceTypesTable[[#This Row],[Service Water Heating Area (ft^2)]])</f>
        <v/>
      </c>
      <c r="AT801" s="60"/>
      <c r="AU801" s="60"/>
      <c r="AV801" s="60"/>
      <c r="AW801" s="60"/>
      <c r="AX801" s="60"/>
      <c r="AY801" s="60"/>
      <c r="AZ801" s="60"/>
      <c r="BA801" s="60"/>
      <c r="BB801" s="60"/>
      <c r="BC801" s="60" t="str">
        <f t="shared" si="72"/>
        <v/>
      </c>
      <c r="BD801" s="60"/>
    </row>
    <row r="802" spans="1:56">
      <c r="A802" t="s">
        <v>1557</v>
      </c>
      <c r="B802" s="60" t="s">
        <v>260</v>
      </c>
      <c r="C802" s="60" t="s">
        <v>263</v>
      </c>
      <c r="D802" s="60" t="s">
        <v>282</v>
      </c>
      <c r="E802" s="60" t="s">
        <v>467</v>
      </c>
      <c r="F802" s="60" t="s">
        <v>438</v>
      </c>
      <c r="G802" s="60" t="s">
        <v>355</v>
      </c>
      <c r="H802" s="60" t="s">
        <v>223</v>
      </c>
      <c r="I802" s="60" t="str">
        <f>SpaceTypesTable[[#This Row],[Lighting Standard]]&amp;SpaceTypesTable[[#This Row],[Lighting Primary Space Type]]&amp;SpaceTypesTable[[#This Row],[Lighting Secondary Space Type]]</f>
        <v>ASHRAE 189.1-2009Stairs-ActiveGeneral</v>
      </c>
      <c r="J802" s="60"/>
      <c r="K802" s="60"/>
      <c r="L802" s="60">
        <f>VLOOKUP(SpaceTypesTable[[#This Row],[LookupColumn]],InteriorLightingTable[],5,FALSE)</f>
        <v>0.54</v>
      </c>
      <c r="M802" s="60"/>
      <c r="N802" s="60"/>
      <c r="O802" s="60">
        <v>0</v>
      </c>
      <c r="P802" s="60">
        <v>0.7</v>
      </c>
      <c r="Q802" s="60">
        <v>0.2</v>
      </c>
      <c r="R802" s="60" t="s">
        <v>1367</v>
      </c>
      <c r="S802" t="s">
        <v>108</v>
      </c>
      <c r="T802" s="60" t="s">
        <v>41</v>
      </c>
      <c r="U802" s="60" t="s">
        <v>42</v>
      </c>
      <c r="V802" s="60" t="str">
        <f>SpaceTypesTable[[#This Row],[Ventilation Standard]]&amp;SpaceTypesTable[[#This Row],[Ventilation Primary Space Type]]&amp;SpaceTypesTable[[#This Row],[Ventilation Secondary Space Type]]</f>
        <v>ASHRAE 62.1-1999Public SpacesCorridors and utilities</v>
      </c>
      <c r="W802" s="60">
        <f>VLOOKUP(SpaceTypesTable[[#This Row],[Lookup]],VentilationStandardsTable[],6,FALSE)</f>
        <v>0.05</v>
      </c>
      <c r="X802" s="60">
        <f>VLOOKUP(SpaceTypesTable[[#This Row],[Lookup]],VentilationStandardsTable[],5,FALSE)</f>
        <v>0</v>
      </c>
      <c r="Y802" s="60">
        <f>VLOOKUP(SpaceTypesTable[[#This Row],[Lookup]],VentilationStandardsTable[],7,FALSE)</f>
        <v>0</v>
      </c>
      <c r="Z802" s="60">
        <v>0</v>
      </c>
      <c r="AA802" s="60" t="s">
        <v>1381</v>
      </c>
      <c r="AB802" s="60" t="s">
        <v>1518</v>
      </c>
      <c r="AC802" s="60">
        <v>5.9499999999999997E-2</v>
      </c>
      <c r="AD802" s="60" t="s">
        <v>1427</v>
      </c>
      <c r="AE802" s="60"/>
      <c r="AF802" s="60" t="s">
        <v>440</v>
      </c>
      <c r="AG802" s="60" t="s">
        <v>440</v>
      </c>
      <c r="AH802" s="60" t="s">
        <v>440</v>
      </c>
      <c r="AI802" s="60"/>
      <c r="AJ802" s="60">
        <v>0</v>
      </c>
      <c r="AK802" s="60">
        <v>0</v>
      </c>
      <c r="AL802" s="60">
        <v>0.5</v>
      </c>
      <c r="AM802" s="60">
        <v>0</v>
      </c>
      <c r="AN802" s="60" t="s">
        <v>1484</v>
      </c>
      <c r="AO802" s="60" t="s">
        <v>1452</v>
      </c>
      <c r="AP802" s="60" t="s">
        <v>1466</v>
      </c>
      <c r="AQ802" s="60"/>
      <c r="AR802" s="60"/>
      <c r="AS802" s="60" t="str">
        <f>IF(SpaceTypesTable[[#This Row],[Service Water Heating Peak Flow Rate (gal/h)]]=0,"",SpaceTypesTable[[#This Row],[Service Water Heating Peak Flow Rate (gal/h)]]/SpaceTypesTable[[#This Row],[Service Water Heating Area (ft^2)]])</f>
        <v/>
      </c>
      <c r="AT802" s="60"/>
      <c r="AU802" s="60"/>
      <c r="AV802" s="60"/>
      <c r="AW802" s="60"/>
      <c r="AX802" s="60"/>
      <c r="AY802" s="60"/>
      <c r="AZ802" s="60"/>
      <c r="BA802" s="60"/>
      <c r="BB802" s="60"/>
      <c r="BC802" s="60" t="str">
        <f t="shared" si="72"/>
        <v/>
      </c>
      <c r="BD802" s="60"/>
    </row>
    <row r="803" spans="1:56">
      <c r="A803" t="s">
        <v>1557</v>
      </c>
      <c r="B803" s="60" t="s">
        <v>261</v>
      </c>
      <c r="C803" s="60" t="s">
        <v>263</v>
      </c>
      <c r="D803" s="60" t="s">
        <v>282</v>
      </c>
      <c r="E803" s="60" t="s">
        <v>467</v>
      </c>
      <c r="F803" s="60" t="s">
        <v>438</v>
      </c>
      <c r="G803" s="60" t="s">
        <v>355</v>
      </c>
      <c r="H803" s="60" t="s">
        <v>223</v>
      </c>
      <c r="I803" s="60" t="str">
        <f>SpaceTypesTable[[#This Row],[Lighting Standard]]&amp;SpaceTypesTable[[#This Row],[Lighting Primary Space Type]]&amp;SpaceTypesTable[[#This Row],[Lighting Secondary Space Type]]</f>
        <v>ASHRAE 189.1-2009Stairs-ActiveGeneral</v>
      </c>
      <c r="J803" s="60"/>
      <c r="K803" s="60"/>
      <c r="L803" s="60">
        <f>VLOOKUP(SpaceTypesTable[[#This Row],[LookupColumn]],InteriorLightingTable[],5,FALSE)</f>
        <v>0.54</v>
      </c>
      <c r="M803" s="60"/>
      <c r="N803" s="60"/>
      <c r="O803" s="60">
        <v>0</v>
      </c>
      <c r="P803" s="60">
        <v>0.7</v>
      </c>
      <c r="Q803" s="60">
        <v>0.2</v>
      </c>
      <c r="R803" s="60" t="s">
        <v>1367</v>
      </c>
      <c r="S803" t="s">
        <v>108</v>
      </c>
      <c r="T803" s="60" t="s">
        <v>41</v>
      </c>
      <c r="U803" s="60" t="s">
        <v>42</v>
      </c>
      <c r="V803" s="60" t="str">
        <f>SpaceTypesTable[[#This Row],[Ventilation Standard]]&amp;SpaceTypesTable[[#This Row],[Ventilation Primary Space Type]]&amp;SpaceTypesTable[[#This Row],[Ventilation Secondary Space Type]]</f>
        <v>ASHRAE 62.1-1999Public SpacesCorridors and utilities</v>
      </c>
      <c r="W803" s="60">
        <f>VLOOKUP(SpaceTypesTable[[#This Row],[Lookup]],VentilationStandardsTable[],6,FALSE)</f>
        <v>0.05</v>
      </c>
      <c r="X803" s="60">
        <f>VLOOKUP(SpaceTypesTable[[#This Row],[Lookup]],VentilationStandardsTable[],5,FALSE)</f>
        <v>0</v>
      </c>
      <c r="Y803" s="60">
        <f>VLOOKUP(SpaceTypesTable[[#This Row],[Lookup]],VentilationStandardsTable[],7,FALSE)</f>
        <v>0</v>
      </c>
      <c r="Z803" s="60">
        <v>0</v>
      </c>
      <c r="AA803" s="60" t="s">
        <v>1381</v>
      </c>
      <c r="AB803" s="60" t="s">
        <v>1518</v>
      </c>
      <c r="AC803" s="60">
        <v>4.4600000000000001E-2</v>
      </c>
      <c r="AD803" s="60" t="s">
        <v>1427</v>
      </c>
      <c r="AE803" s="60"/>
      <c r="AF803" s="60" t="s">
        <v>440</v>
      </c>
      <c r="AG803" s="60" t="s">
        <v>440</v>
      </c>
      <c r="AH803" s="60" t="s">
        <v>440</v>
      </c>
      <c r="AI803" s="60"/>
      <c r="AJ803" s="60">
        <v>0</v>
      </c>
      <c r="AK803" s="60">
        <v>0</v>
      </c>
      <c r="AL803" s="60">
        <v>0.5</v>
      </c>
      <c r="AM803" s="60">
        <v>0</v>
      </c>
      <c r="AN803" s="60" t="s">
        <v>1484</v>
      </c>
      <c r="AO803" s="60" t="s">
        <v>1452</v>
      </c>
      <c r="AP803" s="60" t="s">
        <v>1466</v>
      </c>
      <c r="AQ803" s="60"/>
      <c r="AR803" s="60"/>
      <c r="AS803" s="60" t="str">
        <f>IF(SpaceTypesTable[[#This Row],[Service Water Heating Peak Flow Rate (gal/h)]]=0,"",SpaceTypesTable[[#This Row],[Service Water Heating Peak Flow Rate (gal/h)]]/SpaceTypesTable[[#This Row],[Service Water Heating Area (ft^2)]])</f>
        <v/>
      </c>
      <c r="AT803" s="60"/>
      <c r="AU803" s="60"/>
      <c r="AV803" s="60"/>
      <c r="AW803" s="60"/>
      <c r="AX803" s="60"/>
      <c r="AY803" s="60"/>
      <c r="AZ803" s="60"/>
      <c r="BA803" s="60"/>
      <c r="BB803" s="60"/>
      <c r="BC803" s="60" t="str">
        <f t="shared" si="72"/>
        <v/>
      </c>
      <c r="BD803" s="60"/>
    </row>
    <row r="804" spans="1:56">
      <c r="A804" t="s">
        <v>1554</v>
      </c>
      <c r="B804" s="60" t="s">
        <v>259</v>
      </c>
      <c r="C804" s="60" t="s">
        <v>263</v>
      </c>
      <c r="D804" s="60" t="s">
        <v>282</v>
      </c>
      <c r="E804" s="60" t="s">
        <v>467</v>
      </c>
      <c r="F804" s="60"/>
      <c r="G804" s="60"/>
      <c r="H804" s="60"/>
      <c r="I804" s="60" t="str">
        <f>SpaceTypesTable[[#This Row],[Lighting Standard]]&amp;SpaceTypesTable[[#This Row],[Lighting Primary Space Type]]&amp;SpaceTypesTable[[#This Row],[Lighting Secondary Space Type]]</f>
        <v/>
      </c>
      <c r="J804" s="60"/>
      <c r="K804" s="60"/>
      <c r="L804" s="60">
        <v>0.82</v>
      </c>
      <c r="M804" s="60"/>
      <c r="N804" s="60"/>
      <c r="O804" s="60">
        <v>0</v>
      </c>
      <c r="P804" s="60">
        <v>0.7</v>
      </c>
      <c r="Q804" s="60">
        <v>0.2</v>
      </c>
      <c r="R804" s="60" t="s">
        <v>1367</v>
      </c>
      <c r="S804" t="s">
        <v>108</v>
      </c>
      <c r="T804" s="60" t="s">
        <v>41</v>
      </c>
      <c r="U804" s="60" t="s">
        <v>42</v>
      </c>
      <c r="V804" s="60" t="str">
        <f>SpaceTypesTable[[#This Row],[Ventilation Standard]]&amp;SpaceTypesTable[[#This Row],[Ventilation Primary Space Type]]&amp;SpaceTypesTable[[#This Row],[Ventilation Secondary Space Type]]</f>
        <v>ASHRAE 62.1-1999Public SpacesCorridors and utilities</v>
      </c>
      <c r="W804" s="60">
        <f>VLOOKUP(SpaceTypesTable[[#This Row],[Lookup]],VentilationStandardsTable[],6,FALSE)</f>
        <v>0.05</v>
      </c>
      <c r="X804" s="60">
        <f>VLOOKUP(SpaceTypesTable[[#This Row],[Lookup]],VentilationStandardsTable[],5,FALSE)</f>
        <v>0</v>
      </c>
      <c r="Y804" s="60">
        <f>VLOOKUP(SpaceTypesTable[[#This Row],[Lookup]],VentilationStandardsTable[],7,FALSE)</f>
        <v>0</v>
      </c>
      <c r="Z804" s="60">
        <v>0</v>
      </c>
      <c r="AA804" s="60" t="s">
        <v>1381</v>
      </c>
      <c r="AB804" s="60" t="s">
        <v>1518</v>
      </c>
      <c r="AC804" s="60">
        <v>0.22320000000000001</v>
      </c>
      <c r="AD804" s="60" t="s">
        <v>1427</v>
      </c>
      <c r="AE804" s="60"/>
      <c r="AF804" s="60" t="s">
        <v>440</v>
      </c>
      <c r="AG804" s="60" t="s">
        <v>440</v>
      </c>
      <c r="AH804" s="60" t="s">
        <v>440</v>
      </c>
      <c r="AI804" s="60"/>
      <c r="AJ804" s="60">
        <v>0</v>
      </c>
      <c r="AK804" s="60">
        <v>0</v>
      </c>
      <c r="AL804" s="60">
        <v>0.5</v>
      </c>
      <c r="AM804" s="60">
        <v>0</v>
      </c>
      <c r="AN804" s="60" t="s">
        <v>1484</v>
      </c>
      <c r="AO804" s="60" t="s">
        <v>1452</v>
      </c>
      <c r="AP804" s="60" t="s">
        <v>1466</v>
      </c>
      <c r="AQ804" s="60"/>
      <c r="AR804" s="60"/>
      <c r="AS804" s="60" t="str">
        <f>IF(SpaceTypesTable[[#This Row],[Service Water Heating Peak Flow Rate (gal/h)]]=0,"",SpaceTypesTable[[#This Row],[Service Water Heating Peak Flow Rate (gal/h)]]/SpaceTypesTable[[#This Row],[Service Water Heating Area (ft^2)]])</f>
        <v/>
      </c>
      <c r="AT804" s="60"/>
      <c r="AU804" s="60"/>
      <c r="AV804" s="60"/>
      <c r="AW804" s="60"/>
      <c r="AX804" s="60"/>
      <c r="AY804" s="60"/>
      <c r="AZ804" s="60"/>
      <c r="BA804" s="60"/>
      <c r="BB804" s="60"/>
      <c r="BC804" s="60" t="str">
        <f t="shared" si="72"/>
        <v/>
      </c>
      <c r="BD804" s="60"/>
    </row>
    <row r="805" spans="1:56">
      <c r="A805" t="s">
        <v>1558</v>
      </c>
      <c r="B805" s="60" t="s">
        <v>259</v>
      </c>
      <c r="C805" s="60" t="s">
        <v>263</v>
      </c>
      <c r="D805" s="60" t="s">
        <v>282</v>
      </c>
      <c r="E805" s="60" t="s">
        <v>467</v>
      </c>
      <c r="F805" s="60" t="s">
        <v>218</v>
      </c>
      <c r="G805" s="60" t="s">
        <v>355</v>
      </c>
      <c r="H805" s="60" t="s">
        <v>223</v>
      </c>
      <c r="I805" s="60" t="str">
        <f>SpaceTypesTable[[#This Row],[Lighting Standard]]&amp;SpaceTypesTable[[#This Row],[Lighting Primary Space Type]]&amp;SpaceTypesTable[[#This Row],[Lighting Secondary Space Type]]</f>
        <v>ASHRAE 90.1-2007Stairs-ActiveGeneral</v>
      </c>
      <c r="J805" s="60"/>
      <c r="K805" s="60"/>
      <c r="L805" s="60">
        <f>VLOOKUP(SpaceTypesTable[[#This Row],[LookupColumn]],InteriorLightingTable[],5,FALSE)</f>
        <v>0.6</v>
      </c>
      <c r="M805" s="60"/>
      <c r="N805" s="60"/>
      <c r="O805" s="60">
        <v>0</v>
      </c>
      <c r="P805" s="60">
        <v>0.7</v>
      </c>
      <c r="Q805" s="60">
        <v>0.2</v>
      </c>
      <c r="R805" s="60" t="s">
        <v>1367</v>
      </c>
      <c r="S805" t="s">
        <v>109</v>
      </c>
      <c r="T805" s="60" t="s">
        <v>223</v>
      </c>
      <c r="U805" s="60" t="s">
        <v>96</v>
      </c>
      <c r="V805" s="60" t="str">
        <f>SpaceTypesTable[[#This Row],[Ventilation Standard]]&amp;SpaceTypesTable[[#This Row],[Ventilation Primary Space Type]]&amp;SpaceTypesTable[[#This Row],[Ventilation Secondary Space Type]]</f>
        <v>ASHRAE 62.1-2004GeneralCorridors</v>
      </c>
      <c r="W805" s="60">
        <f>VLOOKUP(SpaceTypesTable[[#This Row],[Lookup]],VentilationStandardsTable[],6,FALSE)</f>
        <v>0.06</v>
      </c>
      <c r="X805" s="60">
        <f>VLOOKUP(SpaceTypesTable[[#This Row],[Lookup]],VentilationStandardsTable[],5,FALSE)</f>
        <v>0</v>
      </c>
      <c r="Y805" s="60">
        <f>VLOOKUP(SpaceTypesTable[[#This Row],[Lookup]],VentilationStandardsTable[],7,FALSE)</f>
        <v>0</v>
      </c>
      <c r="Z805" s="60">
        <v>0</v>
      </c>
      <c r="AA805" s="60" t="s">
        <v>1381</v>
      </c>
      <c r="AB805" s="60" t="s">
        <v>1518</v>
      </c>
      <c r="AC805" s="60">
        <v>4.4600000000000001E-2</v>
      </c>
      <c r="AD805" s="60" t="s">
        <v>1427</v>
      </c>
      <c r="AE805" s="60"/>
      <c r="AF805" s="60" t="s">
        <v>440</v>
      </c>
      <c r="AG805" s="60" t="s">
        <v>440</v>
      </c>
      <c r="AH805" s="60" t="s">
        <v>440</v>
      </c>
      <c r="AI805" s="60"/>
      <c r="AJ805" s="60">
        <v>0</v>
      </c>
      <c r="AK805" s="60">
        <v>0</v>
      </c>
      <c r="AL805" s="60">
        <v>0.5</v>
      </c>
      <c r="AM805" s="60">
        <v>0</v>
      </c>
      <c r="AN805" s="60" t="s">
        <v>1484</v>
      </c>
      <c r="AO805" s="60" t="s">
        <v>1452</v>
      </c>
      <c r="AP805" s="60" t="s">
        <v>1466</v>
      </c>
      <c r="AQ805" s="60"/>
      <c r="AR805" s="60"/>
      <c r="AS805" s="60" t="str">
        <f>IF(SpaceTypesTable[[#This Row],[Service Water Heating Peak Flow Rate (gal/h)]]=0,"",SpaceTypesTable[[#This Row],[Service Water Heating Peak Flow Rate (gal/h)]]/SpaceTypesTable[[#This Row],[Service Water Heating Area (ft^2)]])</f>
        <v/>
      </c>
      <c r="AT805" s="60"/>
      <c r="AU805" s="60"/>
      <c r="AV805" s="60"/>
      <c r="AW805" s="60"/>
      <c r="AX805" s="60"/>
      <c r="AY805" s="60"/>
      <c r="AZ805" s="60"/>
      <c r="BA805" s="60"/>
      <c r="BB805" s="60"/>
      <c r="BC805" s="60" t="str">
        <f t="shared" si="72"/>
        <v/>
      </c>
      <c r="BD805" s="60"/>
    </row>
    <row r="806" spans="1:56">
      <c r="A806" t="s">
        <v>1619</v>
      </c>
      <c r="B806" s="60" t="s">
        <v>259</v>
      </c>
      <c r="C806" s="60" t="s">
        <v>222</v>
      </c>
      <c r="D806" s="60" t="s">
        <v>282</v>
      </c>
      <c r="E806" s="60" t="s">
        <v>467</v>
      </c>
      <c r="F806" s="60" t="s">
        <v>1601</v>
      </c>
      <c r="G806" s="60" t="s">
        <v>1831</v>
      </c>
      <c r="H806" s="60" t="s">
        <v>223</v>
      </c>
      <c r="I806" s="60" t="str">
        <f>SpaceTypesTable[[#This Row],[Lighting Standard]]&amp;SpaceTypesTable[[#This Row],[Lighting Primary Space Type]]&amp;SpaceTypesTable[[#This Row],[Lighting Secondary Space Type]]</f>
        <v>ASHRAE 90.1-2010StairwayGeneral</v>
      </c>
      <c r="J806" s="60"/>
      <c r="K806" s="60"/>
      <c r="L806" s="60">
        <f>VLOOKUP(SpaceTypesTable[[#This Row],[LookupColumn]],InteriorLightingTable[],5,FALSE)</f>
        <v>0.69</v>
      </c>
      <c r="M806" s="60"/>
      <c r="N806" s="60"/>
      <c r="O806" s="60">
        <v>0.4</v>
      </c>
      <c r="P806" s="60">
        <v>0.4</v>
      </c>
      <c r="Q806" s="60">
        <v>0.2</v>
      </c>
      <c r="R806" s="60" t="s">
        <v>474</v>
      </c>
      <c r="S806" t="s">
        <v>110</v>
      </c>
      <c r="T806" s="60" t="s">
        <v>223</v>
      </c>
      <c r="U806" s="60" t="s">
        <v>96</v>
      </c>
      <c r="V806" s="60" t="str">
        <f>SpaceTypesTable[[#This Row],[Ventilation Standard]]&amp;SpaceTypesTable[[#This Row],[Ventilation Primary Space Type]]&amp;SpaceTypesTable[[#This Row],[Ventilation Secondary Space Type]]</f>
        <v>ASHRAE 62.1-2007GeneralCorridors</v>
      </c>
      <c r="W806" s="60">
        <f>VLOOKUP(SpaceTypesTable[[#This Row],[Lookup]],VentilationStandardsTable[],6,FALSE)</f>
        <v>0.06</v>
      </c>
      <c r="X806" s="60">
        <f>VLOOKUP(SpaceTypesTable[[#This Row],[Lookup]],VentilationStandardsTable[],5,FALSE)</f>
        <v>0</v>
      </c>
      <c r="Y806" s="60">
        <f>VLOOKUP(SpaceTypesTable[[#This Row],[Lookup]],VentilationStandardsTable[],7,FALSE)</f>
        <v>0</v>
      </c>
      <c r="Z806" s="60">
        <v>0</v>
      </c>
      <c r="AA806" s="60" t="s">
        <v>1399</v>
      </c>
      <c r="AB806" s="60" t="s">
        <v>1402</v>
      </c>
      <c r="AC806" s="60">
        <v>4.4600000000000001E-2</v>
      </c>
      <c r="AD806" s="60" t="s">
        <v>1419</v>
      </c>
      <c r="AE806" s="60"/>
      <c r="AF806" s="60"/>
      <c r="AG806" s="60"/>
      <c r="AH806" s="60"/>
      <c r="AI806" s="60"/>
      <c r="AJ806" s="60">
        <v>0</v>
      </c>
      <c r="AK806" s="60">
        <v>0</v>
      </c>
      <c r="AL806" s="60">
        <v>0.5</v>
      </c>
      <c r="AM806" s="60">
        <v>0</v>
      </c>
      <c r="AN806" s="60" t="s">
        <v>1477</v>
      </c>
      <c r="AO806" s="60" t="s">
        <v>1444</v>
      </c>
      <c r="AP806" s="60" t="s">
        <v>1458</v>
      </c>
      <c r="AQ806" s="60"/>
      <c r="AR806" s="60"/>
      <c r="AS806" s="60"/>
      <c r="AT806" s="60"/>
      <c r="AU806" s="60"/>
      <c r="AV806" s="60"/>
      <c r="AW806" s="60"/>
      <c r="AX806" s="60"/>
      <c r="AY806" s="60"/>
      <c r="AZ806" s="60"/>
      <c r="BA806" s="60"/>
      <c r="BB806" s="60"/>
      <c r="BC806" s="60"/>
      <c r="BD806" s="60"/>
    </row>
    <row r="807" spans="1:56">
      <c r="A807" t="s">
        <v>1619</v>
      </c>
      <c r="B807" s="60" t="s">
        <v>259</v>
      </c>
      <c r="C807" s="60" t="s">
        <v>262</v>
      </c>
      <c r="D807" s="60" t="s">
        <v>282</v>
      </c>
      <c r="E807" s="60" t="s">
        <v>467</v>
      </c>
      <c r="F807" s="60" t="s">
        <v>1601</v>
      </c>
      <c r="G807" s="60" t="s">
        <v>1831</v>
      </c>
      <c r="H807" s="60" t="s">
        <v>223</v>
      </c>
      <c r="I807" s="60" t="str">
        <f>SpaceTypesTable[[#This Row],[Lighting Standard]]&amp;SpaceTypesTable[[#This Row],[Lighting Primary Space Type]]&amp;SpaceTypesTable[[#This Row],[Lighting Secondary Space Type]]</f>
        <v>ASHRAE 90.1-2010StairwayGeneral</v>
      </c>
      <c r="J807" s="60"/>
      <c r="K807" s="60"/>
      <c r="L807" s="60">
        <f>VLOOKUP(SpaceTypesTable[[#This Row],[LookupColumn]],InteriorLightingTable[],5,FALSE)</f>
        <v>0.69</v>
      </c>
      <c r="M807" s="60"/>
      <c r="N807" s="60"/>
      <c r="O807" s="60">
        <v>0</v>
      </c>
      <c r="P807" s="60">
        <v>0.7</v>
      </c>
      <c r="Q807" s="60">
        <v>0.2</v>
      </c>
      <c r="R807" s="60" t="s">
        <v>1362</v>
      </c>
      <c r="S807" t="s">
        <v>110</v>
      </c>
      <c r="T807" s="60" t="s">
        <v>223</v>
      </c>
      <c r="U807" s="60" t="s">
        <v>96</v>
      </c>
      <c r="V807" s="60" t="str">
        <f>SpaceTypesTable[[#This Row],[Ventilation Standard]]&amp;SpaceTypesTable[[#This Row],[Ventilation Primary Space Type]]&amp;SpaceTypesTable[[#This Row],[Ventilation Secondary Space Type]]</f>
        <v>ASHRAE 62.1-2007GeneralCorridors</v>
      </c>
      <c r="W807" s="60">
        <f>VLOOKUP(SpaceTypesTable[[#This Row],[Lookup]],VentilationStandardsTable[],6,FALSE)</f>
        <v>0.06</v>
      </c>
      <c r="X807" s="60">
        <f>VLOOKUP(SpaceTypesTable[[#This Row],[Lookup]],VentilationStandardsTable[],5,FALSE)</f>
        <v>0</v>
      </c>
      <c r="Y807" s="60">
        <f>VLOOKUP(SpaceTypesTable[[#This Row],[Lookup]],VentilationStandardsTable[],7,FALSE)</f>
        <v>0</v>
      </c>
      <c r="Z807" s="60">
        <v>0</v>
      </c>
      <c r="AA807" s="60" t="s">
        <v>1397</v>
      </c>
      <c r="AB807" s="60" t="s">
        <v>1404</v>
      </c>
      <c r="AC807" s="60">
        <v>4.4600000000000001E-2</v>
      </c>
      <c r="AD807" s="60" t="s">
        <v>1422</v>
      </c>
      <c r="AE807" s="60"/>
      <c r="AF807" s="60" t="s">
        <v>440</v>
      </c>
      <c r="AG807" s="60" t="s">
        <v>440</v>
      </c>
      <c r="AH807" s="60" t="s">
        <v>440</v>
      </c>
      <c r="AI807" s="60"/>
      <c r="AJ807" s="60">
        <v>0</v>
      </c>
      <c r="AK807" s="60">
        <v>0</v>
      </c>
      <c r="AL807" s="60">
        <v>0.5</v>
      </c>
      <c r="AM807" s="60">
        <v>0</v>
      </c>
      <c r="AN807" s="60" t="s">
        <v>1351</v>
      </c>
      <c r="AO807" s="60" t="s">
        <v>1447</v>
      </c>
      <c r="AP807" s="60" t="s">
        <v>1461</v>
      </c>
      <c r="AQ807" s="60"/>
      <c r="AR807" s="60"/>
      <c r="AS807" s="60" t="s">
        <v>440</v>
      </c>
      <c r="AT807" s="60"/>
      <c r="AU807" s="60"/>
      <c r="AV807" s="60"/>
      <c r="AW807" s="60"/>
      <c r="AX807" s="60"/>
      <c r="AY807" s="60"/>
      <c r="AZ807" s="60"/>
      <c r="BA807" s="60"/>
      <c r="BB807" s="60"/>
      <c r="BC807" s="60" t="s">
        <v>440</v>
      </c>
      <c r="BD807" s="60"/>
    </row>
    <row r="808" spans="1:56">
      <c r="A808" t="s">
        <v>1619</v>
      </c>
      <c r="B808" s="60" t="s">
        <v>259</v>
      </c>
      <c r="C808" s="60" t="s">
        <v>263</v>
      </c>
      <c r="D808" s="60" t="s">
        <v>282</v>
      </c>
      <c r="E808" s="60" t="s">
        <v>467</v>
      </c>
      <c r="F808" s="60" t="s">
        <v>1601</v>
      </c>
      <c r="G808" s="60" t="s">
        <v>1831</v>
      </c>
      <c r="H808" s="60" t="s">
        <v>223</v>
      </c>
      <c r="I808" s="60" t="str">
        <f>SpaceTypesTable[[#This Row],[Lighting Standard]]&amp;SpaceTypesTable[[#This Row],[Lighting Primary Space Type]]&amp;SpaceTypesTable[[#This Row],[Lighting Secondary Space Type]]</f>
        <v>ASHRAE 90.1-2010StairwayGeneral</v>
      </c>
      <c r="J808" s="60"/>
      <c r="K808" s="60"/>
      <c r="L808" s="60">
        <f>VLOOKUP(SpaceTypesTable[[#This Row],[LookupColumn]],InteriorLightingTable[],5,FALSE)</f>
        <v>0.69</v>
      </c>
      <c r="M808" s="60"/>
      <c r="N808" s="60"/>
      <c r="O808" s="60">
        <v>0</v>
      </c>
      <c r="P808" s="60">
        <v>0.7</v>
      </c>
      <c r="Q808" s="60">
        <v>0.2</v>
      </c>
      <c r="R808" s="60" t="s">
        <v>1367</v>
      </c>
      <c r="S808" t="s">
        <v>110</v>
      </c>
      <c r="T808" s="60" t="s">
        <v>223</v>
      </c>
      <c r="U808" s="60" t="s">
        <v>96</v>
      </c>
      <c r="V808" s="60" t="str">
        <f>SpaceTypesTable[[#This Row],[Ventilation Standard]]&amp;SpaceTypesTable[[#This Row],[Ventilation Primary Space Type]]&amp;SpaceTypesTable[[#This Row],[Ventilation Secondary Space Type]]</f>
        <v>ASHRAE 62.1-2007GeneralCorridors</v>
      </c>
      <c r="W808" s="60">
        <f>VLOOKUP(SpaceTypesTable[[#This Row],[Lookup]],VentilationStandardsTable[],6,FALSE)</f>
        <v>0.06</v>
      </c>
      <c r="X808" s="60">
        <f>VLOOKUP(SpaceTypesTable[[#This Row],[Lookup]],VentilationStandardsTable[],5,FALSE)</f>
        <v>0</v>
      </c>
      <c r="Y808" s="60">
        <f>VLOOKUP(SpaceTypesTable[[#This Row],[Lookup]],VentilationStandardsTable[],7,FALSE)</f>
        <v>0</v>
      </c>
      <c r="Z808" s="60">
        <v>0</v>
      </c>
      <c r="AA808" s="60" t="s">
        <v>1381</v>
      </c>
      <c r="AB808" s="60" t="s">
        <v>1518</v>
      </c>
      <c r="AC808" s="60">
        <v>4.4600000000000001E-2</v>
      </c>
      <c r="AD808" s="60" t="s">
        <v>1427</v>
      </c>
      <c r="AE808" s="60"/>
      <c r="AF808" s="60" t="s">
        <v>440</v>
      </c>
      <c r="AG808" s="60" t="s">
        <v>440</v>
      </c>
      <c r="AH808" s="60" t="s">
        <v>440</v>
      </c>
      <c r="AI808" s="60"/>
      <c r="AJ808" s="60">
        <v>0</v>
      </c>
      <c r="AK808" s="60">
        <v>0</v>
      </c>
      <c r="AL808" s="60">
        <v>0.5</v>
      </c>
      <c r="AM808" s="60">
        <v>0</v>
      </c>
      <c r="AN808" s="60" t="s">
        <v>1484</v>
      </c>
      <c r="AO808" s="60" t="s">
        <v>1452</v>
      </c>
      <c r="AP808" s="60" t="s">
        <v>1466</v>
      </c>
      <c r="AQ808" s="60"/>
      <c r="AR808" s="60"/>
      <c r="AS808" s="60" t="s">
        <v>440</v>
      </c>
      <c r="AT808" s="60"/>
      <c r="AU808" s="60"/>
      <c r="AV808" s="60"/>
      <c r="AW808" s="60"/>
      <c r="AX808" s="60"/>
      <c r="AY808" s="60"/>
      <c r="AZ808" s="60"/>
      <c r="BA808" s="60"/>
      <c r="BB808" s="60"/>
      <c r="BC808" s="60" t="s">
        <v>440</v>
      </c>
      <c r="BD808" s="60"/>
    </row>
    <row r="809" spans="1:56">
      <c r="A809" t="s">
        <v>1555</v>
      </c>
      <c r="B809" s="60" t="s">
        <v>259</v>
      </c>
      <c r="C809" s="60" t="s">
        <v>267</v>
      </c>
      <c r="D809" s="60" t="s">
        <v>311</v>
      </c>
      <c r="E809" s="60" t="s">
        <v>466</v>
      </c>
      <c r="F809" s="60"/>
      <c r="G809" s="60"/>
      <c r="H809" s="60"/>
      <c r="I809" s="60" t="str">
        <f>SpaceTypesTable[[#This Row],[Lighting Standard]]&amp;SpaceTypesTable[[#This Row],[Lighting Primary Space Type]]&amp;SpaceTypesTable[[#This Row],[Lighting Secondary Space Type]]</f>
        <v/>
      </c>
      <c r="J809" s="60"/>
      <c r="K809" s="60"/>
      <c r="L809" s="60">
        <v>0.37</v>
      </c>
      <c r="M809" s="60"/>
      <c r="N809" s="60"/>
      <c r="O809" s="60">
        <v>0</v>
      </c>
      <c r="P809" s="60">
        <v>0.7</v>
      </c>
      <c r="Q809" s="60">
        <v>0.2</v>
      </c>
      <c r="R809" s="60" t="s">
        <v>1355</v>
      </c>
      <c r="S809" t="s">
        <v>108</v>
      </c>
      <c r="T809" s="60" t="s">
        <v>48</v>
      </c>
      <c r="U809" s="60" t="s">
        <v>54</v>
      </c>
      <c r="V809" s="60" t="str">
        <f>SpaceTypesTable[[#This Row],[Ventilation Standard]]&amp;SpaceTypesTable[[#This Row],[Ventilation Primary Space Type]]&amp;SpaceTypesTable[[#This Row],[Ventilation Secondary Space Type]]</f>
        <v>ASHRAE 62.1-1999Retail Stores, Sales Floors, and Show Room FloorsShipping and receiving</v>
      </c>
      <c r="W809" s="60">
        <f>VLOOKUP(SpaceTypesTable[[#This Row],[Lookup]],VentilationStandardsTable[],6,FALSE)</f>
        <v>0.15</v>
      </c>
      <c r="X809" s="60">
        <f>VLOOKUP(SpaceTypesTable[[#This Row],[Lookup]],VentilationStandardsTable[],5,FALSE)</f>
        <v>0</v>
      </c>
      <c r="Y809" s="60">
        <f>VLOOKUP(SpaceTypesTable[[#This Row],[Lookup]],VentilationStandardsTable[],7,FALSE)</f>
        <v>0</v>
      </c>
      <c r="Z809" s="60">
        <v>2</v>
      </c>
      <c r="AA809" s="60" t="s">
        <v>1407</v>
      </c>
      <c r="AB809" s="60" t="s">
        <v>1408</v>
      </c>
      <c r="AC809" s="60">
        <v>0.22320000000000001</v>
      </c>
      <c r="AD809" s="60" t="s">
        <v>1417</v>
      </c>
      <c r="AE809" s="60"/>
      <c r="AF809" s="60" t="s">
        <v>440</v>
      </c>
      <c r="AG809" s="60" t="s">
        <v>440</v>
      </c>
      <c r="AH809" s="60" t="s">
        <v>440</v>
      </c>
      <c r="AI809" s="60"/>
      <c r="AJ809" s="60">
        <v>0.24999999999999997</v>
      </c>
      <c r="AK809" s="60">
        <v>0</v>
      </c>
      <c r="AL809" s="60">
        <v>0.5</v>
      </c>
      <c r="AM809" s="60">
        <v>0</v>
      </c>
      <c r="AN809" s="60" t="s">
        <v>1476</v>
      </c>
      <c r="AO809" s="60" t="s">
        <v>1443</v>
      </c>
      <c r="AP809" s="60" t="s">
        <v>1457</v>
      </c>
      <c r="AQ809" s="60"/>
      <c r="AR809" s="60"/>
      <c r="AS809" s="60" t="str">
        <f>IF(SpaceTypesTable[[#This Row],[Service Water Heating Peak Flow Rate (gal/h)]]=0,"",SpaceTypesTable[[#This Row],[Service Water Heating Peak Flow Rate (gal/h)]]/SpaceTypesTable[[#This Row],[Service Water Heating Area (ft^2)]])</f>
        <v/>
      </c>
      <c r="AT809" s="60"/>
      <c r="AU809" s="60"/>
      <c r="AV809" s="60"/>
      <c r="AW809" s="60"/>
      <c r="AX809" s="60"/>
      <c r="AY809" s="60"/>
      <c r="AZ809" s="60"/>
      <c r="BA809" s="60"/>
      <c r="BB809" s="60"/>
      <c r="BC809" s="60" t="str">
        <f t="shared" ref="BC809:BC814" si="73">IF(ISBLANK(BB809),"",BB809/(AY809/AX809))</f>
        <v/>
      </c>
      <c r="BD809" s="60"/>
    </row>
    <row r="810" spans="1:56">
      <c r="A810" t="s">
        <v>1556</v>
      </c>
      <c r="B810" s="60" t="s">
        <v>259</v>
      </c>
      <c r="C810" s="60" t="s">
        <v>267</v>
      </c>
      <c r="D810" s="60" t="s">
        <v>311</v>
      </c>
      <c r="E810" s="60" t="s">
        <v>466</v>
      </c>
      <c r="F810" s="60" t="s">
        <v>217</v>
      </c>
      <c r="G810" s="60" t="s">
        <v>242</v>
      </c>
      <c r="H810" s="60" t="s">
        <v>223</v>
      </c>
      <c r="I810" s="60" t="str">
        <f>SpaceTypesTable[[#This Row],[Lighting Standard]]&amp;SpaceTypesTable[[#This Row],[Lighting Primary Space Type]]&amp;SpaceTypesTable[[#This Row],[Lighting Secondary Space Type]]</f>
        <v>ASHRAE 90.1-2004Active StorageGeneral</v>
      </c>
      <c r="J810" s="60"/>
      <c r="K810" s="60"/>
      <c r="L810" s="60">
        <f>VLOOKUP(SpaceTypesTable[[#This Row],[LookupColumn]],InteriorLightingTable[],5,FALSE)</f>
        <v>0.8</v>
      </c>
      <c r="M810" s="60"/>
      <c r="N810" s="60"/>
      <c r="O810" s="60">
        <v>0</v>
      </c>
      <c r="P810" s="60">
        <v>0.7</v>
      </c>
      <c r="Q810" s="60">
        <v>0.2</v>
      </c>
      <c r="R810" s="60" t="s">
        <v>1355</v>
      </c>
      <c r="S810" t="s">
        <v>108</v>
      </c>
      <c r="T810" s="60" t="s">
        <v>48</v>
      </c>
      <c r="U810" s="60" t="s">
        <v>54</v>
      </c>
      <c r="V810" s="60" t="str">
        <f>SpaceTypesTable[[#This Row],[Ventilation Standard]]&amp;SpaceTypesTable[[#This Row],[Ventilation Primary Space Type]]&amp;SpaceTypesTable[[#This Row],[Ventilation Secondary Space Type]]</f>
        <v>ASHRAE 62.1-1999Retail Stores, Sales Floors, and Show Room FloorsShipping and receiving</v>
      </c>
      <c r="W810" s="60">
        <f>VLOOKUP(SpaceTypesTable[[#This Row],[Lookup]],VentilationStandardsTable[],6,FALSE)</f>
        <v>0.15</v>
      </c>
      <c r="X810" s="60">
        <f>VLOOKUP(SpaceTypesTable[[#This Row],[Lookup]],VentilationStandardsTable[],5,FALSE)</f>
        <v>0</v>
      </c>
      <c r="Y810" s="60">
        <f>VLOOKUP(SpaceTypesTable[[#This Row],[Lookup]],VentilationStandardsTable[],7,FALSE)</f>
        <v>0</v>
      </c>
      <c r="Z810" s="60">
        <v>2</v>
      </c>
      <c r="AA810" s="60" t="s">
        <v>1407</v>
      </c>
      <c r="AB810" s="60" t="s">
        <v>1408</v>
      </c>
      <c r="AC810" s="60">
        <v>5.9499999999999997E-2</v>
      </c>
      <c r="AD810" s="60" t="s">
        <v>1417</v>
      </c>
      <c r="AE810" s="60"/>
      <c r="AF810" s="60" t="s">
        <v>440</v>
      </c>
      <c r="AG810" s="60" t="s">
        <v>440</v>
      </c>
      <c r="AH810" s="60" t="s">
        <v>440</v>
      </c>
      <c r="AI810" s="60"/>
      <c r="AJ810" s="60">
        <v>0.24999999999999997</v>
      </c>
      <c r="AK810" s="60">
        <v>0</v>
      </c>
      <c r="AL810" s="60">
        <v>0.5</v>
      </c>
      <c r="AM810" s="60">
        <v>0</v>
      </c>
      <c r="AN810" s="60" t="s">
        <v>1476</v>
      </c>
      <c r="AO810" s="60" t="s">
        <v>1443</v>
      </c>
      <c r="AP810" s="60" t="s">
        <v>1457</v>
      </c>
      <c r="AQ810" s="60"/>
      <c r="AR810" s="60"/>
      <c r="AS810" s="60" t="str">
        <f>IF(SpaceTypesTable[[#This Row],[Service Water Heating Peak Flow Rate (gal/h)]]=0,"",SpaceTypesTable[[#This Row],[Service Water Heating Peak Flow Rate (gal/h)]]/SpaceTypesTable[[#This Row],[Service Water Heating Area (ft^2)]])</f>
        <v/>
      </c>
      <c r="AT810" s="60"/>
      <c r="AU810" s="60"/>
      <c r="AV810" s="60"/>
      <c r="AW810" s="60"/>
      <c r="AX810" s="60"/>
      <c r="AY810" s="60"/>
      <c r="AZ810" s="60"/>
      <c r="BA810" s="60"/>
      <c r="BB810" s="60"/>
      <c r="BC810" s="60" t="str">
        <f t="shared" si="73"/>
        <v/>
      </c>
      <c r="BD810" s="60"/>
    </row>
    <row r="811" spans="1:56">
      <c r="A811" t="s">
        <v>1557</v>
      </c>
      <c r="B811" s="60" t="s">
        <v>260</v>
      </c>
      <c r="C811" s="60" t="s">
        <v>267</v>
      </c>
      <c r="D811" s="60" t="s">
        <v>311</v>
      </c>
      <c r="E811" s="60" t="s">
        <v>466</v>
      </c>
      <c r="F811" s="60" t="s">
        <v>438</v>
      </c>
      <c r="G811" s="60" t="s">
        <v>242</v>
      </c>
      <c r="H811" s="60" t="s">
        <v>223</v>
      </c>
      <c r="I811" s="60" t="str">
        <f>SpaceTypesTable[[#This Row],[Lighting Standard]]&amp;SpaceTypesTable[[#This Row],[Lighting Primary Space Type]]&amp;SpaceTypesTable[[#This Row],[Lighting Secondary Space Type]]</f>
        <v>ASHRAE 189.1-2009Active StorageGeneral</v>
      </c>
      <c r="J811" s="60"/>
      <c r="K811" s="60"/>
      <c r="L811" s="60">
        <f>VLOOKUP(SpaceTypesTable[[#This Row],[LookupColumn]],InteriorLightingTable[],5,FALSE)</f>
        <v>0.72000000000000008</v>
      </c>
      <c r="M811" s="60"/>
      <c r="N811" s="60"/>
      <c r="O811" s="60">
        <v>0</v>
      </c>
      <c r="P811" s="60">
        <v>0.7</v>
      </c>
      <c r="Q811" s="60">
        <v>0.2</v>
      </c>
      <c r="R811" s="60" t="s">
        <v>1355</v>
      </c>
      <c r="S811" t="s">
        <v>108</v>
      </c>
      <c r="T811" s="60" t="s">
        <v>48</v>
      </c>
      <c r="U811" s="60" t="s">
        <v>54</v>
      </c>
      <c r="V811" s="60" t="str">
        <f>SpaceTypesTable[[#This Row],[Ventilation Standard]]&amp;SpaceTypesTable[[#This Row],[Ventilation Primary Space Type]]&amp;SpaceTypesTable[[#This Row],[Ventilation Secondary Space Type]]</f>
        <v>ASHRAE 62.1-1999Retail Stores, Sales Floors, and Show Room FloorsShipping and receiving</v>
      </c>
      <c r="W811" s="60">
        <f>VLOOKUP(SpaceTypesTable[[#This Row],[Lookup]],VentilationStandardsTable[],6,FALSE)</f>
        <v>0.15</v>
      </c>
      <c r="X811" s="60">
        <f>VLOOKUP(SpaceTypesTable[[#This Row],[Lookup]],VentilationStandardsTable[],5,FALSE)</f>
        <v>0</v>
      </c>
      <c r="Y811" s="60">
        <f>VLOOKUP(SpaceTypesTable[[#This Row],[Lookup]],VentilationStandardsTable[],7,FALSE)</f>
        <v>0</v>
      </c>
      <c r="Z811" s="60">
        <v>2</v>
      </c>
      <c r="AA811" s="60" t="s">
        <v>1407</v>
      </c>
      <c r="AB811" s="60" t="s">
        <v>1408</v>
      </c>
      <c r="AC811" s="60">
        <v>5.9499999999999997E-2</v>
      </c>
      <c r="AD811" s="60" t="s">
        <v>1417</v>
      </c>
      <c r="AE811" s="60"/>
      <c r="AF811" s="60" t="s">
        <v>440</v>
      </c>
      <c r="AG811" s="60" t="s">
        <v>440</v>
      </c>
      <c r="AH811" s="60" t="s">
        <v>440</v>
      </c>
      <c r="AI811" s="60"/>
      <c r="AJ811" s="60">
        <v>0.13</v>
      </c>
      <c r="AK811" s="60">
        <v>0</v>
      </c>
      <c r="AL811" s="60">
        <v>0.5</v>
      </c>
      <c r="AM811" s="60">
        <v>0</v>
      </c>
      <c r="AN811" s="60" t="s">
        <v>1476</v>
      </c>
      <c r="AO811" s="60" t="s">
        <v>1443</v>
      </c>
      <c r="AP811" s="60" t="s">
        <v>1457</v>
      </c>
      <c r="AQ811" s="60"/>
      <c r="AR811" s="60"/>
      <c r="AS811" s="60" t="str">
        <f>IF(SpaceTypesTable[[#This Row],[Service Water Heating Peak Flow Rate (gal/h)]]=0,"",SpaceTypesTable[[#This Row],[Service Water Heating Peak Flow Rate (gal/h)]]/SpaceTypesTable[[#This Row],[Service Water Heating Area (ft^2)]])</f>
        <v/>
      </c>
      <c r="AT811" s="60"/>
      <c r="AU811" s="60"/>
      <c r="AV811" s="60"/>
      <c r="AW811" s="60"/>
      <c r="AX811" s="60"/>
      <c r="AY811" s="60"/>
      <c r="AZ811" s="60"/>
      <c r="BA811" s="60"/>
      <c r="BB811" s="60"/>
      <c r="BC811" s="60" t="str">
        <f t="shared" si="73"/>
        <v/>
      </c>
      <c r="BD811" s="60"/>
    </row>
    <row r="812" spans="1:56">
      <c r="A812" t="s">
        <v>1557</v>
      </c>
      <c r="B812" s="60" t="s">
        <v>261</v>
      </c>
      <c r="C812" s="60" t="s">
        <v>267</v>
      </c>
      <c r="D812" s="60" t="s">
        <v>311</v>
      </c>
      <c r="E812" s="60" t="s">
        <v>466</v>
      </c>
      <c r="F812" s="60" t="s">
        <v>438</v>
      </c>
      <c r="G812" s="60" t="s">
        <v>242</v>
      </c>
      <c r="H812" s="60" t="s">
        <v>223</v>
      </c>
      <c r="I812" s="60" t="str">
        <f>SpaceTypesTable[[#This Row],[Lighting Standard]]&amp;SpaceTypesTable[[#This Row],[Lighting Primary Space Type]]&amp;SpaceTypesTable[[#This Row],[Lighting Secondary Space Type]]</f>
        <v>ASHRAE 189.1-2009Active StorageGeneral</v>
      </c>
      <c r="J812" s="60"/>
      <c r="K812" s="60"/>
      <c r="L812" s="60">
        <f>VLOOKUP(SpaceTypesTable[[#This Row],[LookupColumn]],InteriorLightingTable[],5,FALSE)</f>
        <v>0.72000000000000008</v>
      </c>
      <c r="M812" s="60"/>
      <c r="N812" s="60"/>
      <c r="O812" s="60">
        <v>0</v>
      </c>
      <c r="P812" s="60">
        <v>0.7</v>
      </c>
      <c r="Q812" s="60">
        <v>0.2</v>
      </c>
      <c r="R812" s="60" t="s">
        <v>1355</v>
      </c>
      <c r="S812" t="s">
        <v>108</v>
      </c>
      <c r="T812" s="60" t="s">
        <v>48</v>
      </c>
      <c r="U812" s="60" t="s">
        <v>54</v>
      </c>
      <c r="V812" s="60" t="str">
        <f>SpaceTypesTable[[#This Row],[Ventilation Standard]]&amp;SpaceTypesTable[[#This Row],[Ventilation Primary Space Type]]&amp;SpaceTypesTable[[#This Row],[Ventilation Secondary Space Type]]</f>
        <v>ASHRAE 62.1-1999Retail Stores, Sales Floors, and Show Room FloorsShipping and receiving</v>
      </c>
      <c r="W812" s="60">
        <f>VLOOKUP(SpaceTypesTable[[#This Row],[Lookup]],VentilationStandardsTable[],6,FALSE)</f>
        <v>0.15</v>
      </c>
      <c r="X812" s="60">
        <f>VLOOKUP(SpaceTypesTable[[#This Row],[Lookup]],VentilationStandardsTable[],5,FALSE)</f>
        <v>0</v>
      </c>
      <c r="Y812" s="60">
        <f>VLOOKUP(SpaceTypesTable[[#This Row],[Lookup]],VentilationStandardsTable[],7,FALSE)</f>
        <v>0</v>
      </c>
      <c r="Z812" s="60">
        <v>2</v>
      </c>
      <c r="AA812" s="60" t="s">
        <v>1407</v>
      </c>
      <c r="AB812" s="60" t="s">
        <v>1408</v>
      </c>
      <c r="AC812" s="60">
        <v>4.4600000000000001E-2</v>
      </c>
      <c r="AD812" s="60" t="s">
        <v>1417</v>
      </c>
      <c r="AE812" s="60"/>
      <c r="AF812" s="60" t="s">
        <v>440</v>
      </c>
      <c r="AG812" s="60" t="s">
        <v>440</v>
      </c>
      <c r="AH812" s="60" t="s">
        <v>440</v>
      </c>
      <c r="AI812" s="60"/>
      <c r="AJ812" s="60">
        <v>0.13</v>
      </c>
      <c r="AK812" s="60">
        <v>0</v>
      </c>
      <c r="AL812" s="60">
        <v>0.5</v>
      </c>
      <c r="AM812" s="60">
        <v>0</v>
      </c>
      <c r="AN812" s="60" t="s">
        <v>1476</v>
      </c>
      <c r="AO812" s="60" t="s">
        <v>1443</v>
      </c>
      <c r="AP812" s="60" t="s">
        <v>1457</v>
      </c>
      <c r="AQ812" s="60"/>
      <c r="AR812" s="60"/>
      <c r="AS812" s="60" t="str">
        <f>IF(SpaceTypesTable[[#This Row],[Service Water Heating Peak Flow Rate (gal/h)]]=0,"",SpaceTypesTable[[#This Row],[Service Water Heating Peak Flow Rate (gal/h)]]/SpaceTypesTable[[#This Row],[Service Water Heating Area (ft^2)]])</f>
        <v/>
      </c>
      <c r="AT812" s="60"/>
      <c r="AU812" s="60"/>
      <c r="AV812" s="60"/>
      <c r="AW812" s="60"/>
      <c r="AX812" s="60"/>
      <c r="AY812" s="60"/>
      <c r="AZ812" s="60"/>
      <c r="BA812" s="60"/>
      <c r="BB812" s="60"/>
      <c r="BC812" s="60" t="str">
        <f t="shared" si="73"/>
        <v/>
      </c>
      <c r="BD812" s="60"/>
    </row>
    <row r="813" spans="1:56">
      <c r="A813" t="s">
        <v>1554</v>
      </c>
      <c r="B813" s="60" t="s">
        <v>259</v>
      </c>
      <c r="C813" s="60" t="s">
        <v>267</v>
      </c>
      <c r="D813" s="60" t="s">
        <v>311</v>
      </c>
      <c r="E813" s="60" t="s">
        <v>466</v>
      </c>
      <c r="F813" s="60"/>
      <c r="G813" s="60"/>
      <c r="H813" s="60"/>
      <c r="I813" s="60" t="str">
        <f>SpaceTypesTable[[#This Row],[Lighting Standard]]&amp;SpaceTypesTable[[#This Row],[Lighting Primary Space Type]]&amp;SpaceTypesTable[[#This Row],[Lighting Secondary Space Type]]</f>
        <v/>
      </c>
      <c r="J813" s="60"/>
      <c r="K813" s="60"/>
      <c r="L813" s="60">
        <v>0.62000000000000011</v>
      </c>
      <c r="M813" s="60"/>
      <c r="N813" s="60"/>
      <c r="O813" s="60">
        <v>0</v>
      </c>
      <c r="P813" s="60">
        <v>0.7</v>
      </c>
      <c r="Q813" s="60">
        <v>0.2</v>
      </c>
      <c r="R813" s="60" t="s">
        <v>1355</v>
      </c>
      <c r="S813" t="s">
        <v>108</v>
      </c>
      <c r="T813" s="60" t="s">
        <v>48</v>
      </c>
      <c r="U813" s="60" t="s">
        <v>54</v>
      </c>
      <c r="V813" s="60" t="str">
        <f>SpaceTypesTable[[#This Row],[Ventilation Standard]]&amp;SpaceTypesTable[[#This Row],[Ventilation Primary Space Type]]&amp;SpaceTypesTable[[#This Row],[Ventilation Secondary Space Type]]</f>
        <v>ASHRAE 62.1-1999Retail Stores, Sales Floors, and Show Room FloorsShipping and receiving</v>
      </c>
      <c r="W813" s="60">
        <f>VLOOKUP(SpaceTypesTable[[#This Row],[Lookup]],VentilationStandardsTable[],6,FALSE)</f>
        <v>0.15</v>
      </c>
      <c r="X813" s="60">
        <f>VLOOKUP(SpaceTypesTable[[#This Row],[Lookup]],VentilationStandardsTable[],5,FALSE)</f>
        <v>0</v>
      </c>
      <c r="Y813" s="60">
        <f>VLOOKUP(SpaceTypesTable[[#This Row],[Lookup]],VentilationStandardsTable[],7,FALSE)</f>
        <v>0</v>
      </c>
      <c r="Z813" s="60">
        <v>2</v>
      </c>
      <c r="AA813" s="60" t="s">
        <v>1407</v>
      </c>
      <c r="AB813" s="60" t="s">
        <v>1408</v>
      </c>
      <c r="AC813" s="60">
        <v>0.22320000000000001</v>
      </c>
      <c r="AD813" s="60" t="s">
        <v>1417</v>
      </c>
      <c r="AE813" s="60"/>
      <c r="AF813" s="60" t="s">
        <v>440</v>
      </c>
      <c r="AG813" s="60" t="s">
        <v>440</v>
      </c>
      <c r="AH813" s="60" t="s">
        <v>440</v>
      </c>
      <c r="AI813" s="60"/>
      <c r="AJ813" s="60">
        <v>0.24999999999999997</v>
      </c>
      <c r="AK813" s="60">
        <v>0</v>
      </c>
      <c r="AL813" s="60">
        <v>0.5</v>
      </c>
      <c r="AM813" s="60">
        <v>0</v>
      </c>
      <c r="AN813" s="60" t="s">
        <v>1476</v>
      </c>
      <c r="AO813" s="60" t="s">
        <v>1443</v>
      </c>
      <c r="AP813" s="60" t="s">
        <v>1457</v>
      </c>
      <c r="AQ813" s="60"/>
      <c r="AR813" s="60"/>
      <c r="AS813" s="60" t="str">
        <f>IF(SpaceTypesTable[[#This Row],[Service Water Heating Peak Flow Rate (gal/h)]]=0,"",SpaceTypesTable[[#This Row],[Service Water Heating Peak Flow Rate (gal/h)]]/SpaceTypesTable[[#This Row],[Service Water Heating Area (ft^2)]])</f>
        <v/>
      </c>
      <c r="AT813" s="60"/>
      <c r="AU813" s="60"/>
      <c r="AV813" s="60"/>
      <c r="AW813" s="60"/>
      <c r="AX813" s="60"/>
      <c r="AY813" s="60"/>
      <c r="AZ813" s="60"/>
      <c r="BA813" s="60"/>
      <c r="BB813" s="60"/>
      <c r="BC813" s="60" t="str">
        <f t="shared" si="73"/>
        <v/>
      </c>
      <c r="BD813" s="60"/>
    </row>
    <row r="814" spans="1:56">
      <c r="A814" t="s">
        <v>1558</v>
      </c>
      <c r="B814" s="60" t="s">
        <v>259</v>
      </c>
      <c r="C814" s="60" t="s">
        <v>267</v>
      </c>
      <c r="D814" s="60" t="s">
        <v>311</v>
      </c>
      <c r="E814" s="60" t="s">
        <v>466</v>
      </c>
      <c r="F814" s="60" t="s">
        <v>218</v>
      </c>
      <c r="G814" s="60" t="s">
        <v>242</v>
      </c>
      <c r="H814" s="60" t="s">
        <v>223</v>
      </c>
      <c r="I814" s="60" t="str">
        <f>SpaceTypesTable[[#This Row],[Lighting Standard]]&amp;SpaceTypesTable[[#This Row],[Lighting Primary Space Type]]&amp;SpaceTypesTable[[#This Row],[Lighting Secondary Space Type]]</f>
        <v>ASHRAE 90.1-2007Active StorageGeneral</v>
      </c>
      <c r="J814" s="60"/>
      <c r="K814" s="60"/>
      <c r="L814" s="60">
        <f>VLOOKUP(SpaceTypesTable[[#This Row],[LookupColumn]],InteriorLightingTable[],5,FALSE)</f>
        <v>0.8</v>
      </c>
      <c r="M814" s="60"/>
      <c r="N814" s="60"/>
      <c r="O814" s="60">
        <v>0</v>
      </c>
      <c r="P814" s="60">
        <v>0.7</v>
      </c>
      <c r="Q814" s="60">
        <v>0.2</v>
      </c>
      <c r="R814" s="60" t="s">
        <v>1355</v>
      </c>
      <c r="S814" t="s">
        <v>109</v>
      </c>
      <c r="T814" s="60" t="s">
        <v>223</v>
      </c>
      <c r="U814" s="60" t="s">
        <v>51</v>
      </c>
      <c r="V814" s="60" t="str">
        <f>SpaceTypesTable[[#This Row],[Ventilation Standard]]&amp;SpaceTypesTable[[#This Row],[Ventilation Primary Space Type]]&amp;SpaceTypesTable[[#This Row],[Ventilation Secondary Space Type]]</f>
        <v>ASHRAE 62.1-2004GeneralStorage rooms</v>
      </c>
      <c r="W814" s="60">
        <f>VLOOKUP(SpaceTypesTable[[#This Row],[Lookup]],VentilationStandardsTable[],6,FALSE)</f>
        <v>0.12</v>
      </c>
      <c r="X814" s="60">
        <f>VLOOKUP(SpaceTypesTable[[#This Row],[Lookup]],VentilationStandardsTable[],5,FALSE)</f>
        <v>0</v>
      </c>
      <c r="Y814" s="60">
        <f>VLOOKUP(SpaceTypesTable[[#This Row],[Lookup]],VentilationStandardsTable[],7,FALSE)</f>
        <v>0</v>
      </c>
      <c r="Z814" s="60">
        <v>2</v>
      </c>
      <c r="AA814" s="60" t="s">
        <v>1407</v>
      </c>
      <c r="AB814" s="60" t="s">
        <v>1408</v>
      </c>
      <c r="AC814" s="60">
        <v>4.4600000000000001E-2</v>
      </c>
      <c r="AD814" s="60" t="s">
        <v>1417</v>
      </c>
      <c r="AE814" s="60"/>
      <c r="AF814" s="60" t="s">
        <v>440</v>
      </c>
      <c r="AG814" s="60" t="s">
        <v>440</v>
      </c>
      <c r="AH814" s="60" t="s">
        <v>440</v>
      </c>
      <c r="AI814" s="60"/>
      <c r="AJ814" s="60">
        <v>0.13</v>
      </c>
      <c r="AK814" s="60">
        <v>0</v>
      </c>
      <c r="AL814" s="60">
        <v>0.5</v>
      </c>
      <c r="AM814" s="60">
        <v>0</v>
      </c>
      <c r="AN814" s="60" t="s">
        <v>1476</v>
      </c>
      <c r="AO814" s="60" t="s">
        <v>1443</v>
      </c>
      <c r="AP814" s="60" t="s">
        <v>1457</v>
      </c>
      <c r="AQ814" s="60"/>
      <c r="AR814" s="60"/>
      <c r="AS814" s="60" t="str">
        <f>IF(SpaceTypesTable[[#This Row],[Service Water Heating Peak Flow Rate (gal/h)]]=0,"",SpaceTypesTable[[#This Row],[Service Water Heating Peak Flow Rate (gal/h)]]/SpaceTypesTable[[#This Row],[Service Water Heating Area (ft^2)]])</f>
        <v/>
      </c>
      <c r="AT814" s="60"/>
      <c r="AU814" s="60"/>
      <c r="AV814" s="60"/>
      <c r="AW814" s="60"/>
      <c r="AX814" s="60"/>
      <c r="AY814" s="60"/>
      <c r="AZ814" s="60"/>
      <c r="BA814" s="60"/>
      <c r="BB814" s="60"/>
      <c r="BC814" s="60" t="str">
        <f t="shared" si="73"/>
        <v/>
      </c>
      <c r="BD814" s="60"/>
    </row>
    <row r="815" spans="1:56">
      <c r="A815" s="3" t="s">
        <v>1555</v>
      </c>
      <c r="B815" s="60" t="s">
        <v>259</v>
      </c>
      <c r="C815" s="60" t="s">
        <v>222</v>
      </c>
      <c r="D815" s="60" t="s">
        <v>311</v>
      </c>
      <c r="E815" s="60" t="s">
        <v>466</v>
      </c>
      <c r="F815" s="60"/>
      <c r="G815" s="60"/>
      <c r="H815" s="60"/>
      <c r="I815" s="60"/>
      <c r="J815" s="60"/>
      <c r="K815" s="60"/>
      <c r="L815" s="60">
        <v>1.27</v>
      </c>
      <c r="M815" s="60"/>
      <c r="N815" s="60"/>
      <c r="O815" s="60">
        <v>0.4</v>
      </c>
      <c r="P815" s="60">
        <v>0.4</v>
      </c>
      <c r="Q815" s="60">
        <v>0.2</v>
      </c>
      <c r="R815" s="60" t="s">
        <v>474</v>
      </c>
      <c r="S815" t="s">
        <v>108</v>
      </c>
      <c r="T815" s="60" t="s">
        <v>41</v>
      </c>
      <c r="U815" s="60" t="s">
        <v>42</v>
      </c>
      <c r="V815" s="60" t="str">
        <f>SpaceTypesTable[[#This Row],[Ventilation Standard]]&amp;SpaceTypesTable[[#This Row],[Ventilation Primary Space Type]]&amp;SpaceTypesTable[[#This Row],[Ventilation Secondary Space Type]]</f>
        <v>ASHRAE 62.1-1999Public SpacesCorridors and utilities</v>
      </c>
      <c r="W815" s="60">
        <f>VLOOKUP(SpaceTypesTable[[#This Row],[Lookup]],VentilationStandardsTable[],6,FALSE)</f>
        <v>0.05</v>
      </c>
      <c r="X815" s="60">
        <f>VLOOKUP(SpaceTypesTable[[#This Row],[Lookup]],VentilationStandardsTable[],5,FALSE)</f>
        <v>0</v>
      </c>
      <c r="Y815" s="60">
        <f>VLOOKUP(SpaceTypesTable[[#This Row],[Lookup]],VentilationStandardsTable[],7,FALSE)</f>
        <v>0</v>
      </c>
      <c r="Z815" s="60">
        <v>0</v>
      </c>
      <c r="AA815" s="60"/>
      <c r="AB815" s="60" t="s">
        <v>475</v>
      </c>
      <c r="AC815" s="60">
        <v>0.22320000000000001</v>
      </c>
      <c r="AD815" s="60" t="s">
        <v>478</v>
      </c>
      <c r="AE815" s="60"/>
      <c r="AF815" s="60"/>
      <c r="AG815" s="60"/>
      <c r="AH815" s="60"/>
      <c r="AI815" s="60"/>
      <c r="AJ815" s="60">
        <v>0</v>
      </c>
      <c r="AK815" s="60">
        <v>0</v>
      </c>
      <c r="AL815" s="60">
        <v>0.5</v>
      </c>
      <c r="AM815" s="60">
        <v>0</v>
      </c>
      <c r="AN815" s="60" t="s">
        <v>479</v>
      </c>
      <c r="AO815" s="60" t="s">
        <v>1444</v>
      </c>
      <c r="AP815" s="60" t="s">
        <v>1458</v>
      </c>
      <c r="AQ815" s="60"/>
      <c r="AR815" s="60"/>
      <c r="AS815" s="60" t="str">
        <f>IF(SpaceTypesTable[[#This Row],[Service Water Heating Peak Flow Rate (gal/h)]]=0,"",SpaceTypesTable[[#This Row],[Service Water Heating Peak Flow Rate (gal/h)]]/SpaceTypesTable[[#This Row],[Service Water Heating Area (ft^2)]])</f>
        <v/>
      </c>
      <c r="AT815" s="60"/>
      <c r="AU815" s="60"/>
      <c r="AV815" s="60"/>
      <c r="AW815" s="60"/>
      <c r="AX815" s="60"/>
      <c r="AY815" s="60"/>
      <c r="AZ815" s="60"/>
      <c r="BA815" s="60"/>
      <c r="BB815" s="60"/>
      <c r="BC815" s="60"/>
      <c r="BD815" s="60"/>
    </row>
    <row r="816" spans="1:56">
      <c r="A816" t="s">
        <v>1556</v>
      </c>
      <c r="B816" s="60" t="s">
        <v>259</v>
      </c>
      <c r="C816" s="60" t="s">
        <v>222</v>
      </c>
      <c r="D816" s="60" t="s">
        <v>311</v>
      </c>
      <c r="E816" s="60" t="s">
        <v>466</v>
      </c>
      <c r="F816" s="60" t="s">
        <v>217</v>
      </c>
      <c r="G816" s="60" t="s">
        <v>242</v>
      </c>
      <c r="H816" s="60" t="s">
        <v>223</v>
      </c>
      <c r="I816" s="60" t="str">
        <f>SpaceTypesTable[[#This Row],[Lighting Standard]]&amp;SpaceTypesTable[[#This Row],[Lighting Primary Space Type]]&amp;SpaceTypesTable[[#This Row],[Lighting Secondary Space Type]]</f>
        <v>ASHRAE 90.1-2004Active StorageGeneral</v>
      </c>
      <c r="J816" s="60"/>
      <c r="K816" s="60"/>
      <c r="L816" s="60">
        <f>VLOOKUP(SpaceTypesTable[[#This Row],[LookupColumn]],InteriorLightingTable[],5,FALSE)</f>
        <v>0.8</v>
      </c>
      <c r="M816" s="60"/>
      <c r="N816" s="60"/>
      <c r="O816" s="60">
        <v>0.4</v>
      </c>
      <c r="P816" s="60">
        <v>0.4</v>
      </c>
      <c r="Q816" s="60">
        <v>0.2</v>
      </c>
      <c r="R816" s="60" t="s">
        <v>474</v>
      </c>
      <c r="S816" t="s">
        <v>108</v>
      </c>
      <c r="T816" s="60" t="s">
        <v>41</v>
      </c>
      <c r="U816" s="60" t="s">
        <v>42</v>
      </c>
      <c r="V816" s="60" t="str">
        <f>SpaceTypesTable[[#This Row],[Ventilation Standard]]&amp;SpaceTypesTable[[#This Row],[Ventilation Primary Space Type]]&amp;SpaceTypesTable[[#This Row],[Ventilation Secondary Space Type]]</f>
        <v>ASHRAE 62.1-1999Public SpacesCorridors and utilities</v>
      </c>
      <c r="W816" s="60">
        <f>VLOOKUP(SpaceTypesTable[[#This Row],[Lookup]],VentilationStandardsTable[],6,FALSE)</f>
        <v>0.05</v>
      </c>
      <c r="X816" s="60">
        <f>VLOOKUP(SpaceTypesTable[[#This Row],[Lookup]],VentilationStandardsTable[],5,FALSE)</f>
        <v>0</v>
      </c>
      <c r="Y816" s="60">
        <f>VLOOKUP(SpaceTypesTable[[#This Row],[Lookup]],VentilationStandardsTable[],7,FALSE)</f>
        <v>0</v>
      </c>
      <c r="Z816" s="60">
        <v>0</v>
      </c>
      <c r="AA816" s="60"/>
      <c r="AB816" s="60" t="s">
        <v>475</v>
      </c>
      <c r="AC816" s="60">
        <v>5.9499999999999997E-2</v>
      </c>
      <c r="AD816" s="60" t="s">
        <v>478</v>
      </c>
      <c r="AE816" s="60"/>
      <c r="AF816" s="60"/>
      <c r="AG816" s="60"/>
      <c r="AH816" s="60"/>
      <c r="AI816" s="60"/>
      <c r="AJ816" s="60">
        <v>0</v>
      </c>
      <c r="AK816" s="60">
        <v>0</v>
      </c>
      <c r="AL816" s="60">
        <v>0.5</v>
      </c>
      <c r="AM816" s="60">
        <v>0</v>
      </c>
      <c r="AN816" s="60" t="s">
        <v>479</v>
      </c>
      <c r="AO816" s="60" t="s">
        <v>1444</v>
      </c>
      <c r="AP816" s="60" t="s">
        <v>1458</v>
      </c>
      <c r="AQ816" s="60"/>
      <c r="AR816" s="60"/>
      <c r="AS816" s="60" t="str">
        <f>IF(SpaceTypesTable[[#This Row],[Service Water Heating Peak Flow Rate (gal/h)]]=0,"",SpaceTypesTable[[#This Row],[Service Water Heating Peak Flow Rate (gal/h)]]/SpaceTypesTable[[#This Row],[Service Water Heating Area (ft^2)]])</f>
        <v/>
      </c>
      <c r="AT816" s="60"/>
      <c r="AU816" s="60"/>
      <c r="AV816" s="60"/>
      <c r="AW816" s="60"/>
      <c r="AX816" s="60"/>
      <c r="AY816" s="60"/>
      <c r="AZ816" s="60"/>
      <c r="BA816" s="60"/>
      <c r="BB816" s="60"/>
      <c r="BC816" s="60"/>
      <c r="BD816" s="60"/>
    </row>
    <row r="817" spans="1:56">
      <c r="A817" s="3" t="s">
        <v>1557</v>
      </c>
      <c r="B817" s="60" t="s">
        <v>260</v>
      </c>
      <c r="C817" s="60" t="s">
        <v>222</v>
      </c>
      <c r="D817" s="60" t="s">
        <v>311</v>
      </c>
      <c r="E817" s="60" t="s">
        <v>466</v>
      </c>
      <c r="F817" s="60" t="s">
        <v>438</v>
      </c>
      <c r="G817" s="60" t="s">
        <v>242</v>
      </c>
      <c r="H817" s="60" t="s">
        <v>223</v>
      </c>
      <c r="I817" s="60" t="str">
        <f>SpaceTypesTable[[#This Row],[Lighting Standard]]&amp;SpaceTypesTable[[#This Row],[Lighting Primary Space Type]]&amp;SpaceTypesTable[[#This Row],[Lighting Secondary Space Type]]</f>
        <v>ASHRAE 189.1-2009Active StorageGeneral</v>
      </c>
      <c r="J817" s="60"/>
      <c r="K817" s="60"/>
      <c r="L817" s="60">
        <f>VLOOKUP(SpaceTypesTable[[#This Row],[LookupColumn]],InteriorLightingTable[],5,FALSE)</f>
        <v>0.72000000000000008</v>
      </c>
      <c r="M817" s="60"/>
      <c r="N817" s="60"/>
      <c r="O817" s="60">
        <v>0.4</v>
      </c>
      <c r="P817" s="60">
        <v>0.4</v>
      </c>
      <c r="Q817" s="60">
        <v>0.2</v>
      </c>
      <c r="R817" s="60" t="s">
        <v>474</v>
      </c>
      <c r="S817"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A817" s="60"/>
      <c r="AB817" s="60" t="s">
        <v>475</v>
      </c>
      <c r="AC817" s="60">
        <v>5.9499999999999997E-2</v>
      </c>
      <c r="AD817" s="60" t="s">
        <v>478</v>
      </c>
      <c r="AE817" s="60"/>
      <c r="AF817" s="60"/>
      <c r="AG817" s="60"/>
      <c r="AH817" s="60"/>
      <c r="AI817" s="60"/>
      <c r="AJ817" s="60">
        <v>0</v>
      </c>
      <c r="AK817" s="60">
        <v>0</v>
      </c>
      <c r="AL817" s="60">
        <v>0.5</v>
      </c>
      <c r="AM817" s="60">
        <v>0</v>
      </c>
      <c r="AN817" s="60" t="s">
        <v>479</v>
      </c>
      <c r="AO817" s="60" t="s">
        <v>1444</v>
      </c>
      <c r="AP817" s="60" t="s">
        <v>1458</v>
      </c>
      <c r="AQ817" s="60"/>
      <c r="AR817" s="60"/>
      <c r="AS817" s="60" t="str">
        <f>IF(SpaceTypesTable[[#This Row],[Service Water Heating Peak Flow Rate (gal/h)]]=0,"",SpaceTypesTable[[#This Row],[Service Water Heating Peak Flow Rate (gal/h)]]/SpaceTypesTable[[#This Row],[Service Water Heating Area (ft^2)]])</f>
        <v/>
      </c>
      <c r="AT817" s="60"/>
      <c r="AU817" s="60"/>
      <c r="AV817" s="60"/>
      <c r="AW817" s="60"/>
      <c r="AX817" s="60"/>
      <c r="AY817" s="60"/>
      <c r="AZ817" s="60"/>
      <c r="BA817" s="60"/>
      <c r="BB817" s="60"/>
      <c r="BC817" s="60"/>
      <c r="BD817" s="60"/>
    </row>
    <row r="818" spans="1:56">
      <c r="A818" s="3" t="s">
        <v>1557</v>
      </c>
      <c r="B818" s="60" t="s">
        <v>261</v>
      </c>
      <c r="C818" s="60" t="s">
        <v>222</v>
      </c>
      <c r="D818" s="60" t="s">
        <v>311</v>
      </c>
      <c r="E818" s="60" t="s">
        <v>466</v>
      </c>
      <c r="F818" s="60" t="s">
        <v>438</v>
      </c>
      <c r="G818" s="60" t="s">
        <v>242</v>
      </c>
      <c r="H818" s="60" t="s">
        <v>223</v>
      </c>
      <c r="I818" s="60" t="str">
        <f>SpaceTypesTable[[#This Row],[Lighting Standard]]&amp;SpaceTypesTable[[#This Row],[Lighting Primary Space Type]]&amp;SpaceTypesTable[[#This Row],[Lighting Secondary Space Type]]</f>
        <v>ASHRAE 189.1-2009Active StorageGeneral</v>
      </c>
      <c r="J818" s="60"/>
      <c r="K818" s="60"/>
      <c r="L818" s="60">
        <f>VLOOKUP(SpaceTypesTable[[#This Row],[LookupColumn]],InteriorLightingTable[],5,FALSE)</f>
        <v>0.72000000000000008</v>
      </c>
      <c r="M818" s="60"/>
      <c r="N818" s="60"/>
      <c r="O818" s="60">
        <v>0.4</v>
      </c>
      <c r="P818" s="60">
        <v>0.4</v>
      </c>
      <c r="Q818" s="60">
        <v>0.2</v>
      </c>
      <c r="R818" s="60" t="s">
        <v>474</v>
      </c>
      <c r="S818"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A818" s="60"/>
      <c r="AB818" s="60" t="s">
        <v>475</v>
      </c>
      <c r="AC818" s="60">
        <v>4.4600000000000001E-2</v>
      </c>
      <c r="AD818" s="60" t="s">
        <v>478</v>
      </c>
      <c r="AE818" s="60"/>
      <c r="AF818" s="60"/>
      <c r="AG818" s="60"/>
      <c r="AH818" s="60"/>
      <c r="AI818" s="60"/>
      <c r="AJ818" s="60">
        <v>0</v>
      </c>
      <c r="AK818" s="60">
        <v>0</v>
      </c>
      <c r="AL818" s="60">
        <v>0.5</v>
      </c>
      <c r="AM818" s="60">
        <v>0</v>
      </c>
      <c r="AN818" s="60" t="s">
        <v>479</v>
      </c>
      <c r="AO818" s="60" t="s">
        <v>1444</v>
      </c>
      <c r="AP818" s="60" t="s">
        <v>1458</v>
      </c>
      <c r="AQ818" s="60"/>
      <c r="AR818" s="60"/>
      <c r="AS818" s="60" t="str">
        <f>IF(SpaceTypesTable[[#This Row],[Service Water Heating Peak Flow Rate (gal/h)]]=0,"",SpaceTypesTable[[#This Row],[Service Water Heating Peak Flow Rate (gal/h)]]/SpaceTypesTable[[#This Row],[Service Water Heating Area (ft^2)]])</f>
        <v/>
      </c>
      <c r="AT818" s="60"/>
      <c r="AU818" s="60"/>
      <c r="AV818" s="60"/>
      <c r="AW818" s="60"/>
      <c r="AX818" s="60"/>
      <c r="AY818" s="60"/>
      <c r="AZ818" s="60"/>
      <c r="BA818" s="60"/>
      <c r="BB818" s="60"/>
      <c r="BC818" s="60"/>
      <c r="BD818" s="60"/>
    </row>
    <row r="819" spans="1:56">
      <c r="A819" s="46" t="s">
        <v>1554</v>
      </c>
      <c r="B819" s="60" t="s">
        <v>259</v>
      </c>
      <c r="C819" s="60" t="s">
        <v>222</v>
      </c>
      <c r="D819" s="60" t="s">
        <v>311</v>
      </c>
      <c r="E819" s="60" t="s">
        <v>466</v>
      </c>
      <c r="F819" s="60"/>
      <c r="G819" s="60"/>
      <c r="H819" s="60"/>
      <c r="I819" s="60"/>
      <c r="J819" s="60"/>
      <c r="K819" s="60"/>
      <c r="L819" s="60">
        <v>1.5389999999999999</v>
      </c>
      <c r="M819" s="60"/>
      <c r="N819" s="60"/>
      <c r="O819" s="60">
        <v>0.4</v>
      </c>
      <c r="P819" s="60">
        <v>0.4</v>
      </c>
      <c r="Q819" s="60">
        <v>0.2</v>
      </c>
      <c r="R819" s="60" t="s">
        <v>474</v>
      </c>
      <c r="S819"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A819" s="60"/>
      <c r="AB819" s="60" t="s">
        <v>475</v>
      </c>
      <c r="AC819" s="60">
        <v>0.22320000000000001</v>
      </c>
      <c r="AD819" s="60" t="s">
        <v>478</v>
      </c>
      <c r="AE819" s="60"/>
      <c r="AF819" s="60"/>
      <c r="AG819" s="60"/>
      <c r="AH819" s="60"/>
      <c r="AI819" s="60"/>
      <c r="AJ819" s="60">
        <v>0</v>
      </c>
      <c r="AK819" s="60">
        <v>0</v>
      </c>
      <c r="AL819" s="60">
        <v>0.5</v>
      </c>
      <c r="AM819" s="60">
        <v>0</v>
      </c>
      <c r="AN819" s="60" t="s">
        <v>479</v>
      </c>
      <c r="AO819" s="60" t="s">
        <v>1444</v>
      </c>
      <c r="AP819" s="60" t="s">
        <v>1458</v>
      </c>
      <c r="AQ819" s="60"/>
      <c r="AR819" s="60"/>
      <c r="AS819" s="60" t="str">
        <f>IF(SpaceTypesTable[[#This Row],[Service Water Heating Peak Flow Rate (gal/h)]]=0,"",SpaceTypesTable[[#This Row],[Service Water Heating Peak Flow Rate (gal/h)]]/SpaceTypesTable[[#This Row],[Service Water Heating Area (ft^2)]])</f>
        <v/>
      </c>
      <c r="AT819" s="60"/>
      <c r="AU819" s="60"/>
      <c r="AV819" s="60"/>
      <c r="AW819" s="60"/>
      <c r="AX819" s="60"/>
      <c r="AY819" s="60"/>
      <c r="AZ819" s="60"/>
      <c r="BA819" s="60"/>
      <c r="BB819" s="60"/>
      <c r="BC819" s="60"/>
      <c r="BD819" s="60"/>
    </row>
    <row r="820" spans="1:56">
      <c r="A820" t="s">
        <v>1558</v>
      </c>
      <c r="B820" s="60" t="s">
        <v>259</v>
      </c>
      <c r="C820" s="60" t="s">
        <v>222</v>
      </c>
      <c r="D820" s="60" t="s">
        <v>311</v>
      </c>
      <c r="E820" s="60" t="s">
        <v>466</v>
      </c>
      <c r="F820" s="60" t="s">
        <v>218</v>
      </c>
      <c r="G820" s="60" t="s">
        <v>242</v>
      </c>
      <c r="H820" s="60" t="s">
        <v>223</v>
      </c>
      <c r="I820" s="60" t="str">
        <f>SpaceTypesTable[[#This Row],[Lighting Standard]]&amp;SpaceTypesTable[[#This Row],[Lighting Primary Space Type]]&amp;SpaceTypesTable[[#This Row],[Lighting Secondary Space Type]]</f>
        <v>ASHRAE 90.1-2007Active StorageGeneral</v>
      </c>
      <c r="J820" s="60"/>
      <c r="K820" s="60"/>
      <c r="L820" s="60">
        <f>VLOOKUP(SpaceTypesTable[[#This Row],[LookupColumn]],InteriorLightingTable[],5,FALSE)</f>
        <v>0.8</v>
      </c>
      <c r="M820" s="60"/>
      <c r="N820" s="60"/>
      <c r="O820" s="60">
        <v>0.4</v>
      </c>
      <c r="P820" s="60">
        <v>0.4</v>
      </c>
      <c r="Q820" s="60">
        <v>0.2</v>
      </c>
      <c r="R820" s="60" t="s">
        <v>474</v>
      </c>
      <c r="S820" t="s">
        <v>109</v>
      </c>
      <c r="T820" s="60" t="s">
        <v>223</v>
      </c>
      <c r="U820" s="60" t="s">
        <v>51</v>
      </c>
      <c r="V820" s="60" t="str">
        <f>SpaceTypesTable[[#This Row],[Ventilation Standard]]&amp;SpaceTypesTable[[#This Row],[Ventilation Primary Space Type]]&amp;SpaceTypesTable[[#This Row],[Ventilation Secondary Space Type]]</f>
        <v>ASHRAE 62.1-2004GeneralStorage rooms</v>
      </c>
      <c r="W820" s="60">
        <f>VLOOKUP(SpaceTypesTable[[#This Row],[Lookup]],VentilationStandardsTable[],6,FALSE)</f>
        <v>0.12</v>
      </c>
      <c r="X820" s="60">
        <f>VLOOKUP(SpaceTypesTable[[#This Row],[Lookup]],VentilationStandardsTable[],5,FALSE)</f>
        <v>0</v>
      </c>
      <c r="Y820" s="60">
        <f>VLOOKUP(SpaceTypesTable[[#This Row],[Lookup]],VentilationStandardsTable[],7,FALSE)</f>
        <v>0</v>
      </c>
      <c r="Z820" s="60">
        <v>0</v>
      </c>
      <c r="AA820" s="60" t="s">
        <v>1399</v>
      </c>
      <c r="AB820" s="60" t="s">
        <v>1402</v>
      </c>
      <c r="AC820" s="60">
        <v>4.4600000000000001E-2</v>
      </c>
      <c r="AD820" s="60" t="s">
        <v>1419</v>
      </c>
      <c r="AE820" s="60"/>
      <c r="AF820" s="60"/>
      <c r="AG820" s="60"/>
      <c r="AH820" s="60"/>
      <c r="AI820" s="60"/>
      <c r="AJ820" s="60">
        <v>0</v>
      </c>
      <c r="AK820" s="60">
        <v>0</v>
      </c>
      <c r="AL820" s="60">
        <v>0.5</v>
      </c>
      <c r="AM820" s="60">
        <v>0</v>
      </c>
      <c r="AN820" s="60" t="s">
        <v>1477</v>
      </c>
      <c r="AO820" s="60" t="s">
        <v>1444</v>
      </c>
      <c r="AP820" s="60" t="s">
        <v>1458</v>
      </c>
      <c r="AQ820" s="60"/>
      <c r="AR820" s="60"/>
      <c r="AS820" s="60" t="str">
        <f>IF(SpaceTypesTable[[#This Row],[Service Water Heating Peak Flow Rate (gal/h)]]=0,"",SpaceTypesTable[[#This Row],[Service Water Heating Peak Flow Rate (gal/h)]]/SpaceTypesTable[[#This Row],[Service Water Heating Area (ft^2)]])</f>
        <v/>
      </c>
      <c r="AT820" s="60"/>
      <c r="AU820" s="60"/>
      <c r="AV820" s="60"/>
      <c r="AW820" s="60"/>
      <c r="AX820" s="60"/>
      <c r="AY820" s="60"/>
      <c r="AZ820" s="60"/>
      <c r="BA820" s="60"/>
      <c r="BB820" s="60"/>
      <c r="BC820" s="60"/>
      <c r="BD820" s="60"/>
    </row>
    <row r="821" spans="1:56">
      <c r="A821" t="s">
        <v>1555</v>
      </c>
      <c r="B821" s="60" t="s">
        <v>259</v>
      </c>
      <c r="C821" s="60" t="s">
        <v>263</v>
      </c>
      <c r="D821" s="60" t="s">
        <v>311</v>
      </c>
      <c r="E821" s="60" t="s">
        <v>466</v>
      </c>
      <c r="F821" s="60"/>
      <c r="G821" s="60"/>
      <c r="H821" s="60"/>
      <c r="I821" s="60" t="str">
        <f>SpaceTypesTable[[#This Row],[Lighting Standard]]&amp;SpaceTypesTable[[#This Row],[Lighting Primary Space Type]]&amp;SpaceTypesTable[[#This Row],[Lighting Secondary Space Type]]</f>
        <v/>
      </c>
      <c r="J821" s="60"/>
      <c r="K821" s="60"/>
      <c r="L821" s="60">
        <v>0.45</v>
      </c>
      <c r="M821" s="60"/>
      <c r="N821" s="60"/>
      <c r="O821" s="60">
        <v>0</v>
      </c>
      <c r="P821" s="60">
        <v>0.7</v>
      </c>
      <c r="Q821" s="60">
        <v>0.2</v>
      </c>
      <c r="R821" s="60" t="s">
        <v>1374</v>
      </c>
      <c r="S821" t="s">
        <v>108</v>
      </c>
      <c r="T821" s="60" t="s">
        <v>48</v>
      </c>
      <c r="U821" s="60" t="s">
        <v>54</v>
      </c>
      <c r="V821" s="60" t="str">
        <f>SpaceTypesTable[[#This Row],[Ventilation Standard]]&amp;SpaceTypesTable[[#This Row],[Ventilation Primary Space Type]]&amp;SpaceTypesTable[[#This Row],[Ventilation Secondary Space Type]]</f>
        <v>ASHRAE 62.1-1999Retail Stores, Sales Floors, and Show Room FloorsShipping and receiving</v>
      </c>
      <c r="W821" s="60">
        <f>VLOOKUP(SpaceTypesTable[[#This Row],[Lookup]],VentilationStandardsTable[],6,FALSE)</f>
        <v>0.15</v>
      </c>
      <c r="X821" s="60">
        <f>VLOOKUP(SpaceTypesTable[[#This Row],[Lookup]],VentilationStandardsTable[],5,FALSE)</f>
        <v>0</v>
      </c>
      <c r="Y821" s="60">
        <f>VLOOKUP(SpaceTypesTable[[#This Row],[Lookup]],VentilationStandardsTable[],7,FALSE)</f>
        <v>0</v>
      </c>
      <c r="Z821" s="60">
        <v>0</v>
      </c>
      <c r="AA821" s="60" t="s">
        <v>1381</v>
      </c>
      <c r="AB821" s="60" t="s">
        <v>1518</v>
      </c>
      <c r="AC821" s="60">
        <v>0.22320000000000001</v>
      </c>
      <c r="AD821" s="60" t="s">
        <v>1427</v>
      </c>
      <c r="AE821" s="60"/>
      <c r="AF821" s="60" t="s">
        <v>440</v>
      </c>
      <c r="AG821" s="60" t="s">
        <v>440</v>
      </c>
      <c r="AH821" s="60" t="s">
        <v>440</v>
      </c>
      <c r="AI821" s="60"/>
      <c r="AJ821" s="60">
        <v>0</v>
      </c>
      <c r="AK821" s="60">
        <v>0</v>
      </c>
      <c r="AL821" s="60">
        <v>0.5</v>
      </c>
      <c r="AM821" s="60">
        <v>0</v>
      </c>
      <c r="AN821" s="60" t="s">
        <v>1484</v>
      </c>
      <c r="AO821" s="60" t="s">
        <v>1452</v>
      </c>
      <c r="AP821" s="60" t="s">
        <v>1466</v>
      </c>
      <c r="AQ821" s="60"/>
      <c r="AR821" s="60"/>
      <c r="AS821" s="60" t="str">
        <f>IF(SpaceTypesTable[[#This Row],[Service Water Heating Peak Flow Rate (gal/h)]]=0,"",SpaceTypesTable[[#This Row],[Service Water Heating Peak Flow Rate (gal/h)]]/SpaceTypesTable[[#This Row],[Service Water Heating Area (ft^2)]])</f>
        <v/>
      </c>
      <c r="AT821" s="60"/>
      <c r="AU821" s="60"/>
      <c r="AV821" s="60"/>
      <c r="AW821" s="60"/>
      <c r="AX821" s="60"/>
      <c r="AY821" s="60"/>
      <c r="AZ821" s="60"/>
      <c r="BA821" s="60"/>
      <c r="BB821" s="60"/>
      <c r="BC821" s="60" t="str">
        <f t="shared" ref="BC821:BC826" si="74">IF(ISBLANK(BB821),"",BB821/(AY821/AX821))</f>
        <v/>
      </c>
      <c r="BD821" s="60"/>
    </row>
    <row r="822" spans="1:56">
      <c r="A822" t="s">
        <v>1556</v>
      </c>
      <c r="B822" s="60" t="s">
        <v>259</v>
      </c>
      <c r="C822" s="60" t="s">
        <v>263</v>
      </c>
      <c r="D822" s="60" t="s">
        <v>311</v>
      </c>
      <c r="E822" s="60" t="s">
        <v>466</v>
      </c>
      <c r="F822" s="60" t="s">
        <v>217</v>
      </c>
      <c r="G822" s="60" t="s">
        <v>242</v>
      </c>
      <c r="H822" s="60" t="s">
        <v>223</v>
      </c>
      <c r="I822" s="60" t="str">
        <f>SpaceTypesTable[[#This Row],[Lighting Standard]]&amp;SpaceTypesTable[[#This Row],[Lighting Primary Space Type]]&amp;SpaceTypesTable[[#This Row],[Lighting Secondary Space Type]]</f>
        <v>ASHRAE 90.1-2004Active StorageGeneral</v>
      </c>
      <c r="J822" s="60"/>
      <c r="K822" s="60"/>
      <c r="L822" s="60">
        <f>VLOOKUP(SpaceTypesTable[[#This Row],[LookupColumn]],InteriorLightingTable[],5,FALSE)</f>
        <v>0.8</v>
      </c>
      <c r="M822" s="60"/>
      <c r="N822" s="60"/>
      <c r="O822" s="60">
        <v>0</v>
      </c>
      <c r="P822" s="60">
        <v>0.7</v>
      </c>
      <c r="Q822" s="60">
        <v>0.2</v>
      </c>
      <c r="R822" s="60" t="s">
        <v>1374</v>
      </c>
      <c r="S822" t="s">
        <v>108</v>
      </c>
      <c r="T822" s="60" t="s">
        <v>48</v>
      </c>
      <c r="U822" s="60" t="s">
        <v>54</v>
      </c>
      <c r="V822" s="60" t="str">
        <f>SpaceTypesTable[[#This Row],[Ventilation Standard]]&amp;SpaceTypesTable[[#This Row],[Ventilation Primary Space Type]]&amp;SpaceTypesTable[[#This Row],[Ventilation Secondary Space Type]]</f>
        <v>ASHRAE 62.1-1999Retail Stores, Sales Floors, and Show Room FloorsShipping and receiving</v>
      </c>
      <c r="W822" s="60">
        <f>VLOOKUP(SpaceTypesTable[[#This Row],[Lookup]],VentilationStandardsTable[],6,FALSE)</f>
        <v>0.15</v>
      </c>
      <c r="X822" s="60">
        <f>VLOOKUP(SpaceTypesTable[[#This Row],[Lookup]],VentilationStandardsTable[],5,FALSE)</f>
        <v>0</v>
      </c>
      <c r="Y822" s="60">
        <f>VLOOKUP(SpaceTypesTable[[#This Row],[Lookup]],VentilationStandardsTable[],7,FALSE)</f>
        <v>0</v>
      </c>
      <c r="Z822" s="60">
        <v>0</v>
      </c>
      <c r="AA822" s="60" t="s">
        <v>1381</v>
      </c>
      <c r="AB822" s="60" t="s">
        <v>1518</v>
      </c>
      <c r="AC822" s="60">
        <v>5.9499999999999997E-2</v>
      </c>
      <c r="AD822" s="60" t="s">
        <v>1427</v>
      </c>
      <c r="AE822" s="60"/>
      <c r="AF822" s="60" t="s">
        <v>440</v>
      </c>
      <c r="AG822" s="60" t="s">
        <v>440</v>
      </c>
      <c r="AH822" s="60" t="s">
        <v>440</v>
      </c>
      <c r="AI822" s="60"/>
      <c r="AJ822" s="60">
        <v>0</v>
      </c>
      <c r="AK822" s="60">
        <v>0</v>
      </c>
      <c r="AL822" s="60">
        <v>0.5</v>
      </c>
      <c r="AM822" s="60">
        <v>0</v>
      </c>
      <c r="AN822" s="60" t="s">
        <v>1484</v>
      </c>
      <c r="AO822" s="60" t="s">
        <v>1452</v>
      </c>
      <c r="AP822" s="60" t="s">
        <v>1466</v>
      </c>
      <c r="AQ822" s="60"/>
      <c r="AR822" s="60"/>
      <c r="AS822" s="60" t="str">
        <f>IF(SpaceTypesTable[[#This Row],[Service Water Heating Peak Flow Rate (gal/h)]]=0,"",SpaceTypesTable[[#This Row],[Service Water Heating Peak Flow Rate (gal/h)]]/SpaceTypesTable[[#This Row],[Service Water Heating Area (ft^2)]])</f>
        <v/>
      </c>
      <c r="AT822" s="60"/>
      <c r="AU822" s="60"/>
      <c r="AV822" s="60"/>
      <c r="AW822" s="60"/>
      <c r="AX822" s="60"/>
      <c r="AY822" s="60"/>
      <c r="AZ822" s="60"/>
      <c r="BA822" s="60"/>
      <c r="BB822" s="60"/>
      <c r="BC822" s="60" t="str">
        <f t="shared" si="74"/>
        <v/>
      </c>
      <c r="BD822" s="60"/>
    </row>
    <row r="823" spans="1:56">
      <c r="A823" t="s">
        <v>1557</v>
      </c>
      <c r="B823" s="60" t="s">
        <v>260</v>
      </c>
      <c r="C823" s="60" t="s">
        <v>263</v>
      </c>
      <c r="D823" s="60" t="s">
        <v>311</v>
      </c>
      <c r="E823" s="60" t="s">
        <v>466</v>
      </c>
      <c r="F823" s="60" t="s">
        <v>438</v>
      </c>
      <c r="G823" s="60" t="s">
        <v>242</v>
      </c>
      <c r="H823" s="60" t="s">
        <v>223</v>
      </c>
      <c r="I823" s="60" t="str">
        <f>SpaceTypesTable[[#This Row],[Lighting Standard]]&amp;SpaceTypesTable[[#This Row],[Lighting Primary Space Type]]&amp;SpaceTypesTable[[#This Row],[Lighting Secondary Space Type]]</f>
        <v>ASHRAE 189.1-2009Active StorageGeneral</v>
      </c>
      <c r="J823" s="60"/>
      <c r="K823" s="60"/>
      <c r="L823" s="60">
        <f>VLOOKUP(SpaceTypesTable[[#This Row],[LookupColumn]],InteriorLightingTable[],5,FALSE)</f>
        <v>0.72000000000000008</v>
      </c>
      <c r="M823" s="60"/>
      <c r="N823" s="60"/>
      <c r="O823" s="60">
        <v>0</v>
      </c>
      <c r="P823" s="60">
        <v>0.7</v>
      </c>
      <c r="Q823" s="60">
        <v>0.2</v>
      </c>
      <c r="R823" s="60" t="s">
        <v>1374</v>
      </c>
      <c r="S823" t="s">
        <v>108</v>
      </c>
      <c r="T823" s="60" t="s">
        <v>48</v>
      </c>
      <c r="U823" s="60" t="s">
        <v>54</v>
      </c>
      <c r="V823" s="60" t="str">
        <f>SpaceTypesTable[[#This Row],[Ventilation Standard]]&amp;SpaceTypesTable[[#This Row],[Ventilation Primary Space Type]]&amp;SpaceTypesTable[[#This Row],[Ventilation Secondary Space Type]]</f>
        <v>ASHRAE 62.1-1999Retail Stores, Sales Floors, and Show Room FloorsShipping and receiving</v>
      </c>
      <c r="W823" s="60">
        <f>VLOOKUP(SpaceTypesTable[[#This Row],[Lookup]],VentilationStandardsTable[],6,FALSE)</f>
        <v>0.15</v>
      </c>
      <c r="X823" s="60">
        <f>VLOOKUP(SpaceTypesTable[[#This Row],[Lookup]],VentilationStandardsTable[],5,FALSE)</f>
        <v>0</v>
      </c>
      <c r="Y823" s="60">
        <f>VLOOKUP(SpaceTypesTable[[#This Row],[Lookup]],VentilationStandardsTable[],7,FALSE)</f>
        <v>0</v>
      </c>
      <c r="Z823" s="60">
        <v>0</v>
      </c>
      <c r="AA823" s="60" t="s">
        <v>1381</v>
      </c>
      <c r="AB823" s="60" t="s">
        <v>1518</v>
      </c>
      <c r="AC823" s="60">
        <v>5.9499999999999997E-2</v>
      </c>
      <c r="AD823" s="60" t="s">
        <v>1427</v>
      </c>
      <c r="AE823" s="60"/>
      <c r="AF823" s="60" t="s">
        <v>440</v>
      </c>
      <c r="AG823" s="60" t="s">
        <v>440</v>
      </c>
      <c r="AH823" s="60" t="s">
        <v>440</v>
      </c>
      <c r="AI823" s="60"/>
      <c r="AJ823" s="60">
        <v>0</v>
      </c>
      <c r="AK823" s="60">
        <v>0</v>
      </c>
      <c r="AL823" s="60">
        <v>0.5</v>
      </c>
      <c r="AM823" s="60">
        <v>0</v>
      </c>
      <c r="AN823" s="60" t="s">
        <v>1484</v>
      </c>
      <c r="AO823" s="60" t="s">
        <v>1452</v>
      </c>
      <c r="AP823" s="60" t="s">
        <v>1466</v>
      </c>
      <c r="AQ823" s="60"/>
      <c r="AR823" s="60"/>
      <c r="AS823" s="60" t="str">
        <f>IF(SpaceTypesTable[[#This Row],[Service Water Heating Peak Flow Rate (gal/h)]]=0,"",SpaceTypesTable[[#This Row],[Service Water Heating Peak Flow Rate (gal/h)]]/SpaceTypesTable[[#This Row],[Service Water Heating Area (ft^2)]])</f>
        <v/>
      </c>
      <c r="AT823" s="60"/>
      <c r="AU823" s="60"/>
      <c r="AV823" s="60"/>
      <c r="AW823" s="60"/>
      <c r="AX823" s="60"/>
      <c r="AY823" s="60"/>
      <c r="AZ823" s="60"/>
      <c r="BA823" s="60"/>
      <c r="BB823" s="60"/>
      <c r="BC823" s="60" t="str">
        <f t="shared" si="74"/>
        <v/>
      </c>
      <c r="BD823" s="60"/>
    </row>
    <row r="824" spans="1:56">
      <c r="A824" t="s">
        <v>1557</v>
      </c>
      <c r="B824" s="60" t="s">
        <v>261</v>
      </c>
      <c r="C824" s="60" t="s">
        <v>263</v>
      </c>
      <c r="D824" s="60" t="s">
        <v>311</v>
      </c>
      <c r="E824" s="60" t="s">
        <v>466</v>
      </c>
      <c r="F824" s="60" t="s">
        <v>438</v>
      </c>
      <c r="G824" s="60" t="s">
        <v>242</v>
      </c>
      <c r="H824" s="60" t="s">
        <v>223</v>
      </c>
      <c r="I824" s="60" t="str">
        <f>SpaceTypesTable[[#This Row],[Lighting Standard]]&amp;SpaceTypesTable[[#This Row],[Lighting Primary Space Type]]&amp;SpaceTypesTable[[#This Row],[Lighting Secondary Space Type]]</f>
        <v>ASHRAE 189.1-2009Active StorageGeneral</v>
      </c>
      <c r="J824" s="60"/>
      <c r="K824" s="60"/>
      <c r="L824" s="60">
        <f>VLOOKUP(SpaceTypesTable[[#This Row],[LookupColumn]],InteriorLightingTable[],5,FALSE)</f>
        <v>0.72000000000000008</v>
      </c>
      <c r="M824" s="60"/>
      <c r="N824" s="60"/>
      <c r="O824" s="60">
        <v>0</v>
      </c>
      <c r="P824" s="60">
        <v>0.7</v>
      </c>
      <c r="Q824" s="60">
        <v>0.2</v>
      </c>
      <c r="R824" s="60" t="s">
        <v>1374</v>
      </c>
      <c r="S824" t="s">
        <v>108</v>
      </c>
      <c r="T824" s="60" t="s">
        <v>48</v>
      </c>
      <c r="U824" s="60" t="s">
        <v>54</v>
      </c>
      <c r="V824" s="60" t="str">
        <f>SpaceTypesTable[[#This Row],[Ventilation Standard]]&amp;SpaceTypesTable[[#This Row],[Ventilation Primary Space Type]]&amp;SpaceTypesTable[[#This Row],[Ventilation Secondary Space Type]]</f>
        <v>ASHRAE 62.1-1999Retail Stores, Sales Floors, and Show Room FloorsShipping and receiving</v>
      </c>
      <c r="W824" s="60">
        <f>VLOOKUP(SpaceTypesTable[[#This Row],[Lookup]],VentilationStandardsTable[],6,FALSE)</f>
        <v>0.15</v>
      </c>
      <c r="X824" s="60">
        <f>VLOOKUP(SpaceTypesTable[[#This Row],[Lookup]],VentilationStandardsTable[],5,FALSE)</f>
        <v>0</v>
      </c>
      <c r="Y824" s="60">
        <f>VLOOKUP(SpaceTypesTable[[#This Row],[Lookup]],VentilationStandardsTable[],7,FALSE)</f>
        <v>0</v>
      </c>
      <c r="Z824" s="60">
        <v>0</v>
      </c>
      <c r="AA824" s="60" t="s">
        <v>1381</v>
      </c>
      <c r="AB824" s="60" t="s">
        <v>1518</v>
      </c>
      <c r="AC824" s="60">
        <v>4.4600000000000001E-2</v>
      </c>
      <c r="AD824" s="60" t="s">
        <v>1427</v>
      </c>
      <c r="AE824" s="60"/>
      <c r="AF824" s="60" t="s">
        <v>440</v>
      </c>
      <c r="AG824" s="60" t="s">
        <v>440</v>
      </c>
      <c r="AH824" s="60" t="s">
        <v>440</v>
      </c>
      <c r="AI824" s="60"/>
      <c r="AJ824" s="60">
        <v>0</v>
      </c>
      <c r="AK824" s="60">
        <v>0</v>
      </c>
      <c r="AL824" s="60">
        <v>0.5</v>
      </c>
      <c r="AM824" s="60">
        <v>0</v>
      </c>
      <c r="AN824" s="60" t="s">
        <v>1484</v>
      </c>
      <c r="AO824" s="60" t="s">
        <v>1452</v>
      </c>
      <c r="AP824" s="60" t="s">
        <v>1466</v>
      </c>
      <c r="AQ824" s="60"/>
      <c r="AR824" s="60"/>
      <c r="AS824" s="60" t="str">
        <f>IF(SpaceTypesTable[[#This Row],[Service Water Heating Peak Flow Rate (gal/h)]]=0,"",SpaceTypesTable[[#This Row],[Service Water Heating Peak Flow Rate (gal/h)]]/SpaceTypesTable[[#This Row],[Service Water Heating Area (ft^2)]])</f>
        <v/>
      </c>
      <c r="AT824" s="60"/>
      <c r="AU824" s="60"/>
      <c r="AV824" s="60"/>
      <c r="AW824" s="60"/>
      <c r="AX824" s="60"/>
      <c r="AY824" s="60"/>
      <c r="AZ824" s="60"/>
      <c r="BA824" s="60"/>
      <c r="BB824" s="60"/>
      <c r="BC824" s="60" t="str">
        <f t="shared" si="74"/>
        <v/>
      </c>
      <c r="BD824" s="60"/>
    </row>
    <row r="825" spans="1:56">
      <c r="A825" t="s">
        <v>1554</v>
      </c>
      <c r="B825" s="60" t="s">
        <v>259</v>
      </c>
      <c r="C825" s="60" t="s">
        <v>263</v>
      </c>
      <c r="D825" s="60" t="s">
        <v>311</v>
      </c>
      <c r="E825" s="60" t="s">
        <v>466</v>
      </c>
      <c r="F825" s="60"/>
      <c r="G825" s="60"/>
      <c r="H825" s="60"/>
      <c r="I825" s="60" t="str">
        <f>SpaceTypesTable[[#This Row],[Lighting Standard]]&amp;SpaceTypesTable[[#This Row],[Lighting Primary Space Type]]&amp;SpaceTypesTable[[#This Row],[Lighting Secondary Space Type]]</f>
        <v/>
      </c>
      <c r="J825" s="60"/>
      <c r="K825" s="60"/>
      <c r="L825" s="60">
        <v>0.45</v>
      </c>
      <c r="M825" s="60"/>
      <c r="N825" s="60"/>
      <c r="O825" s="60">
        <v>0</v>
      </c>
      <c r="P825" s="60">
        <v>0.7</v>
      </c>
      <c r="Q825" s="60">
        <v>0.2</v>
      </c>
      <c r="R825" s="60" t="s">
        <v>1374</v>
      </c>
      <c r="S825" t="s">
        <v>108</v>
      </c>
      <c r="T825" s="60" t="s">
        <v>48</v>
      </c>
      <c r="U825" s="60" t="s">
        <v>54</v>
      </c>
      <c r="V825" s="60" t="str">
        <f>SpaceTypesTable[[#This Row],[Ventilation Standard]]&amp;SpaceTypesTable[[#This Row],[Ventilation Primary Space Type]]&amp;SpaceTypesTable[[#This Row],[Ventilation Secondary Space Type]]</f>
        <v>ASHRAE 62.1-1999Retail Stores, Sales Floors, and Show Room FloorsShipping and receiving</v>
      </c>
      <c r="W825" s="60">
        <f>VLOOKUP(SpaceTypesTable[[#This Row],[Lookup]],VentilationStandardsTable[],6,FALSE)</f>
        <v>0.15</v>
      </c>
      <c r="X825" s="60">
        <f>VLOOKUP(SpaceTypesTable[[#This Row],[Lookup]],VentilationStandardsTable[],5,FALSE)</f>
        <v>0</v>
      </c>
      <c r="Y825" s="60">
        <f>VLOOKUP(SpaceTypesTable[[#This Row],[Lookup]],VentilationStandardsTable[],7,FALSE)</f>
        <v>0</v>
      </c>
      <c r="Z825" s="60">
        <v>0</v>
      </c>
      <c r="AA825" s="60" t="s">
        <v>1381</v>
      </c>
      <c r="AB825" s="60" t="s">
        <v>1518</v>
      </c>
      <c r="AC825" s="60">
        <v>0.22320000000000001</v>
      </c>
      <c r="AD825" s="60" t="s">
        <v>1427</v>
      </c>
      <c r="AE825" s="60"/>
      <c r="AF825" s="60" t="s">
        <v>440</v>
      </c>
      <c r="AG825" s="60" t="s">
        <v>440</v>
      </c>
      <c r="AH825" s="60" t="s">
        <v>440</v>
      </c>
      <c r="AI825" s="60"/>
      <c r="AJ825" s="60">
        <v>0</v>
      </c>
      <c r="AK825" s="60">
        <v>0</v>
      </c>
      <c r="AL825" s="60">
        <v>0.5</v>
      </c>
      <c r="AM825" s="60">
        <v>0</v>
      </c>
      <c r="AN825" s="60" t="s">
        <v>1484</v>
      </c>
      <c r="AO825" s="60" t="s">
        <v>1452</v>
      </c>
      <c r="AP825" s="60" t="s">
        <v>1466</v>
      </c>
      <c r="AQ825" s="60"/>
      <c r="AR825" s="60"/>
      <c r="AS825" s="60" t="str">
        <f>IF(SpaceTypesTable[[#This Row],[Service Water Heating Peak Flow Rate (gal/h)]]=0,"",SpaceTypesTable[[#This Row],[Service Water Heating Peak Flow Rate (gal/h)]]/SpaceTypesTable[[#This Row],[Service Water Heating Area (ft^2)]])</f>
        <v/>
      </c>
      <c r="AT825" s="60"/>
      <c r="AU825" s="60"/>
      <c r="AV825" s="60"/>
      <c r="AW825" s="60"/>
      <c r="AX825" s="60"/>
      <c r="AY825" s="60"/>
      <c r="AZ825" s="60"/>
      <c r="BA825" s="60"/>
      <c r="BB825" s="60"/>
      <c r="BC825" s="60" t="str">
        <f t="shared" si="74"/>
        <v/>
      </c>
      <c r="BD825" s="60"/>
    </row>
    <row r="826" spans="1:56">
      <c r="A826" t="s">
        <v>1558</v>
      </c>
      <c r="B826" s="60" t="s">
        <v>259</v>
      </c>
      <c r="C826" s="60" t="s">
        <v>263</v>
      </c>
      <c r="D826" s="60" t="s">
        <v>311</v>
      </c>
      <c r="E826" s="60" t="s">
        <v>466</v>
      </c>
      <c r="F826" s="60" t="s">
        <v>218</v>
      </c>
      <c r="G826" s="60" t="s">
        <v>242</v>
      </c>
      <c r="H826" s="60" t="s">
        <v>223</v>
      </c>
      <c r="I826" s="60" t="str">
        <f>SpaceTypesTable[[#This Row],[Lighting Standard]]&amp;SpaceTypesTable[[#This Row],[Lighting Primary Space Type]]&amp;SpaceTypesTable[[#This Row],[Lighting Secondary Space Type]]</f>
        <v>ASHRAE 90.1-2007Active StorageGeneral</v>
      </c>
      <c r="J826" s="60"/>
      <c r="K826" s="60"/>
      <c r="L826" s="60">
        <f>VLOOKUP(SpaceTypesTable[[#This Row],[LookupColumn]],InteriorLightingTable[],5,FALSE)</f>
        <v>0.8</v>
      </c>
      <c r="M826" s="60"/>
      <c r="N826" s="60"/>
      <c r="O826" s="60">
        <v>0</v>
      </c>
      <c r="P826" s="60">
        <v>0.7</v>
      </c>
      <c r="Q826" s="60">
        <v>0.2</v>
      </c>
      <c r="R826" s="60" t="s">
        <v>1374</v>
      </c>
      <c r="S826" t="s">
        <v>109</v>
      </c>
      <c r="T826" s="60" t="s">
        <v>223</v>
      </c>
      <c r="U826" s="60" t="s">
        <v>51</v>
      </c>
      <c r="V826" s="60" t="str">
        <f>SpaceTypesTable[[#This Row],[Ventilation Standard]]&amp;SpaceTypesTable[[#This Row],[Ventilation Primary Space Type]]&amp;SpaceTypesTable[[#This Row],[Ventilation Secondary Space Type]]</f>
        <v>ASHRAE 62.1-2004GeneralStorage rooms</v>
      </c>
      <c r="W826" s="60">
        <f>VLOOKUP(SpaceTypesTable[[#This Row],[Lookup]],VentilationStandardsTable[],6,FALSE)</f>
        <v>0.12</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D826" s="60" t="s">
        <v>1427</v>
      </c>
      <c r="AE826" s="60"/>
      <c r="AF826" s="60" t="s">
        <v>440</v>
      </c>
      <c r="AG826" s="60" t="s">
        <v>440</v>
      </c>
      <c r="AH826" s="60" t="s">
        <v>440</v>
      </c>
      <c r="AI826" s="60"/>
      <c r="AJ826" s="60">
        <v>0</v>
      </c>
      <c r="AK826" s="60">
        <v>0</v>
      </c>
      <c r="AL826" s="60">
        <v>0.5</v>
      </c>
      <c r="AM826" s="60">
        <v>0</v>
      </c>
      <c r="AN826" s="60" t="s">
        <v>1484</v>
      </c>
      <c r="AO826" s="60" t="s">
        <v>1452</v>
      </c>
      <c r="AP826" s="60" t="s">
        <v>1466</v>
      </c>
      <c r="AQ826" s="60"/>
      <c r="AR826" s="60"/>
      <c r="AS826" s="60" t="str">
        <f>IF(SpaceTypesTable[[#This Row],[Service Water Heating Peak Flow Rate (gal/h)]]=0,"",SpaceTypesTable[[#This Row],[Service Water Heating Peak Flow Rate (gal/h)]]/SpaceTypesTable[[#This Row],[Service Water Heating Area (ft^2)]])</f>
        <v/>
      </c>
      <c r="AT826" s="60"/>
      <c r="AU826" s="60"/>
      <c r="AV826" s="60"/>
      <c r="AW826" s="60"/>
      <c r="AX826" s="60"/>
      <c r="AY826" s="60"/>
      <c r="AZ826" s="60"/>
      <c r="BA826" s="60"/>
      <c r="BB826" s="60"/>
      <c r="BC826" s="60" t="str">
        <f t="shared" si="74"/>
        <v/>
      </c>
      <c r="BD826" s="60"/>
    </row>
    <row r="827" spans="1:56">
      <c r="A827" t="s">
        <v>1619</v>
      </c>
      <c r="B827" s="60" t="s">
        <v>259</v>
      </c>
      <c r="C827" s="60" t="s">
        <v>267</v>
      </c>
      <c r="D827" s="60" t="s">
        <v>311</v>
      </c>
      <c r="E827" s="60" t="s">
        <v>466</v>
      </c>
      <c r="F827" s="60" t="s">
        <v>1601</v>
      </c>
      <c r="G827" s="60" t="s">
        <v>311</v>
      </c>
      <c r="H827" s="60" t="s">
        <v>223</v>
      </c>
      <c r="I827" s="60" t="str">
        <f>SpaceTypesTable[[#This Row],[Lighting Standard]]&amp;SpaceTypesTable[[#This Row],[Lighting Primary Space Type]]&amp;SpaceTypesTable[[#This Row],[Lighting Secondary Space Type]]</f>
        <v>ASHRAE 90.1-2010StorageGeneral</v>
      </c>
      <c r="J827" s="60"/>
      <c r="K827" s="60"/>
      <c r="L827" s="60">
        <f>VLOOKUP(SpaceTypesTable[[#This Row],[LookupColumn]],InteriorLightingTable[],5,FALSE)</f>
        <v>0.63</v>
      </c>
      <c r="M827" s="60"/>
      <c r="N827" s="60"/>
      <c r="O827" s="60">
        <v>0</v>
      </c>
      <c r="P827" s="60">
        <v>0.7</v>
      </c>
      <c r="Q827" s="60">
        <v>0.2</v>
      </c>
      <c r="R827" s="60" t="s">
        <v>1355</v>
      </c>
      <c r="S827" t="s">
        <v>110</v>
      </c>
      <c r="T827" s="60" t="s">
        <v>223</v>
      </c>
      <c r="U827" s="60" t="s">
        <v>51</v>
      </c>
      <c r="V827" s="60" t="str">
        <f>SpaceTypesTable[[#This Row],[Ventilation Standard]]&amp;SpaceTypesTable[[#This Row],[Ventilation Primary Space Type]]&amp;SpaceTypesTable[[#This Row],[Ventilation Secondary Space Type]]</f>
        <v>ASHRAE 62.1-2007GeneralStorage rooms</v>
      </c>
      <c r="W827" s="60">
        <f>VLOOKUP(SpaceTypesTable[[#This Row],[Lookup]],VentilationStandardsTable[],6,FALSE)</f>
        <v>0.12</v>
      </c>
      <c r="X827" s="60">
        <f>VLOOKUP(SpaceTypesTable[[#This Row],[Lookup]],VentilationStandardsTable[],5,FALSE)</f>
        <v>0</v>
      </c>
      <c r="Y827" s="60">
        <f>VLOOKUP(SpaceTypesTable[[#This Row],[Lookup]],VentilationStandardsTable[],7,FALSE)</f>
        <v>0</v>
      </c>
      <c r="Z827" s="60">
        <v>2</v>
      </c>
      <c r="AA827" s="60" t="s">
        <v>1407</v>
      </c>
      <c r="AB827" s="60" t="s">
        <v>1408</v>
      </c>
      <c r="AC827" s="60">
        <v>4.4600000000000001E-2</v>
      </c>
      <c r="AD827" s="60" t="s">
        <v>1417</v>
      </c>
      <c r="AE827" s="60"/>
      <c r="AF827" s="60" t="s">
        <v>440</v>
      </c>
      <c r="AG827" s="60" t="s">
        <v>440</v>
      </c>
      <c r="AH827" s="60" t="s">
        <v>440</v>
      </c>
      <c r="AI827" s="60"/>
      <c r="AJ827" s="60">
        <v>0.13</v>
      </c>
      <c r="AK827" s="60">
        <v>0</v>
      </c>
      <c r="AL827" s="60">
        <v>0.5</v>
      </c>
      <c r="AM827" s="60">
        <v>0</v>
      </c>
      <c r="AN827" s="60" t="s">
        <v>1476</v>
      </c>
      <c r="AO827" s="60" t="s">
        <v>1443</v>
      </c>
      <c r="AP827" s="60" t="s">
        <v>1457</v>
      </c>
      <c r="AQ827" s="60"/>
      <c r="AR827" s="60"/>
      <c r="AS827" s="60" t="s">
        <v>440</v>
      </c>
      <c r="AT827" s="60"/>
      <c r="AU827" s="60"/>
      <c r="AV827" s="60"/>
      <c r="AW827" s="60"/>
      <c r="AX827" s="60"/>
      <c r="AY827" s="60"/>
      <c r="AZ827" s="60"/>
      <c r="BA827" s="60"/>
      <c r="BB827" s="60"/>
      <c r="BC827" s="60" t="s">
        <v>440</v>
      </c>
      <c r="BD827" s="60"/>
    </row>
    <row r="828" spans="1:56">
      <c r="A828" t="s">
        <v>1619</v>
      </c>
      <c r="B828" s="60" t="s">
        <v>259</v>
      </c>
      <c r="C828" s="60" t="s">
        <v>222</v>
      </c>
      <c r="D828" s="60" t="s">
        <v>311</v>
      </c>
      <c r="E828" s="60" t="s">
        <v>466</v>
      </c>
      <c r="F828" s="60" t="s">
        <v>1601</v>
      </c>
      <c r="G828" s="60" t="s">
        <v>311</v>
      </c>
      <c r="H828" s="60" t="s">
        <v>223</v>
      </c>
      <c r="I828" s="60" t="str">
        <f>SpaceTypesTable[[#This Row],[Lighting Standard]]&amp;SpaceTypesTable[[#This Row],[Lighting Primary Space Type]]&amp;SpaceTypesTable[[#This Row],[Lighting Secondary Space Type]]</f>
        <v>ASHRAE 90.1-2010StorageGeneral</v>
      </c>
      <c r="J828" s="60"/>
      <c r="K828" s="60"/>
      <c r="L828" s="60">
        <f>VLOOKUP(SpaceTypesTable[[#This Row],[LookupColumn]],InteriorLightingTable[],5,FALSE)</f>
        <v>0.63</v>
      </c>
      <c r="M828" s="60"/>
      <c r="N828" s="60"/>
      <c r="O828" s="60">
        <v>0.4</v>
      </c>
      <c r="P828" s="60">
        <v>0.4</v>
      </c>
      <c r="Q828" s="60">
        <v>0.2</v>
      </c>
      <c r="R828" s="60" t="s">
        <v>474</v>
      </c>
      <c r="S828" t="s">
        <v>110</v>
      </c>
      <c r="T828" s="60" t="s">
        <v>223</v>
      </c>
      <c r="U828" s="60" t="s">
        <v>51</v>
      </c>
      <c r="V828" s="60" t="str">
        <f>SpaceTypesTable[[#This Row],[Ventilation Standard]]&amp;SpaceTypesTable[[#This Row],[Ventilation Primary Space Type]]&amp;SpaceTypesTable[[#This Row],[Ventilation Secondary Space Type]]</f>
        <v>ASHRAE 62.1-2007GeneralStorage rooms</v>
      </c>
      <c r="W828" s="60">
        <f>VLOOKUP(SpaceTypesTable[[#This Row],[Lookup]],VentilationStandardsTable[],6,FALSE)</f>
        <v>0.12</v>
      </c>
      <c r="X828" s="60">
        <f>VLOOKUP(SpaceTypesTable[[#This Row],[Lookup]],VentilationStandardsTable[],5,FALSE)</f>
        <v>0</v>
      </c>
      <c r="Y828" s="60">
        <f>VLOOKUP(SpaceTypesTable[[#This Row],[Lookup]],VentilationStandardsTable[],7,FALSE)</f>
        <v>0</v>
      </c>
      <c r="Z828" s="60">
        <v>0</v>
      </c>
      <c r="AA828" s="60" t="s">
        <v>1399</v>
      </c>
      <c r="AB828" s="60" t="s">
        <v>1402</v>
      </c>
      <c r="AC828" s="60">
        <v>4.4600000000000001E-2</v>
      </c>
      <c r="AD828" s="60" t="s">
        <v>1419</v>
      </c>
      <c r="AE828" s="60"/>
      <c r="AF828" s="60"/>
      <c r="AG828" s="60"/>
      <c r="AH828" s="60"/>
      <c r="AI828" s="60"/>
      <c r="AJ828" s="60">
        <v>0</v>
      </c>
      <c r="AK828" s="60">
        <v>0</v>
      </c>
      <c r="AL828" s="60">
        <v>0.5</v>
      </c>
      <c r="AM828" s="60">
        <v>0</v>
      </c>
      <c r="AN828" s="60" t="s">
        <v>1477</v>
      </c>
      <c r="AO828" s="60" t="s">
        <v>1444</v>
      </c>
      <c r="AP828" s="60" t="s">
        <v>1458</v>
      </c>
      <c r="AQ828" s="60"/>
      <c r="AR828" s="60"/>
      <c r="AS828" s="60" t="s">
        <v>440</v>
      </c>
      <c r="AT828" s="60"/>
      <c r="AU828" s="60"/>
      <c r="AV828" s="60"/>
      <c r="AW828" s="60"/>
      <c r="AX828" s="60"/>
      <c r="AY828" s="60"/>
      <c r="AZ828" s="60"/>
      <c r="BA828" s="60"/>
      <c r="BB828" s="60"/>
      <c r="BC828" s="60"/>
      <c r="BD828" s="60"/>
    </row>
    <row r="829" spans="1:56">
      <c r="A829" t="s">
        <v>1619</v>
      </c>
      <c r="B829" s="60" t="s">
        <v>259</v>
      </c>
      <c r="C829" s="60" t="s">
        <v>263</v>
      </c>
      <c r="D829" s="60" t="s">
        <v>311</v>
      </c>
      <c r="E829" s="60" t="s">
        <v>466</v>
      </c>
      <c r="F829" s="60" t="s">
        <v>1601</v>
      </c>
      <c r="G829" s="60" t="s">
        <v>311</v>
      </c>
      <c r="H829" s="60" t="s">
        <v>223</v>
      </c>
      <c r="I829" s="60" t="str">
        <f>SpaceTypesTable[[#This Row],[Lighting Standard]]&amp;SpaceTypesTable[[#This Row],[Lighting Primary Space Type]]&amp;SpaceTypesTable[[#This Row],[Lighting Secondary Space Type]]</f>
        <v>ASHRAE 90.1-2010StorageGeneral</v>
      </c>
      <c r="J829" s="60"/>
      <c r="K829" s="60"/>
      <c r="L829" s="60">
        <f>VLOOKUP(SpaceTypesTable[[#This Row],[LookupColumn]],InteriorLightingTable[],5,FALSE)</f>
        <v>0.63</v>
      </c>
      <c r="M829" s="60"/>
      <c r="N829" s="60"/>
      <c r="O829" s="60">
        <v>0</v>
      </c>
      <c r="P829" s="60">
        <v>0.7</v>
      </c>
      <c r="Q829" s="60">
        <v>0.2</v>
      </c>
      <c r="R829" s="60" t="s">
        <v>1374</v>
      </c>
      <c r="S829" t="s">
        <v>110</v>
      </c>
      <c r="T829" s="60" t="s">
        <v>223</v>
      </c>
      <c r="U829" s="60" t="s">
        <v>51</v>
      </c>
      <c r="V829" s="60" t="str">
        <f>SpaceTypesTable[[#This Row],[Ventilation Standard]]&amp;SpaceTypesTable[[#This Row],[Ventilation Primary Space Type]]&amp;SpaceTypesTable[[#This Row],[Ventilation Secondary Space Type]]</f>
        <v>ASHRAE 62.1-2007GeneralStorage rooms</v>
      </c>
      <c r="W829" s="60">
        <f>VLOOKUP(SpaceTypesTable[[#This Row],[Lookup]],VentilationStandardsTable[],6,FALSE)</f>
        <v>0.12</v>
      </c>
      <c r="X829" s="60">
        <f>VLOOKUP(SpaceTypesTable[[#This Row],[Lookup]],VentilationStandardsTable[],5,FALSE)</f>
        <v>0</v>
      </c>
      <c r="Y829" s="60">
        <f>VLOOKUP(SpaceTypesTable[[#This Row],[Lookup]],VentilationStandardsTable[],7,FALSE)</f>
        <v>0</v>
      </c>
      <c r="Z829" s="60">
        <v>0</v>
      </c>
      <c r="AA829" s="60" t="s">
        <v>1381</v>
      </c>
      <c r="AB829" s="60" t="s">
        <v>1518</v>
      </c>
      <c r="AC829" s="60">
        <v>4.4600000000000001E-2</v>
      </c>
      <c r="AD829" s="60" t="s">
        <v>1427</v>
      </c>
      <c r="AE829" s="60"/>
      <c r="AF829" s="60" t="s">
        <v>440</v>
      </c>
      <c r="AG829" s="60" t="s">
        <v>440</v>
      </c>
      <c r="AH829" s="60" t="s">
        <v>440</v>
      </c>
      <c r="AI829" s="60"/>
      <c r="AJ829" s="60">
        <v>0</v>
      </c>
      <c r="AK829" s="60">
        <v>0</v>
      </c>
      <c r="AL829" s="60">
        <v>0.5</v>
      </c>
      <c r="AM829" s="60">
        <v>0</v>
      </c>
      <c r="AN829" s="60" t="s">
        <v>1484</v>
      </c>
      <c r="AO829" s="60" t="s">
        <v>1452</v>
      </c>
      <c r="AP829" s="60" t="s">
        <v>1466</v>
      </c>
      <c r="AQ829" s="60"/>
      <c r="AR829" s="60"/>
      <c r="AS829" s="60" t="s">
        <v>440</v>
      </c>
      <c r="AT829" s="60"/>
      <c r="AU829" s="60"/>
      <c r="AV829" s="60"/>
      <c r="AW829" s="60"/>
      <c r="AX829" s="60"/>
      <c r="AY829" s="60"/>
      <c r="AZ829" s="60"/>
      <c r="BA829" s="60"/>
      <c r="BB829" s="60"/>
      <c r="BC829" s="60" t="s">
        <v>440</v>
      </c>
      <c r="BD829" s="60"/>
    </row>
    <row r="830" spans="1:56">
      <c r="A830" t="s">
        <v>1555</v>
      </c>
      <c r="B830" s="60" t="s">
        <v>259</v>
      </c>
      <c r="C830" s="60" t="s">
        <v>262</v>
      </c>
      <c r="D830" s="60" t="s">
        <v>312</v>
      </c>
      <c r="E830" s="60" t="s">
        <v>470</v>
      </c>
      <c r="F830" s="60"/>
      <c r="G830" s="60"/>
      <c r="H830" s="60"/>
      <c r="I830" s="60" t="str">
        <f>SpaceTypesTable[[#This Row],[Lighting Standard]]&amp;SpaceTypesTable[[#This Row],[Lighting Primary Space Type]]&amp;SpaceTypesTable[[#This Row],[Lighting Secondary Space Type]]</f>
        <v/>
      </c>
      <c r="J830" s="60"/>
      <c r="K830" s="60"/>
      <c r="L830" s="60">
        <v>0.80000000000000016</v>
      </c>
      <c r="M830" s="60"/>
      <c r="N830" s="60"/>
      <c r="O830" s="60">
        <v>0</v>
      </c>
      <c r="P830" s="60">
        <v>0.7</v>
      </c>
      <c r="Q830" s="60">
        <v>0.2</v>
      </c>
      <c r="R830" s="60" t="s">
        <v>1362</v>
      </c>
      <c r="S830" t="s">
        <v>108</v>
      </c>
      <c r="T830" s="60" t="s">
        <v>41</v>
      </c>
      <c r="U830" s="60" t="s">
        <v>43</v>
      </c>
      <c r="V830" s="60" t="str">
        <f>SpaceTypesTable[[#This Row],[Ventilation Standard]]&amp;SpaceTypesTable[[#This Row],[Ventilation Primary Space Type]]&amp;SpaceTypesTable[[#This Row],[Ventilation Secondary Space Type]]</f>
        <v>ASHRAE 62.1-1999Public SpacesPublic restrooms (Assume 12 toilet/625 ft^2)</v>
      </c>
      <c r="W830" s="60">
        <f>VLOOKUP(SpaceTypesTable[[#This Row],[Lookup]],VentilationStandardsTable[],6,FALSE)</f>
        <v>0.96</v>
      </c>
      <c r="X830" s="60">
        <f>VLOOKUP(SpaceTypesTable[[#This Row],[Lookup]],VentilationStandardsTable[],5,FALSE)</f>
        <v>0</v>
      </c>
      <c r="Y830" s="60">
        <f>VLOOKUP(SpaceTypesTable[[#This Row],[Lookup]],VentilationStandardsTable[],7,FALSE)</f>
        <v>0</v>
      </c>
      <c r="Z830" s="60">
        <v>0</v>
      </c>
      <c r="AA830" s="60" t="s">
        <v>1397</v>
      </c>
      <c r="AB830" s="60" t="s">
        <v>1404</v>
      </c>
      <c r="AC830" s="60">
        <v>0.22320000000000001</v>
      </c>
      <c r="AD830" s="60" t="s">
        <v>1422</v>
      </c>
      <c r="AE830" s="60"/>
      <c r="AF830" s="60" t="s">
        <v>440</v>
      </c>
      <c r="AG830" s="60" t="s">
        <v>440</v>
      </c>
      <c r="AH830" s="60" t="s">
        <v>440</v>
      </c>
      <c r="AI830" s="60"/>
      <c r="AJ830" s="60">
        <v>0.40000000000000008</v>
      </c>
      <c r="AK830" s="60">
        <v>0</v>
      </c>
      <c r="AL830" s="60">
        <v>0.3</v>
      </c>
      <c r="AM830" s="60">
        <v>0.7</v>
      </c>
      <c r="AN830" s="60" t="s">
        <v>1351</v>
      </c>
      <c r="AO830" s="60" t="s">
        <v>1447</v>
      </c>
      <c r="AP830" s="60" t="s">
        <v>1461</v>
      </c>
      <c r="AQ830" s="60"/>
      <c r="AR830" s="60"/>
      <c r="AS830" s="60" t="str">
        <f>IF(SpaceTypesTable[[#This Row],[Service Water Heating Peak Flow Rate (gal/h)]]=0,"",SpaceTypesTable[[#This Row],[Service Water Heating Peak Flow Rate (gal/h)]]/SpaceTypesTable[[#This Row],[Service Water Heating Area (ft^2)]])</f>
        <v/>
      </c>
      <c r="AT830" s="60"/>
      <c r="AU830" s="60"/>
      <c r="AV830" s="60"/>
      <c r="AW830" s="60"/>
      <c r="AX830" s="60">
        <v>1.6666682795748942</v>
      </c>
      <c r="AY830" s="60">
        <v>90</v>
      </c>
      <c r="AZ830" s="60">
        <v>0.31</v>
      </c>
      <c r="BA830" s="60">
        <v>1</v>
      </c>
      <c r="BB830" s="60">
        <v>34.075420263516584</v>
      </c>
      <c r="BC830" s="60">
        <f t="shared" ref="BC830:BC835" si="75">IF(ISBLANK(BB830),"",BB830/(AY830/AX830))</f>
        <v>0.63102691184874082</v>
      </c>
      <c r="BD830" s="60" t="s">
        <v>441</v>
      </c>
    </row>
    <row r="831" spans="1:56">
      <c r="A831" t="s">
        <v>1556</v>
      </c>
      <c r="B831" s="60" t="s">
        <v>259</v>
      </c>
      <c r="C831" s="60" t="s">
        <v>262</v>
      </c>
      <c r="D831" s="60" t="s">
        <v>312</v>
      </c>
      <c r="E831" s="60" t="s">
        <v>470</v>
      </c>
      <c r="F831" s="60" t="s">
        <v>217</v>
      </c>
      <c r="G831" s="60" t="s">
        <v>354</v>
      </c>
      <c r="H831" s="60" t="s">
        <v>223</v>
      </c>
      <c r="I831" s="60" t="str">
        <f>SpaceTypesTable[[#This Row],[Lighting Standard]]&amp;SpaceTypesTable[[#This Row],[Lighting Primary Space Type]]&amp;SpaceTypesTable[[#This Row],[Lighting Secondary Space Type]]</f>
        <v>ASHRAE 90.1-2004RestroomsGeneral</v>
      </c>
      <c r="J831" s="60"/>
      <c r="K831" s="60"/>
      <c r="L831" s="60">
        <f>VLOOKUP(SpaceTypesTable[[#This Row],[LookupColumn]],InteriorLightingTable[],5,FALSE)</f>
        <v>0.9</v>
      </c>
      <c r="M831" s="60"/>
      <c r="N831" s="60"/>
      <c r="O831" s="60">
        <v>0</v>
      </c>
      <c r="P831" s="60">
        <v>0.7</v>
      </c>
      <c r="Q831" s="60">
        <v>0.2</v>
      </c>
      <c r="R831" s="60" t="s">
        <v>1362</v>
      </c>
      <c r="S831" t="s">
        <v>108</v>
      </c>
      <c r="T831" s="60" t="s">
        <v>41</v>
      </c>
      <c r="U831" s="60" t="s">
        <v>43</v>
      </c>
      <c r="V831" s="60" t="str">
        <f>SpaceTypesTable[[#This Row],[Ventilation Standard]]&amp;SpaceTypesTable[[#This Row],[Ventilation Primary Space Type]]&amp;SpaceTypesTable[[#This Row],[Ventilation Secondary Space Type]]</f>
        <v>ASHRAE 62.1-1999Public SpacesPublic restrooms (Assume 12 toilet/625 ft^2)</v>
      </c>
      <c r="W831" s="60">
        <f>VLOOKUP(SpaceTypesTable[[#This Row],[Lookup]],VentilationStandardsTable[],6,FALSE)</f>
        <v>0.96</v>
      </c>
      <c r="X831" s="60">
        <f>VLOOKUP(SpaceTypesTable[[#This Row],[Lookup]],VentilationStandardsTable[],5,FALSE)</f>
        <v>0</v>
      </c>
      <c r="Y831" s="60">
        <f>VLOOKUP(SpaceTypesTable[[#This Row],[Lookup]],VentilationStandardsTable[],7,FALSE)</f>
        <v>0</v>
      </c>
      <c r="Z831" s="60">
        <v>0</v>
      </c>
      <c r="AA831" s="60" t="s">
        <v>1397</v>
      </c>
      <c r="AB831" s="60" t="s">
        <v>1404</v>
      </c>
      <c r="AC831" s="60">
        <v>5.9499999999999997E-2</v>
      </c>
      <c r="AD831" s="60" t="s">
        <v>1422</v>
      </c>
      <c r="AE831" s="60"/>
      <c r="AF831" s="60" t="s">
        <v>440</v>
      </c>
      <c r="AG831" s="60" t="s">
        <v>440</v>
      </c>
      <c r="AH831" s="60" t="s">
        <v>440</v>
      </c>
      <c r="AI831" s="60"/>
      <c r="AJ831" s="60">
        <v>0.40000000000000008</v>
      </c>
      <c r="AK831" s="60">
        <v>0</v>
      </c>
      <c r="AL831" s="60">
        <v>0.3</v>
      </c>
      <c r="AM831" s="60">
        <v>0.7</v>
      </c>
      <c r="AN831" s="60" t="s">
        <v>1351</v>
      </c>
      <c r="AO831" s="60" t="s">
        <v>1447</v>
      </c>
      <c r="AP831" s="60" t="s">
        <v>1461</v>
      </c>
      <c r="AQ831" s="60"/>
      <c r="AR831" s="60"/>
      <c r="AS831" s="60" t="str">
        <f>IF(SpaceTypesTable[[#This Row],[Service Water Heating Peak Flow Rate (gal/h)]]=0,"",SpaceTypesTable[[#This Row],[Service Water Heating Peak Flow Rate (gal/h)]]/SpaceTypesTable[[#This Row],[Service Water Heating Area (ft^2)]])</f>
        <v/>
      </c>
      <c r="AT831" s="60"/>
      <c r="AU831" s="60"/>
      <c r="AV831" s="60"/>
      <c r="AW831" s="60"/>
      <c r="AX831" s="60">
        <v>1.6666682795748942</v>
      </c>
      <c r="AY831" s="60">
        <v>90</v>
      </c>
      <c r="AZ831" s="60">
        <v>0.31</v>
      </c>
      <c r="BA831" s="60">
        <v>1</v>
      </c>
      <c r="BB831" s="60">
        <v>34.075420263516584</v>
      </c>
      <c r="BC831" s="60">
        <f t="shared" si="75"/>
        <v>0.63102691184874082</v>
      </c>
      <c r="BD831" s="60" t="s">
        <v>441</v>
      </c>
    </row>
    <row r="832" spans="1:56">
      <c r="A832" t="s">
        <v>1557</v>
      </c>
      <c r="B832" s="60" t="s">
        <v>260</v>
      </c>
      <c r="C832" s="60" t="s">
        <v>262</v>
      </c>
      <c r="D832" s="60" t="s">
        <v>312</v>
      </c>
      <c r="E832" s="60" t="s">
        <v>470</v>
      </c>
      <c r="F832" s="60" t="s">
        <v>438</v>
      </c>
      <c r="G832" s="60" t="s">
        <v>354</v>
      </c>
      <c r="H832" s="60" t="s">
        <v>223</v>
      </c>
      <c r="I832" s="60" t="str">
        <f>SpaceTypesTable[[#This Row],[Lighting Standard]]&amp;SpaceTypesTable[[#This Row],[Lighting Primary Space Type]]&amp;SpaceTypesTable[[#This Row],[Lighting Secondary Space Type]]</f>
        <v>ASHRAE 189.1-2009RestroomsGeneral</v>
      </c>
      <c r="J832" s="60"/>
      <c r="K832" s="60"/>
      <c r="L832" s="60">
        <f>VLOOKUP(SpaceTypesTable[[#This Row],[LookupColumn]],InteriorLightingTable[],5,FALSE)</f>
        <v>0.81</v>
      </c>
      <c r="M832" s="60"/>
      <c r="N832" s="60"/>
      <c r="O832" s="60">
        <v>0</v>
      </c>
      <c r="P832" s="60">
        <v>0.7</v>
      </c>
      <c r="Q832" s="60">
        <v>0.2</v>
      </c>
      <c r="R832" s="60" t="s">
        <v>1362</v>
      </c>
      <c r="S832" t="s">
        <v>108</v>
      </c>
      <c r="T832" s="60" t="s">
        <v>41</v>
      </c>
      <c r="U832" s="60" t="s">
        <v>43</v>
      </c>
      <c r="V832" s="60" t="str">
        <f>SpaceTypesTable[[#This Row],[Ventilation Standard]]&amp;SpaceTypesTable[[#This Row],[Ventilation Primary Space Type]]&amp;SpaceTypesTable[[#This Row],[Ventilation Secondary Space Type]]</f>
        <v>ASHRAE 62.1-1999Public SpacesPublic restrooms (Assume 12 toilet/625 ft^2)</v>
      </c>
      <c r="W832" s="60">
        <f>VLOOKUP(SpaceTypesTable[[#This Row],[Lookup]],VentilationStandardsTable[],6,FALSE)</f>
        <v>0.96</v>
      </c>
      <c r="X832" s="60">
        <f>VLOOKUP(SpaceTypesTable[[#This Row],[Lookup]],VentilationStandardsTable[],5,FALSE)</f>
        <v>0</v>
      </c>
      <c r="Y832" s="60">
        <f>VLOOKUP(SpaceTypesTable[[#This Row],[Lookup]],VentilationStandardsTable[],7,FALSE)</f>
        <v>0</v>
      </c>
      <c r="Z832" s="60">
        <v>0</v>
      </c>
      <c r="AA832" s="60" t="s">
        <v>1397</v>
      </c>
      <c r="AB832" s="60" t="s">
        <v>1404</v>
      </c>
      <c r="AC832" s="60">
        <v>5.9499999999999997E-2</v>
      </c>
      <c r="AD832" s="60" t="s">
        <v>1422</v>
      </c>
      <c r="AE832" s="60"/>
      <c r="AF832" s="60" t="s">
        <v>440</v>
      </c>
      <c r="AG832" s="60" t="s">
        <v>440</v>
      </c>
      <c r="AH832" s="60" t="s">
        <v>440</v>
      </c>
      <c r="AI832" s="60"/>
      <c r="AJ832" s="60">
        <v>0.28999999999999998</v>
      </c>
      <c r="AK832" s="60">
        <v>0</v>
      </c>
      <c r="AL832" s="60">
        <v>0.3</v>
      </c>
      <c r="AM832" s="60">
        <v>0.7</v>
      </c>
      <c r="AN832" s="60" t="s">
        <v>1351</v>
      </c>
      <c r="AO832" s="60" t="s">
        <v>1447</v>
      </c>
      <c r="AP832" s="60" t="s">
        <v>1461</v>
      </c>
      <c r="AQ832" s="60"/>
      <c r="AR832" s="60"/>
      <c r="AS832" s="60" t="str">
        <f>IF(SpaceTypesTable[[#This Row],[Service Water Heating Peak Flow Rate (gal/h)]]=0,"",SpaceTypesTable[[#This Row],[Service Water Heating Peak Flow Rate (gal/h)]]/SpaceTypesTable[[#This Row],[Service Water Heating Area (ft^2)]])</f>
        <v/>
      </c>
      <c r="AT832" s="60"/>
      <c r="AU832" s="60"/>
      <c r="AV832" s="60"/>
      <c r="AW832" s="60"/>
      <c r="AX832" s="60">
        <v>1.6666682795748942</v>
      </c>
      <c r="AY832" s="60">
        <v>90</v>
      </c>
      <c r="AZ832" s="60">
        <v>0.31</v>
      </c>
      <c r="BA832" s="60">
        <v>1</v>
      </c>
      <c r="BB832" s="60">
        <v>34.075420263516584</v>
      </c>
      <c r="BC832" s="60">
        <f t="shared" si="75"/>
        <v>0.63102691184874082</v>
      </c>
      <c r="BD832" s="60" t="s">
        <v>441</v>
      </c>
    </row>
    <row r="833" spans="1:56">
      <c r="A833" t="s">
        <v>1557</v>
      </c>
      <c r="B833" s="60" t="s">
        <v>261</v>
      </c>
      <c r="C833" s="60" t="s">
        <v>262</v>
      </c>
      <c r="D833" s="60" t="s">
        <v>312</v>
      </c>
      <c r="E833" s="60" t="s">
        <v>470</v>
      </c>
      <c r="F833" s="60" t="s">
        <v>438</v>
      </c>
      <c r="G833" s="60" t="s">
        <v>354</v>
      </c>
      <c r="H833" s="60" t="s">
        <v>223</v>
      </c>
      <c r="I833" s="60" t="str">
        <f>SpaceTypesTable[[#This Row],[Lighting Standard]]&amp;SpaceTypesTable[[#This Row],[Lighting Primary Space Type]]&amp;SpaceTypesTable[[#This Row],[Lighting Secondary Space Type]]</f>
        <v>ASHRAE 189.1-2009RestroomsGeneral</v>
      </c>
      <c r="J833" s="60"/>
      <c r="K833" s="60"/>
      <c r="L833" s="60">
        <f>VLOOKUP(SpaceTypesTable[[#This Row],[LookupColumn]],InteriorLightingTable[],5,FALSE)</f>
        <v>0.81</v>
      </c>
      <c r="M833" s="60"/>
      <c r="N833" s="60"/>
      <c r="O833" s="60">
        <v>0</v>
      </c>
      <c r="P833" s="60">
        <v>0.7</v>
      </c>
      <c r="Q833" s="60">
        <v>0.2</v>
      </c>
      <c r="R833" s="60" t="s">
        <v>1362</v>
      </c>
      <c r="S833" t="s">
        <v>108</v>
      </c>
      <c r="T833" s="60" t="s">
        <v>41</v>
      </c>
      <c r="U833" s="60" t="s">
        <v>43</v>
      </c>
      <c r="V833" s="60" t="str">
        <f>SpaceTypesTable[[#This Row],[Ventilation Standard]]&amp;SpaceTypesTable[[#This Row],[Ventilation Primary Space Type]]&amp;SpaceTypesTable[[#This Row],[Ventilation Secondary Space Type]]</f>
        <v>ASHRAE 62.1-1999Public SpacesPublic restrooms (Assume 12 toilet/625 ft^2)</v>
      </c>
      <c r="W833" s="60">
        <f>VLOOKUP(SpaceTypesTable[[#This Row],[Lookup]],VentilationStandardsTable[],6,FALSE)</f>
        <v>0.96</v>
      </c>
      <c r="X833" s="60">
        <f>VLOOKUP(SpaceTypesTable[[#This Row],[Lookup]],VentilationStandardsTable[],5,FALSE)</f>
        <v>0</v>
      </c>
      <c r="Y833" s="60">
        <f>VLOOKUP(SpaceTypesTable[[#This Row],[Lookup]],VentilationStandardsTable[],7,FALSE)</f>
        <v>0</v>
      </c>
      <c r="Z833" s="60">
        <v>0</v>
      </c>
      <c r="AA833" s="60" t="s">
        <v>1397</v>
      </c>
      <c r="AB833" s="60" t="s">
        <v>1404</v>
      </c>
      <c r="AC833" s="60">
        <v>4.4600000000000001E-2</v>
      </c>
      <c r="AD833" s="60" t="s">
        <v>1422</v>
      </c>
      <c r="AE833" s="60"/>
      <c r="AF833" s="60" t="s">
        <v>440</v>
      </c>
      <c r="AG833" s="60" t="s">
        <v>440</v>
      </c>
      <c r="AH833" s="60" t="s">
        <v>440</v>
      </c>
      <c r="AI833" s="60"/>
      <c r="AJ833" s="60">
        <v>0.28999999999999998</v>
      </c>
      <c r="AK833" s="60">
        <v>0</v>
      </c>
      <c r="AL833" s="60">
        <v>0.3</v>
      </c>
      <c r="AM833" s="60">
        <v>0.7</v>
      </c>
      <c r="AN833" s="60" t="s">
        <v>1351</v>
      </c>
      <c r="AO833" s="60" t="s">
        <v>1447</v>
      </c>
      <c r="AP833" s="60" t="s">
        <v>1461</v>
      </c>
      <c r="AQ833" s="60"/>
      <c r="AR833" s="60"/>
      <c r="AS833" s="60" t="str">
        <f>IF(SpaceTypesTable[[#This Row],[Service Water Heating Peak Flow Rate (gal/h)]]=0,"",SpaceTypesTable[[#This Row],[Service Water Heating Peak Flow Rate (gal/h)]]/SpaceTypesTable[[#This Row],[Service Water Heating Area (ft^2)]])</f>
        <v/>
      </c>
      <c r="AT833" s="60"/>
      <c r="AU833" s="60"/>
      <c r="AV833" s="60"/>
      <c r="AW833" s="60"/>
      <c r="AX833" s="60">
        <v>1.6666682795748942</v>
      </c>
      <c r="AY833" s="60">
        <v>90</v>
      </c>
      <c r="AZ833" s="60">
        <v>0.31</v>
      </c>
      <c r="BA833" s="60">
        <v>1</v>
      </c>
      <c r="BB833" s="60">
        <v>34.075420263516584</v>
      </c>
      <c r="BC833" s="60">
        <f t="shared" si="75"/>
        <v>0.63102691184874082</v>
      </c>
      <c r="BD833" s="60" t="s">
        <v>441</v>
      </c>
    </row>
    <row r="834" spans="1:56">
      <c r="A834" t="s">
        <v>1554</v>
      </c>
      <c r="B834" s="60" t="s">
        <v>259</v>
      </c>
      <c r="C834" s="60" t="s">
        <v>262</v>
      </c>
      <c r="D834" s="60" t="s">
        <v>312</v>
      </c>
      <c r="E834" s="60" t="s">
        <v>470</v>
      </c>
      <c r="F834" s="60"/>
      <c r="G834" s="60"/>
      <c r="H834" s="60"/>
      <c r="I834" s="60" t="str">
        <f>SpaceTypesTable[[#This Row],[Lighting Standard]]&amp;SpaceTypesTable[[#This Row],[Lighting Primary Space Type]]&amp;SpaceTypesTable[[#This Row],[Lighting Secondary Space Type]]</f>
        <v/>
      </c>
      <c r="J834" s="60"/>
      <c r="K834" s="60"/>
      <c r="L834" s="60">
        <v>0.80000000000000016</v>
      </c>
      <c r="M834" s="60"/>
      <c r="N834" s="60"/>
      <c r="O834" s="60">
        <v>0</v>
      </c>
      <c r="P834" s="60">
        <v>0.7</v>
      </c>
      <c r="Q834" s="60">
        <v>0.2</v>
      </c>
      <c r="R834" s="60" t="s">
        <v>1362</v>
      </c>
      <c r="S834" t="s">
        <v>108</v>
      </c>
      <c r="T834" s="60" t="s">
        <v>41</v>
      </c>
      <c r="U834" s="60" t="s">
        <v>43</v>
      </c>
      <c r="V834" s="60" t="str">
        <f>SpaceTypesTable[[#This Row],[Ventilation Standard]]&amp;SpaceTypesTable[[#This Row],[Ventilation Primary Space Type]]&amp;SpaceTypesTable[[#This Row],[Ventilation Secondary Space Type]]</f>
        <v>ASHRAE 62.1-1999Public SpacesPublic restrooms (Assume 12 toilet/625 ft^2)</v>
      </c>
      <c r="W834" s="60">
        <f>VLOOKUP(SpaceTypesTable[[#This Row],[Lookup]],VentilationStandardsTable[],6,FALSE)</f>
        <v>0.96</v>
      </c>
      <c r="X834" s="60">
        <f>VLOOKUP(SpaceTypesTable[[#This Row],[Lookup]],VentilationStandardsTable[],5,FALSE)</f>
        <v>0</v>
      </c>
      <c r="Y834" s="60">
        <f>VLOOKUP(SpaceTypesTable[[#This Row],[Lookup]],VentilationStandardsTable[],7,FALSE)</f>
        <v>0</v>
      </c>
      <c r="Z834" s="60">
        <v>0</v>
      </c>
      <c r="AA834" s="60" t="s">
        <v>1397</v>
      </c>
      <c r="AB834" s="60" t="s">
        <v>1404</v>
      </c>
      <c r="AC834" s="60">
        <v>0.22320000000000001</v>
      </c>
      <c r="AD834" s="60" t="s">
        <v>1422</v>
      </c>
      <c r="AE834" s="60"/>
      <c r="AF834" s="60" t="s">
        <v>440</v>
      </c>
      <c r="AG834" s="60" t="s">
        <v>440</v>
      </c>
      <c r="AH834" s="60" t="s">
        <v>440</v>
      </c>
      <c r="AI834" s="60"/>
      <c r="AJ834" s="60">
        <v>0.40000000000000008</v>
      </c>
      <c r="AK834" s="60">
        <v>0</v>
      </c>
      <c r="AL834" s="60">
        <v>0.3</v>
      </c>
      <c r="AM834" s="60">
        <v>0.7</v>
      </c>
      <c r="AN834" s="60" t="s">
        <v>1351</v>
      </c>
      <c r="AO834" s="60" t="s">
        <v>1447</v>
      </c>
      <c r="AP834" s="60" t="s">
        <v>1461</v>
      </c>
      <c r="AQ834" s="60"/>
      <c r="AR834" s="60"/>
      <c r="AS834" s="60" t="str">
        <f>IF(SpaceTypesTable[[#This Row],[Service Water Heating Peak Flow Rate (gal/h)]]=0,"",SpaceTypesTable[[#This Row],[Service Water Heating Peak Flow Rate (gal/h)]]/SpaceTypesTable[[#This Row],[Service Water Heating Area (ft^2)]])</f>
        <v/>
      </c>
      <c r="AT834" s="60"/>
      <c r="AU834" s="60"/>
      <c r="AV834" s="60"/>
      <c r="AW834" s="60"/>
      <c r="AX834" s="60">
        <v>1.6666682795748942</v>
      </c>
      <c r="AY834" s="60">
        <v>90</v>
      </c>
      <c r="AZ834" s="60">
        <v>0.31</v>
      </c>
      <c r="BA834" s="60">
        <v>1</v>
      </c>
      <c r="BB834" s="60">
        <v>34.075420263516584</v>
      </c>
      <c r="BC834" s="60">
        <f t="shared" si="75"/>
        <v>0.63102691184874082</v>
      </c>
      <c r="BD834" s="60" t="s">
        <v>441</v>
      </c>
    </row>
    <row r="835" spans="1:56">
      <c r="A835" t="s">
        <v>1558</v>
      </c>
      <c r="B835" s="60" t="s">
        <v>259</v>
      </c>
      <c r="C835" s="60" t="s">
        <v>262</v>
      </c>
      <c r="D835" s="60" t="s">
        <v>312</v>
      </c>
      <c r="E835" s="60" t="s">
        <v>470</v>
      </c>
      <c r="F835" s="60" t="s">
        <v>218</v>
      </c>
      <c r="G835" s="60" t="s">
        <v>354</v>
      </c>
      <c r="H835" s="60" t="s">
        <v>223</v>
      </c>
      <c r="I835" s="60" t="str">
        <f>SpaceTypesTable[[#This Row],[Lighting Standard]]&amp;SpaceTypesTable[[#This Row],[Lighting Primary Space Type]]&amp;SpaceTypesTable[[#This Row],[Lighting Secondary Space Type]]</f>
        <v>ASHRAE 90.1-2007RestroomsGeneral</v>
      </c>
      <c r="J835" s="60"/>
      <c r="K835" s="60"/>
      <c r="L835" s="60">
        <f>VLOOKUP(SpaceTypesTable[[#This Row],[LookupColumn]],InteriorLightingTable[],5,FALSE)</f>
        <v>0.9</v>
      </c>
      <c r="M835" s="60"/>
      <c r="N835" s="60"/>
      <c r="O835" s="60">
        <v>0</v>
      </c>
      <c r="P835" s="60">
        <v>0.7</v>
      </c>
      <c r="Q835" s="60">
        <v>0.2</v>
      </c>
      <c r="R835" s="60" t="s">
        <v>1362</v>
      </c>
      <c r="S835" t="s">
        <v>109</v>
      </c>
      <c r="T835" s="60" t="s">
        <v>223</v>
      </c>
      <c r="U835" s="60" t="s">
        <v>96</v>
      </c>
      <c r="V835" s="60" t="str">
        <f>SpaceTypesTable[[#This Row],[Ventilation Standard]]&amp;SpaceTypesTable[[#This Row],[Ventilation Primary Space Type]]&amp;SpaceTypesTable[[#This Row],[Ventilation Secondary Space Type]]</f>
        <v>ASHRAE 62.1-2004GeneralCorridors</v>
      </c>
      <c r="W835" s="60">
        <f>VLOOKUP(SpaceTypesTable[[#This Row],[Lookup]],VentilationStandardsTable[],6,FALSE)</f>
        <v>0.06</v>
      </c>
      <c r="X835" s="60">
        <f>VLOOKUP(SpaceTypesTable[[#This Row],[Lookup]],VentilationStandardsTable[],5,FALSE)</f>
        <v>0</v>
      </c>
      <c r="Y835" s="60">
        <f>VLOOKUP(SpaceTypesTable[[#This Row],[Lookup]],VentilationStandardsTable[],7,FALSE)</f>
        <v>0</v>
      </c>
      <c r="Z835" s="60">
        <v>0</v>
      </c>
      <c r="AA835" s="60" t="s">
        <v>1397</v>
      </c>
      <c r="AB835" s="60" t="s">
        <v>1404</v>
      </c>
      <c r="AC835" s="60">
        <v>4.4600000000000001E-2</v>
      </c>
      <c r="AD835" s="60" t="s">
        <v>1422</v>
      </c>
      <c r="AE835" s="60"/>
      <c r="AF835" s="60" t="s">
        <v>440</v>
      </c>
      <c r="AG835" s="60" t="s">
        <v>440</v>
      </c>
      <c r="AH835" s="60" t="s">
        <v>440</v>
      </c>
      <c r="AI835" s="60"/>
      <c r="AJ835" s="60">
        <v>0.28999999999999998</v>
      </c>
      <c r="AK835" s="60">
        <v>0</v>
      </c>
      <c r="AL835" s="60">
        <v>0.3</v>
      </c>
      <c r="AM835" s="60">
        <v>0.7</v>
      </c>
      <c r="AN835" s="60" t="s">
        <v>1351</v>
      </c>
      <c r="AO835" s="60" t="s">
        <v>1447</v>
      </c>
      <c r="AP835" s="60" t="s">
        <v>1461</v>
      </c>
      <c r="AQ835" s="60"/>
      <c r="AR835" s="60"/>
      <c r="AS835" s="60" t="str">
        <f>IF(SpaceTypesTable[[#This Row],[Service Water Heating Peak Flow Rate (gal/h)]]=0,"",SpaceTypesTable[[#This Row],[Service Water Heating Peak Flow Rate (gal/h)]]/SpaceTypesTable[[#This Row],[Service Water Heating Area (ft^2)]])</f>
        <v/>
      </c>
      <c r="AT835" s="60"/>
      <c r="AU835" s="60"/>
      <c r="AV835" s="60"/>
      <c r="AW835" s="60"/>
      <c r="AX835" s="60">
        <v>1.6666682795748942</v>
      </c>
      <c r="AY835" s="60">
        <v>90</v>
      </c>
      <c r="AZ835" s="60">
        <v>0.31</v>
      </c>
      <c r="BA835" s="60">
        <v>1</v>
      </c>
      <c r="BB835" s="60">
        <v>34.075420263516584</v>
      </c>
      <c r="BC835" s="60">
        <f t="shared" si="75"/>
        <v>0.63102691184874082</v>
      </c>
      <c r="BD835" s="60" t="s">
        <v>441</v>
      </c>
    </row>
    <row r="836" spans="1:56">
      <c r="A836" t="s">
        <v>1619</v>
      </c>
      <c r="B836" s="60" t="s">
        <v>259</v>
      </c>
      <c r="C836" s="60" t="s">
        <v>262</v>
      </c>
      <c r="D836" s="60" t="s">
        <v>312</v>
      </c>
      <c r="E836" s="60" t="s">
        <v>470</v>
      </c>
      <c r="F836" s="60" t="s">
        <v>1601</v>
      </c>
      <c r="G836" s="60" t="s">
        <v>354</v>
      </c>
      <c r="H836" s="60" t="s">
        <v>223</v>
      </c>
      <c r="I836" s="60" t="str">
        <f>SpaceTypesTable[[#This Row],[Lighting Standard]]&amp;SpaceTypesTable[[#This Row],[Lighting Primary Space Type]]&amp;SpaceTypesTable[[#This Row],[Lighting Secondary Space Type]]</f>
        <v>ASHRAE 90.1-2010RestroomsGeneral</v>
      </c>
      <c r="J836" s="60"/>
      <c r="K836" s="60"/>
      <c r="L836" s="60">
        <f>VLOOKUP(SpaceTypesTable[[#This Row],[LookupColumn]],InteriorLightingTable[],5,FALSE)</f>
        <v>0.98</v>
      </c>
      <c r="M836" s="60"/>
      <c r="N836" s="60"/>
      <c r="O836" s="60">
        <v>0</v>
      </c>
      <c r="P836" s="60">
        <v>0.7</v>
      </c>
      <c r="Q836" s="60">
        <v>0.2</v>
      </c>
      <c r="R836" s="60" t="s">
        <v>1362</v>
      </c>
      <c r="S836" t="s">
        <v>110</v>
      </c>
      <c r="T836" s="60" t="s">
        <v>223</v>
      </c>
      <c r="U836" s="60" t="s">
        <v>96</v>
      </c>
      <c r="V836" s="60" t="str">
        <f>SpaceTypesTable[[#This Row],[Ventilation Standard]]&amp;SpaceTypesTable[[#This Row],[Ventilation Primary Space Type]]&amp;SpaceTypesTable[[#This Row],[Ventilation Secondary Space Type]]</f>
        <v>ASHRAE 62.1-2007GeneralCorridors</v>
      </c>
      <c r="W836" s="60">
        <f>VLOOKUP(SpaceTypesTable[[#This Row],[Lookup]],VentilationStandardsTable[],6,FALSE)</f>
        <v>0.06</v>
      </c>
      <c r="X836" s="60">
        <f>VLOOKUP(SpaceTypesTable[[#This Row],[Lookup]],VentilationStandardsTable[],5,FALSE)</f>
        <v>0</v>
      </c>
      <c r="Y836" s="60">
        <f>VLOOKUP(SpaceTypesTable[[#This Row],[Lookup]],VentilationStandardsTable[],7,FALSE)</f>
        <v>0</v>
      </c>
      <c r="Z836" s="60">
        <v>0</v>
      </c>
      <c r="AA836" s="60" t="s">
        <v>1397</v>
      </c>
      <c r="AB836" s="60" t="s">
        <v>1404</v>
      </c>
      <c r="AC836" s="60">
        <v>4.4600000000000001E-2</v>
      </c>
      <c r="AD836" s="60" t="s">
        <v>1422</v>
      </c>
      <c r="AE836" s="60"/>
      <c r="AF836" s="60" t="s">
        <v>440</v>
      </c>
      <c r="AG836" s="60" t="s">
        <v>440</v>
      </c>
      <c r="AH836" s="60" t="s">
        <v>440</v>
      </c>
      <c r="AI836" s="60"/>
      <c r="AJ836" s="60">
        <v>0.28999999999999998</v>
      </c>
      <c r="AK836" s="60">
        <v>0</v>
      </c>
      <c r="AL836" s="60">
        <v>0.3</v>
      </c>
      <c r="AM836" s="60">
        <v>0.7</v>
      </c>
      <c r="AN836" s="60" t="s">
        <v>1351</v>
      </c>
      <c r="AO836" s="60" t="s">
        <v>1447</v>
      </c>
      <c r="AP836" s="60" t="s">
        <v>1461</v>
      </c>
      <c r="AQ836" s="60"/>
      <c r="AR836" s="60"/>
      <c r="AS836" s="60" t="s">
        <v>440</v>
      </c>
      <c r="AT836" s="60"/>
      <c r="AU836" s="60"/>
      <c r="AV836" s="60"/>
      <c r="AW836" s="60"/>
      <c r="AX836" s="60">
        <v>1.6666682795748942</v>
      </c>
      <c r="AY836" s="60">
        <v>90</v>
      </c>
      <c r="AZ836" s="60">
        <v>0.31</v>
      </c>
      <c r="BA836" s="60">
        <v>1</v>
      </c>
      <c r="BB836" s="60">
        <v>34.075420263516584</v>
      </c>
      <c r="BC836" s="60">
        <v>0.63102691184874082</v>
      </c>
      <c r="BD836" s="60" t="s">
        <v>441</v>
      </c>
    </row>
    <row r="837" spans="1:56">
      <c r="A837" s="3" t="s">
        <v>1555</v>
      </c>
      <c r="B837" s="60" t="s">
        <v>259</v>
      </c>
      <c r="C837" s="60" t="s">
        <v>222</v>
      </c>
      <c r="D837" s="60" t="s">
        <v>446</v>
      </c>
      <c r="E837" s="60" t="s">
        <v>467</v>
      </c>
      <c r="F837" s="60"/>
      <c r="G837" s="60"/>
      <c r="H837" s="60"/>
      <c r="I837" s="60"/>
      <c r="J837" s="60"/>
      <c r="K837" s="60"/>
      <c r="L837" s="60">
        <v>1.57</v>
      </c>
      <c r="M837" s="60"/>
      <c r="N837" s="60"/>
      <c r="O837" s="60">
        <v>0.4</v>
      </c>
      <c r="P837" s="60">
        <v>0.4</v>
      </c>
      <c r="Q837" s="60">
        <v>0.2</v>
      </c>
      <c r="R837" s="60" t="s">
        <v>474</v>
      </c>
      <c r="S837" t="s">
        <v>108</v>
      </c>
      <c r="T837" s="60" t="s">
        <v>41</v>
      </c>
      <c r="U837" s="60" t="s">
        <v>42</v>
      </c>
      <c r="V837" s="60" t="str">
        <f>SpaceTypesTable[[#This Row],[Ventilation Standard]]&amp;SpaceTypesTable[[#This Row],[Ventilation Primary Space Type]]&amp;SpaceTypesTable[[#This Row],[Ventilation Secondary Space Type]]</f>
        <v>ASHRAE 62.1-1999Public SpacesCorridors and utilities</v>
      </c>
      <c r="W837" s="60">
        <f>VLOOKUP(SpaceTypesTable[[#This Row],[Lookup]],VentilationStandardsTable[],6,FALSE)</f>
        <v>0.05</v>
      </c>
      <c r="X837" s="60">
        <f>VLOOKUP(SpaceTypesTable[[#This Row],[Lookup]],VentilationStandardsTable[],5,FALSE)</f>
        <v>0</v>
      </c>
      <c r="Y837" s="60">
        <f>VLOOKUP(SpaceTypesTable[[#This Row],[Lookup]],VentilationStandardsTable[],7,FALSE)</f>
        <v>0</v>
      </c>
      <c r="Z837" s="60">
        <v>1</v>
      </c>
      <c r="AA837" s="60" t="s">
        <v>477</v>
      </c>
      <c r="AB837" s="60" t="s">
        <v>475</v>
      </c>
      <c r="AC837" s="60">
        <v>0.22320000000000001</v>
      </c>
      <c r="AD837" s="60" t="s">
        <v>478</v>
      </c>
      <c r="AE837" s="60"/>
      <c r="AF837" s="60"/>
      <c r="AG837" s="60"/>
      <c r="AH837" s="60"/>
      <c r="AI837" s="60"/>
      <c r="AJ837" s="60">
        <v>3.85</v>
      </c>
      <c r="AK837" s="60">
        <v>0</v>
      </c>
      <c r="AL837" s="60">
        <v>0.5</v>
      </c>
      <c r="AM837" s="60">
        <v>0</v>
      </c>
      <c r="AN837" s="60" t="s">
        <v>479</v>
      </c>
      <c r="AO837" s="60" t="s">
        <v>1444</v>
      </c>
      <c r="AP837" s="60" t="s">
        <v>1458</v>
      </c>
      <c r="AQ837" s="60"/>
      <c r="AR837" s="60"/>
      <c r="AS837" s="60" t="str">
        <f>IF(SpaceTypesTable[[#This Row],[Service Water Heating Peak Flow Rate (gal/h)]]=0,"",SpaceTypesTable[[#This Row],[Service Water Heating Peak Flow Rate (gal/h)]]/SpaceTypesTable[[#This Row],[Service Water Heating Area (ft^2)]])</f>
        <v/>
      </c>
      <c r="AT837" s="60"/>
      <c r="AU837" s="60"/>
      <c r="AV837" s="60"/>
      <c r="AW837" s="60"/>
      <c r="AX837" s="60"/>
      <c r="AY837" s="60"/>
      <c r="AZ837" s="60"/>
      <c r="BA837" s="60"/>
      <c r="BB837" s="60"/>
      <c r="BC837" s="60"/>
      <c r="BD837" s="60"/>
    </row>
    <row r="838" spans="1:56">
      <c r="A838" t="s">
        <v>1556</v>
      </c>
      <c r="B838" s="60" t="s">
        <v>259</v>
      </c>
      <c r="C838" s="60" t="s">
        <v>222</v>
      </c>
      <c r="D838" s="60" t="s">
        <v>446</v>
      </c>
      <c r="E838" s="60" t="s">
        <v>467</v>
      </c>
      <c r="F838" s="60" t="s">
        <v>217</v>
      </c>
      <c r="G838" s="60" t="s">
        <v>340</v>
      </c>
      <c r="H838" s="60" t="s">
        <v>223</v>
      </c>
      <c r="I838" s="60" t="str">
        <f>SpaceTypesTable[[#This Row],[Lighting Standard]]&amp;SpaceTypesTable[[#This Row],[Lighting Primary Space Type]]&amp;SpaceTypesTable[[#This Row],[Lighting Secondary Space Type]]</f>
        <v>ASHRAE 90.1-2004Corridor/TransitionGeneral</v>
      </c>
      <c r="J838" s="60"/>
      <c r="K838" s="60"/>
      <c r="L838" s="60">
        <f>VLOOKUP(SpaceTypesTable[[#This Row],[LookupColumn]],InteriorLightingTable[],5,FALSE)</f>
        <v>0.5</v>
      </c>
      <c r="M838" s="60"/>
      <c r="N838" s="60"/>
      <c r="O838" s="60">
        <v>0.4</v>
      </c>
      <c r="P838" s="60">
        <v>0.4</v>
      </c>
      <c r="Q838" s="60">
        <v>0.2</v>
      </c>
      <c r="R838" s="60" t="s">
        <v>474</v>
      </c>
      <c r="S838" t="s">
        <v>108</v>
      </c>
      <c r="T838" s="60" t="s">
        <v>41</v>
      </c>
      <c r="U838" s="60" t="s">
        <v>42</v>
      </c>
      <c r="V838" s="60" t="str">
        <f>SpaceTypesTable[[#This Row],[Ventilation Standard]]&amp;SpaceTypesTable[[#This Row],[Ventilation Primary Space Type]]&amp;SpaceTypesTable[[#This Row],[Ventilation Secondary Space Type]]</f>
        <v>ASHRAE 62.1-1999Public SpacesCorridors and utilities</v>
      </c>
      <c r="W838" s="60">
        <f>VLOOKUP(SpaceTypesTable[[#This Row],[Lookup]],VentilationStandardsTable[],6,FALSE)</f>
        <v>0.05</v>
      </c>
      <c r="X838" s="60">
        <f>VLOOKUP(SpaceTypesTable[[#This Row],[Lookup]],VentilationStandardsTable[],5,FALSE)</f>
        <v>0</v>
      </c>
      <c r="Y838" s="60">
        <f>VLOOKUP(SpaceTypesTable[[#This Row],[Lookup]],VentilationStandardsTable[],7,FALSE)</f>
        <v>0</v>
      </c>
      <c r="Z838" s="60">
        <v>1</v>
      </c>
      <c r="AA838" s="60" t="s">
        <v>477</v>
      </c>
      <c r="AB838" s="60" t="s">
        <v>475</v>
      </c>
      <c r="AC838" s="60">
        <v>5.9499999999999997E-2</v>
      </c>
      <c r="AD838" s="60" t="s">
        <v>478</v>
      </c>
      <c r="AE838" s="60"/>
      <c r="AF838" s="60"/>
      <c r="AG838" s="60"/>
      <c r="AH838" s="60"/>
      <c r="AI838" s="60"/>
      <c r="AJ838" s="60">
        <v>3.85</v>
      </c>
      <c r="AK838" s="60">
        <v>0</v>
      </c>
      <c r="AL838" s="60">
        <v>0.5</v>
      </c>
      <c r="AM838" s="60">
        <v>0</v>
      </c>
      <c r="AN838" s="60" t="s">
        <v>479</v>
      </c>
      <c r="AO838" s="60" t="s">
        <v>1444</v>
      </c>
      <c r="AP838" s="60" t="s">
        <v>1458</v>
      </c>
      <c r="AQ838" s="60"/>
      <c r="AR838" s="60"/>
      <c r="AS838" s="60" t="str">
        <f>IF(SpaceTypesTable[[#This Row],[Service Water Heating Peak Flow Rate (gal/h)]]=0,"",SpaceTypesTable[[#This Row],[Service Water Heating Peak Flow Rate (gal/h)]]/SpaceTypesTable[[#This Row],[Service Water Heating Area (ft^2)]])</f>
        <v/>
      </c>
      <c r="AT838" s="60"/>
      <c r="AU838" s="60"/>
      <c r="AV838" s="60"/>
      <c r="AW838" s="60"/>
      <c r="AX838" s="60"/>
      <c r="AY838" s="60"/>
      <c r="AZ838" s="60"/>
      <c r="BA838" s="60"/>
      <c r="BB838" s="60"/>
      <c r="BC838" s="60"/>
      <c r="BD838" s="60"/>
    </row>
    <row r="839" spans="1:56">
      <c r="A839" s="3" t="s">
        <v>1557</v>
      </c>
      <c r="B839" s="60" t="s">
        <v>260</v>
      </c>
      <c r="C839" s="60" t="s">
        <v>222</v>
      </c>
      <c r="D839" s="60" t="s">
        <v>446</v>
      </c>
      <c r="E839" s="60" t="s">
        <v>467</v>
      </c>
      <c r="F839" s="60" t="s">
        <v>438</v>
      </c>
      <c r="G839" s="60" t="s">
        <v>340</v>
      </c>
      <c r="H839" s="60" t="s">
        <v>223</v>
      </c>
      <c r="I839" s="60" t="str">
        <f>SpaceTypesTable[[#This Row],[Lighting Standard]]&amp;SpaceTypesTable[[#This Row],[Lighting Primary Space Type]]&amp;SpaceTypesTable[[#This Row],[Lighting Secondary Space Type]]</f>
        <v>ASHRAE 189.1-2009Corridor/TransitionGeneral</v>
      </c>
      <c r="J839" s="60"/>
      <c r="K839" s="60"/>
      <c r="L839" s="60">
        <f>VLOOKUP(SpaceTypesTable[[#This Row],[LookupColumn]],InteriorLightingTable[],5,FALSE)</f>
        <v>0.45</v>
      </c>
      <c r="M839" s="60"/>
      <c r="N839" s="60"/>
      <c r="O839" s="60">
        <v>0.4</v>
      </c>
      <c r="P839" s="60">
        <v>0.4</v>
      </c>
      <c r="Q839" s="60">
        <v>0.2</v>
      </c>
      <c r="R839" s="60" t="s">
        <v>474</v>
      </c>
      <c r="S839" t="s">
        <v>108</v>
      </c>
      <c r="T839" s="60" t="s">
        <v>41</v>
      </c>
      <c r="U839" s="60" t="s">
        <v>42</v>
      </c>
      <c r="V839" s="60" t="str">
        <f>SpaceTypesTable[[#This Row],[Ventilation Standard]]&amp;SpaceTypesTable[[#This Row],[Ventilation Primary Space Type]]&amp;SpaceTypesTable[[#This Row],[Ventilation Secondary Space Type]]</f>
        <v>ASHRAE 62.1-1999Public SpacesCorridors and utilities</v>
      </c>
      <c r="W839" s="60">
        <f>VLOOKUP(SpaceTypesTable[[#This Row],[Lookup]],VentilationStandardsTable[],6,FALSE)</f>
        <v>0.05</v>
      </c>
      <c r="X839" s="60">
        <f>VLOOKUP(SpaceTypesTable[[#This Row],[Lookup]],VentilationStandardsTable[],5,FALSE)</f>
        <v>0</v>
      </c>
      <c r="Y839" s="60">
        <f>VLOOKUP(SpaceTypesTable[[#This Row],[Lookup]],VentilationStandardsTable[],7,FALSE)</f>
        <v>0</v>
      </c>
      <c r="Z839" s="60">
        <v>1</v>
      </c>
      <c r="AA839" s="60" t="s">
        <v>477</v>
      </c>
      <c r="AB839" s="60" t="s">
        <v>475</v>
      </c>
      <c r="AC839" s="60">
        <v>5.9499999999999997E-2</v>
      </c>
      <c r="AD839" s="60" t="s">
        <v>478</v>
      </c>
      <c r="AE839" s="60"/>
      <c r="AF839" s="60"/>
      <c r="AG839" s="60"/>
      <c r="AH839" s="60"/>
      <c r="AI839" s="60"/>
      <c r="AJ839" s="60">
        <v>3.85</v>
      </c>
      <c r="AK839" s="60">
        <v>0</v>
      </c>
      <c r="AL839" s="60">
        <v>0.5</v>
      </c>
      <c r="AM839" s="60">
        <v>0</v>
      </c>
      <c r="AN839" s="60" t="s">
        <v>479</v>
      </c>
      <c r="AO839" s="60" t="s">
        <v>1444</v>
      </c>
      <c r="AP839" s="60" t="s">
        <v>1458</v>
      </c>
      <c r="AQ839" s="60"/>
      <c r="AR839" s="60"/>
      <c r="AS839" s="60" t="str">
        <f>IF(SpaceTypesTable[[#This Row],[Service Water Heating Peak Flow Rate (gal/h)]]=0,"",SpaceTypesTable[[#This Row],[Service Water Heating Peak Flow Rate (gal/h)]]/SpaceTypesTable[[#This Row],[Service Water Heating Area (ft^2)]])</f>
        <v/>
      </c>
      <c r="AT839" s="60"/>
      <c r="AU839" s="60"/>
      <c r="AV839" s="60"/>
      <c r="AW839" s="60"/>
      <c r="AX839" s="60"/>
      <c r="AY839" s="60"/>
      <c r="AZ839" s="60"/>
      <c r="BA839" s="60"/>
      <c r="BB839" s="60"/>
      <c r="BC839" s="60"/>
      <c r="BD839" s="60"/>
    </row>
    <row r="840" spans="1:56">
      <c r="A840" s="3" t="s">
        <v>1557</v>
      </c>
      <c r="B840" s="60" t="s">
        <v>261</v>
      </c>
      <c r="C840" s="60" t="s">
        <v>222</v>
      </c>
      <c r="D840" s="60" t="s">
        <v>446</v>
      </c>
      <c r="E840" s="60" t="s">
        <v>467</v>
      </c>
      <c r="F840" s="60" t="s">
        <v>438</v>
      </c>
      <c r="G840" s="60" t="s">
        <v>340</v>
      </c>
      <c r="H840" s="60" t="s">
        <v>223</v>
      </c>
      <c r="I840" s="60" t="str">
        <f>SpaceTypesTable[[#This Row],[Lighting Standard]]&amp;SpaceTypesTable[[#This Row],[Lighting Primary Space Type]]&amp;SpaceTypesTable[[#This Row],[Lighting Secondary Space Type]]</f>
        <v>ASHRAE 189.1-2009Corridor/TransitionGeneral</v>
      </c>
      <c r="J840" s="60"/>
      <c r="K840" s="60"/>
      <c r="L840" s="60">
        <f>VLOOKUP(SpaceTypesTable[[#This Row],[LookupColumn]],InteriorLightingTable[],5,FALSE)</f>
        <v>0.45</v>
      </c>
      <c r="M840" s="60"/>
      <c r="N840" s="60"/>
      <c r="O840" s="60">
        <v>0.4</v>
      </c>
      <c r="P840" s="60">
        <v>0.4</v>
      </c>
      <c r="Q840" s="60">
        <v>0.2</v>
      </c>
      <c r="R840" s="60" t="s">
        <v>474</v>
      </c>
      <c r="S840" t="s">
        <v>108</v>
      </c>
      <c r="T840" s="60" t="s">
        <v>41</v>
      </c>
      <c r="U840" s="60" t="s">
        <v>42</v>
      </c>
      <c r="V840" s="60" t="str">
        <f>SpaceTypesTable[[#This Row],[Ventilation Standard]]&amp;SpaceTypesTable[[#This Row],[Ventilation Primary Space Type]]&amp;SpaceTypesTable[[#This Row],[Ventilation Secondary Space Type]]</f>
        <v>ASHRAE 62.1-1999Public SpacesCorridors and utilities</v>
      </c>
      <c r="W840" s="60">
        <f>VLOOKUP(SpaceTypesTable[[#This Row],[Lookup]],VentilationStandardsTable[],6,FALSE)</f>
        <v>0.05</v>
      </c>
      <c r="X840" s="60">
        <f>VLOOKUP(SpaceTypesTable[[#This Row],[Lookup]],VentilationStandardsTable[],5,FALSE)</f>
        <v>0</v>
      </c>
      <c r="Y840" s="60">
        <f>VLOOKUP(SpaceTypesTable[[#This Row],[Lookup]],VentilationStandardsTable[],7,FALSE)</f>
        <v>0</v>
      </c>
      <c r="Z840" s="60">
        <v>1</v>
      </c>
      <c r="AA840" s="60" t="s">
        <v>477</v>
      </c>
      <c r="AB840" s="60" t="s">
        <v>475</v>
      </c>
      <c r="AC840" s="60">
        <v>4.4600000000000001E-2</v>
      </c>
      <c r="AD840" s="60" t="s">
        <v>478</v>
      </c>
      <c r="AE840" s="60"/>
      <c r="AF840" s="60"/>
      <c r="AG840" s="60"/>
      <c r="AH840" s="60"/>
      <c r="AI840" s="60"/>
      <c r="AJ840" s="60">
        <v>3.85</v>
      </c>
      <c r="AK840" s="60">
        <v>0</v>
      </c>
      <c r="AL840" s="60">
        <v>0.5</v>
      </c>
      <c r="AM840" s="60">
        <v>0</v>
      </c>
      <c r="AN840" s="60" t="s">
        <v>479</v>
      </c>
      <c r="AO840" s="60" t="s">
        <v>1444</v>
      </c>
      <c r="AP840" s="60" t="s">
        <v>1458</v>
      </c>
      <c r="AQ840" s="60"/>
      <c r="AR840" s="60"/>
      <c r="AS840" s="60" t="str">
        <f>IF(SpaceTypesTable[[#This Row],[Service Water Heating Peak Flow Rate (gal/h)]]=0,"",SpaceTypesTable[[#This Row],[Service Water Heating Peak Flow Rate (gal/h)]]/SpaceTypesTable[[#This Row],[Service Water Heating Area (ft^2)]])</f>
        <v/>
      </c>
      <c r="AT840" s="60"/>
      <c r="AU840" s="60"/>
      <c r="AV840" s="60"/>
      <c r="AW840" s="60"/>
      <c r="AX840" s="60"/>
      <c r="AY840" s="60"/>
      <c r="AZ840" s="60"/>
      <c r="BA840" s="60"/>
      <c r="BB840" s="60"/>
      <c r="BC840" s="60"/>
      <c r="BD840" s="60"/>
    </row>
    <row r="841" spans="1:56">
      <c r="A841" s="46" t="s">
        <v>1554</v>
      </c>
      <c r="B841" s="60" t="s">
        <v>259</v>
      </c>
      <c r="C841" s="60" t="s">
        <v>222</v>
      </c>
      <c r="D841" s="60" t="s">
        <v>446</v>
      </c>
      <c r="E841" s="60" t="s">
        <v>467</v>
      </c>
      <c r="F841" s="60"/>
      <c r="G841" s="60"/>
      <c r="H841" s="60"/>
      <c r="I841" s="60"/>
      <c r="J841" s="60"/>
      <c r="K841" s="60"/>
      <c r="L841" s="60">
        <v>0.95</v>
      </c>
      <c r="M841" s="60"/>
      <c r="N841" s="60"/>
      <c r="O841" s="60">
        <v>0.4</v>
      </c>
      <c r="P841" s="60">
        <v>0.4</v>
      </c>
      <c r="Q841" s="60">
        <v>0.2</v>
      </c>
      <c r="R841" s="60" t="s">
        <v>474</v>
      </c>
      <c r="S841" t="s">
        <v>108</v>
      </c>
      <c r="T841" s="60" t="s">
        <v>41</v>
      </c>
      <c r="U841" s="60" t="s">
        <v>42</v>
      </c>
      <c r="V841" s="60" t="str">
        <f>SpaceTypesTable[[#This Row],[Ventilation Standard]]&amp;SpaceTypesTable[[#This Row],[Ventilation Primary Space Type]]&amp;SpaceTypesTable[[#This Row],[Ventilation Secondary Space Type]]</f>
        <v>ASHRAE 62.1-1999Public SpacesCorridors and utilities</v>
      </c>
      <c r="W841" s="60">
        <f>VLOOKUP(SpaceTypesTable[[#This Row],[Lookup]],VentilationStandardsTable[],6,FALSE)</f>
        <v>0.05</v>
      </c>
      <c r="X841" s="60">
        <f>VLOOKUP(SpaceTypesTable[[#This Row],[Lookup]],VentilationStandardsTable[],5,FALSE)</f>
        <v>0</v>
      </c>
      <c r="Y841" s="60">
        <f>VLOOKUP(SpaceTypesTable[[#This Row],[Lookup]],VentilationStandardsTable[],7,FALSE)</f>
        <v>0</v>
      </c>
      <c r="Z841" s="60">
        <v>1</v>
      </c>
      <c r="AA841" s="60" t="s">
        <v>477</v>
      </c>
      <c r="AB841" s="60" t="s">
        <v>475</v>
      </c>
      <c r="AC841" s="60">
        <v>0.22320000000000001</v>
      </c>
      <c r="AD841" s="60" t="s">
        <v>478</v>
      </c>
      <c r="AE841" s="60"/>
      <c r="AF841" s="60"/>
      <c r="AG841" s="60"/>
      <c r="AH841" s="60"/>
      <c r="AI841" s="60"/>
      <c r="AJ841" s="60">
        <v>3.85</v>
      </c>
      <c r="AK841" s="60">
        <v>0</v>
      </c>
      <c r="AL841" s="60">
        <v>0.5</v>
      </c>
      <c r="AM841" s="60">
        <v>0</v>
      </c>
      <c r="AN841" s="60" t="s">
        <v>479</v>
      </c>
      <c r="AO841" s="60" t="s">
        <v>1444</v>
      </c>
      <c r="AP841" s="60" t="s">
        <v>1458</v>
      </c>
      <c r="AQ841" s="60"/>
      <c r="AR841" s="60"/>
      <c r="AS841" s="60" t="str">
        <f>IF(SpaceTypesTable[[#This Row],[Service Water Heating Peak Flow Rate (gal/h)]]=0,"",SpaceTypesTable[[#This Row],[Service Water Heating Peak Flow Rate (gal/h)]]/SpaceTypesTable[[#This Row],[Service Water Heating Area (ft^2)]])</f>
        <v/>
      </c>
      <c r="AT841" s="60"/>
      <c r="AU841" s="60"/>
      <c r="AV841" s="60"/>
      <c r="AW841" s="60"/>
      <c r="AX841" s="60"/>
      <c r="AY841" s="60"/>
      <c r="AZ841" s="60"/>
      <c r="BA841" s="60"/>
      <c r="BB841" s="60"/>
      <c r="BC841" s="60"/>
      <c r="BD841" s="60"/>
    </row>
    <row r="842" spans="1:56">
      <c r="A842" t="s">
        <v>1558</v>
      </c>
      <c r="B842" s="60" t="s">
        <v>259</v>
      </c>
      <c r="C842" s="60" t="s">
        <v>222</v>
      </c>
      <c r="D842" s="60" t="s">
        <v>446</v>
      </c>
      <c r="E842" s="60" t="s">
        <v>467</v>
      </c>
      <c r="F842" s="60" t="s">
        <v>218</v>
      </c>
      <c r="G842" s="60" t="s">
        <v>340</v>
      </c>
      <c r="H842" s="60" t="s">
        <v>223</v>
      </c>
      <c r="I842" s="60" t="str">
        <f>SpaceTypesTable[[#This Row],[Lighting Standard]]&amp;SpaceTypesTable[[#This Row],[Lighting Primary Space Type]]&amp;SpaceTypesTable[[#This Row],[Lighting Secondary Space Type]]</f>
        <v>ASHRAE 90.1-2007Corridor/TransitionGeneral</v>
      </c>
      <c r="J842" s="60"/>
      <c r="K842" s="60"/>
      <c r="L842" s="60">
        <f>VLOOKUP(SpaceTypesTable[[#This Row],[LookupColumn]],InteriorLightingTable[],5,FALSE)</f>
        <v>0.5</v>
      </c>
      <c r="M842" s="60"/>
      <c r="N842" s="60"/>
      <c r="O842" s="60">
        <v>0.4</v>
      </c>
      <c r="P842" s="60">
        <v>0.4</v>
      </c>
      <c r="Q842" s="60">
        <v>0.2</v>
      </c>
      <c r="R842" s="60" t="s">
        <v>474</v>
      </c>
      <c r="S842" t="s">
        <v>109</v>
      </c>
      <c r="T842" s="60" t="s">
        <v>223</v>
      </c>
      <c r="U842" s="60" t="s">
        <v>96</v>
      </c>
      <c r="V842" s="60" t="str">
        <f>SpaceTypesTable[[#This Row],[Ventilation Standard]]&amp;SpaceTypesTable[[#This Row],[Ventilation Primary Space Type]]&amp;SpaceTypesTable[[#This Row],[Ventilation Secondary Space Type]]</f>
        <v>ASHRAE 62.1-2004GeneralCorridors</v>
      </c>
      <c r="W842" s="60">
        <f>VLOOKUP(SpaceTypesTable[[#This Row],[Lookup]],VentilationStandardsTable[],6,FALSE)</f>
        <v>0.06</v>
      </c>
      <c r="X842" s="60">
        <f>VLOOKUP(SpaceTypesTable[[#This Row],[Lookup]],VentilationStandardsTable[],5,FALSE)</f>
        <v>0</v>
      </c>
      <c r="Y842" s="60">
        <f>VLOOKUP(SpaceTypesTable[[#This Row],[Lookup]],VentilationStandardsTable[],7,FALSE)</f>
        <v>0</v>
      </c>
      <c r="Z842" s="60">
        <v>1</v>
      </c>
      <c r="AA842" s="60" t="s">
        <v>1399</v>
      </c>
      <c r="AB842" s="60" t="s">
        <v>1402</v>
      </c>
      <c r="AC842" s="60">
        <v>4.4600000000000001E-2</v>
      </c>
      <c r="AD842" s="60" t="s">
        <v>1419</v>
      </c>
      <c r="AE842" s="60"/>
      <c r="AF842" s="60"/>
      <c r="AG842" s="60"/>
      <c r="AH842" s="60"/>
      <c r="AI842" s="60"/>
      <c r="AJ842" s="60">
        <v>3.85</v>
      </c>
      <c r="AK842" s="60">
        <v>0</v>
      </c>
      <c r="AL842" s="60">
        <v>0.5</v>
      </c>
      <c r="AM842" s="60">
        <v>0</v>
      </c>
      <c r="AN842" s="60" t="s">
        <v>1477</v>
      </c>
      <c r="AO842" s="60" t="s">
        <v>1444</v>
      </c>
      <c r="AP842" s="60" t="s">
        <v>1458</v>
      </c>
      <c r="AQ842" s="60"/>
      <c r="AR842" s="60"/>
      <c r="AS842" s="60" t="str">
        <f>IF(SpaceTypesTable[[#This Row],[Service Water Heating Peak Flow Rate (gal/h)]]=0,"",SpaceTypesTable[[#This Row],[Service Water Heating Peak Flow Rate (gal/h)]]/SpaceTypesTable[[#This Row],[Service Water Heating Area (ft^2)]])</f>
        <v/>
      </c>
      <c r="AT842" s="60"/>
      <c r="AU842" s="60"/>
      <c r="AV842" s="60"/>
      <c r="AW842" s="60"/>
      <c r="AX842" s="60"/>
      <c r="AY842" s="60"/>
      <c r="AZ842" s="60"/>
      <c r="BA842" s="60"/>
      <c r="BB842" s="60"/>
      <c r="BC842" s="60"/>
      <c r="BD842" s="60"/>
    </row>
    <row r="843" spans="1:56">
      <c r="A843" t="s">
        <v>1619</v>
      </c>
      <c r="B843" s="60" t="s">
        <v>259</v>
      </c>
      <c r="C843" s="60" t="s">
        <v>222</v>
      </c>
      <c r="D843" s="60" t="s">
        <v>446</v>
      </c>
      <c r="E843" s="60" t="s">
        <v>467</v>
      </c>
      <c r="F843" s="60" t="s">
        <v>1601</v>
      </c>
      <c r="G843" s="60" t="s">
        <v>340</v>
      </c>
      <c r="H843" s="60" t="s">
        <v>223</v>
      </c>
      <c r="I843" s="60" t="str">
        <f>SpaceTypesTable[[#This Row],[Lighting Standard]]&amp;SpaceTypesTable[[#This Row],[Lighting Primary Space Type]]&amp;SpaceTypesTable[[#This Row],[Lighting Secondary Space Type]]</f>
        <v>ASHRAE 90.1-2010Corridor/TransitionGeneral</v>
      </c>
      <c r="J843" s="60"/>
      <c r="K843" s="60"/>
      <c r="L843" s="60">
        <f>VLOOKUP(SpaceTypesTable[[#This Row],[LookupColumn]],InteriorLightingTable[],5,FALSE)</f>
        <v>0.66</v>
      </c>
      <c r="M843" s="60"/>
      <c r="N843" s="60"/>
      <c r="O843" s="60">
        <v>0.4</v>
      </c>
      <c r="P843" s="60">
        <v>0.4</v>
      </c>
      <c r="Q843" s="60">
        <v>0.2</v>
      </c>
      <c r="R843" s="60" t="s">
        <v>474</v>
      </c>
      <c r="S843" t="s">
        <v>110</v>
      </c>
      <c r="T843" s="60" t="s">
        <v>223</v>
      </c>
      <c r="U843" s="60" t="s">
        <v>96</v>
      </c>
      <c r="V843" s="60" t="str">
        <f>SpaceTypesTable[[#This Row],[Ventilation Standard]]&amp;SpaceTypesTable[[#This Row],[Ventilation Primary Space Type]]&amp;SpaceTypesTable[[#This Row],[Ventilation Secondary Space Type]]</f>
        <v>ASHRAE 62.1-2007GeneralCorridors</v>
      </c>
      <c r="W843" s="60">
        <f>VLOOKUP(SpaceTypesTable[[#This Row],[Lookup]],VentilationStandardsTable[],6,FALSE)</f>
        <v>0.06</v>
      </c>
      <c r="X843" s="60">
        <f>VLOOKUP(SpaceTypesTable[[#This Row],[Lookup]],VentilationStandardsTable[],5,FALSE)</f>
        <v>0</v>
      </c>
      <c r="Y843" s="60">
        <f>VLOOKUP(SpaceTypesTable[[#This Row],[Lookup]],VentilationStandardsTable[],7,FALSE)</f>
        <v>0</v>
      </c>
      <c r="Z843" s="60">
        <v>1</v>
      </c>
      <c r="AA843" s="60" t="s">
        <v>1399</v>
      </c>
      <c r="AB843" s="60" t="s">
        <v>1402</v>
      </c>
      <c r="AC843" s="60">
        <v>4.4600000000000001E-2</v>
      </c>
      <c r="AD843" s="60" t="s">
        <v>1419</v>
      </c>
      <c r="AE843" s="60"/>
      <c r="AF843" s="60"/>
      <c r="AG843" s="60"/>
      <c r="AH843" s="60"/>
      <c r="AI843" s="60"/>
      <c r="AJ843" s="60">
        <v>3.85</v>
      </c>
      <c r="AK843" s="60">
        <v>0</v>
      </c>
      <c r="AL843" s="60">
        <v>0.5</v>
      </c>
      <c r="AM843" s="60">
        <v>0</v>
      </c>
      <c r="AN843" s="60" t="s">
        <v>1477</v>
      </c>
      <c r="AO843" s="60" t="s">
        <v>1444</v>
      </c>
      <c r="AP843" s="60" t="s">
        <v>1458</v>
      </c>
      <c r="AQ843" s="60"/>
      <c r="AR843" s="60"/>
      <c r="AS843" s="60" t="s">
        <v>440</v>
      </c>
      <c r="AT843" s="60"/>
      <c r="AU843" s="60"/>
      <c r="AV843" s="60"/>
      <c r="AW843" s="60"/>
      <c r="AX843" s="60"/>
      <c r="AY843" s="60"/>
      <c r="AZ843" s="60"/>
      <c r="BA843" s="60"/>
      <c r="BB843" s="60"/>
      <c r="BC843" s="60"/>
      <c r="BD843" s="60"/>
    </row>
    <row r="844" spans="1:56">
      <c r="A844" t="s">
        <v>1555</v>
      </c>
      <c r="B844" s="60" t="s">
        <v>259</v>
      </c>
      <c r="C844" s="60" t="s">
        <v>270</v>
      </c>
      <c r="D844" s="60" t="s">
        <v>439</v>
      </c>
      <c r="E844" s="60" t="s">
        <v>469</v>
      </c>
      <c r="F844" s="60"/>
      <c r="G844" s="60"/>
      <c r="H844" s="60"/>
      <c r="I844" s="60" t="str">
        <f>SpaceTypesTable[[#This Row],[Lighting Standard]]&amp;SpaceTypesTable[[#This Row],[Lighting Primary Space Type]]&amp;SpaceTypesTable[[#This Row],[Lighting Secondary Space Type]]</f>
        <v/>
      </c>
      <c r="J844" s="60"/>
      <c r="K844" s="60"/>
      <c r="L844" s="60">
        <v>3.58</v>
      </c>
      <c r="M844" s="60"/>
      <c r="N844" s="60"/>
      <c r="O844" s="60">
        <v>0</v>
      </c>
      <c r="P844" s="60">
        <v>0.7</v>
      </c>
      <c r="Q844" s="60">
        <v>0.2</v>
      </c>
      <c r="R844" s="60" t="s">
        <v>1375</v>
      </c>
      <c r="S844" t="s">
        <v>108</v>
      </c>
      <c r="T844" s="60" t="s">
        <v>48</v>
      </c>
      <c r="U844" s="60" t="s">
        <v>49</v>
      </c>
      <c r="V844" s="60" t="str">
        <f>SpaceTypesTable[[#This Row],[Ventilation Standard]]&amp;SpaceTypesTable[[#This Row],[Ventilation Primary Space Type]]&amp;SpaceTypesTable[[#This Row],[Ventilation Secondary Space Type]]</f>
        <v>ASHRAE 62.1-1999Retail Stores, Sales Floors, and Show Room FloorsBasement and street</v>
      </c>
      <c r="W844" s="60">
        <f>VLOOKUP(SpaceTypesTable[[#This Row],[Lookup]],VentilationStandardsTable[],6,FALSE)</f>
        <v>0.3</v>
      </c>
      <c r="X844" s="60">
        <f>VLOOKUP(SpaceTypesTable[[#This Row],[Lookup]],VentilationStandardsTable[],5,FALSE)</f>
        <v>0</v>
      </c>
      <c r="Y844" s="60">
        <f>VLOOKUP(SpaceTypesTable[[#This Row],[Lookup]],VentilationStandardsTable[],7,FALSE)</f>
        <v>0</v>
      </c>
      <c r="Z844" s="60">
        <v>15</v>
      </c>
      <c r="AA844" s="60" t="s">
        <v>1380</v>
      </c>
      <c r="AB844" s="60" t="s">
        <v>1519</v>
      </c>
      <c r="AC844" s="60">
        <v>0.22320000000000001</v>
      </c>
      <c r="AD844" s="60" t="s">
        <v>1428</v>
      </c>
      <c r="AE844" s="60"/>
      <c r="AF844" s="60" t="s">
        <v>440</v>
      </c>
      <c r="AG844" s="60" t="s">
        <v>440</v>
      </c>
      <c r="AH844" s="60" t="s">
        <v>440</v>
      </c>
      <c r="AI844" s="60"/>
      <c r="AJ844" s="60">
        <v>0.4</v>
      </c>
      <c r="AK844" s="60">
        <v>0</v>
      </c>
      <c r="AL844" s="60">
        <v>0.5</v>
      </c>
      <c r="AM844" s="60">
        <v>0</v>
      </c>
      <c r="AN844" s="60" t="s">
        <v>1485</v>
      </c>
      <c r="AO844" s="60" t="s">
        <v>1453</v>
      </c>
      <c r="AP844" s="60" t="s">
        <v>1467</v>
      </c>
      <c r="AQ844" s="60"/>
      <c r="AR844" s="60"/>
      <c r="AS844" s="60" t="str">
        <f>IF(SpaceTypesTable[[#This Row],[Service Water Heating Peak Flow Rate (gal/h)]]=0,"",SpaceTypesTable[[#This Row],[Service Water Heating Peak Flow Rate (gal/h)]]/SpaceTypesTable[[#This Row],[Service Water Heating Area (ft^2)]])</f>
        <v/>
      </c>
      <c r="AT844" s="60"/>
      <c r="AU844" s="60"/>
      <c r="AV844" s="60"/>
      <c r="AW844" s="60"/>
      <c r="AX844" s="60"/>
      <c r="AY844" s="60"/>
      <c r="AZ844" s="60"/>
      <c r="BA844" s="60"/>
      <c r="BB844" s="60"/>
      <c r="BC844" s="60" t="str">
        <f t="shared" ref="BC844:BC852" si="76">IF(ISBLANK(BB844),"",BB844/(AY844/AX844))</f>
        <v/>
      </c>
      <c r="BD844" s="60"/>
    </row>
    <row r="845" spans="1:56">
      <c r="A845" t="s">
        <v>1556</v>
      </c>
      <c r="B845" s="60" t="s">
        <v>259</v>
      </c>
      <c r="C845" s="60" t="s">
        <v>270</v>
      </c>
      <c r="D845" s="60" t="s">
        <v>439</v>
      </c>
      <c r="E845" s="60" t="s">
        <v>469</v>
      </c>
      <c r="F845" s="60" t="s">
        <v>217</v>
      </c>
      <c r="G845" s="60" t="s">
        <v>221</v>
      </c>
      <c r="H845" s="60" t="s">
        <v>238</v>
      </c>
      <c r="I845" s="60" t="str">
        <f>SpaceTypesTable[[#This Row],[Lighting Standard]]&amp;SpaceTypesTable[[#This Row],[Lighting Primary Space Type]]&amp;SpaceTypesTable[[#This Row],[Lighting Secondary Space Type]]</f>
        <v>ASHRAE 90.1-2004Whole BuildingRetail</v>
      </c>
      <c r="J845" s="60"/>
      <c r="K845" s="60"/>
      <c r="L845" s="60">
        <f>VLOOKUP(SpaceTypesTable[[#This Row],[LookupColumn]],InteriorLightingTable[],5,FALSE)</f>
        <v>1.5</v>
      </c>
      <c r="M845" s="60"/>
      <c r="N845" s="60"/>
      <c r="O845" s="60">
        <v>0</v>
      </c>
      <c r="P845" s="60">
        <v>0.7</v>
      </c>
      <c r="Q845" s="60">
        <v>0.2</v>
      </c>
      <c r="R845" s="60" t="s">
        <v>1375</v>
      </c>
      <c r="S845" t="s">
        <v>108</v>
      </c>
      <c r="T845" s="60" t="s">
        <v>48</v>
      </c>
      <c r="U845" s="60" t="s">
        <v>49</v>
      </c>
      <c r="V845" s="60" t="str">
        <f>SpaceTypesTable[[#This Row],[Ventilation Standard]]&amp;SpaceTypesTable[[#This Row],[Ventilation Primary Space Type]]&amp;SpaceTypesTable[[#This Row],[Ventilation Secondary Space Type]]</f>
        <v>ASHRAE 62.1-1999Retail Stores, Sales Floors, and Show Room FloorsBasement and street</v>
      </c>
      <c r="W845" s="60">
        <f>VLOOKUP(SpaceTypesTable[[#This Row],[Lookup]],VentilationStandardsTable[],6,FALSE)</f>
        <v>0.3</v>
      </c>
      <c r="X845" s="60">
        <f>VLOOKUP(SpaceTypesTable[[#This Row],[Lookup]],VentilationStandardsTable[],5,FALSE)</f>
        <v>0</v>
      </c>
      <c r="Y845" s="60">
        <f>VLOOKUP(SpaceTypesTable[[#This Row],[Lookup]],VentilationStandardsTable[],7,FALSE)</f>
        <v>0</v>
      </c>
      <c r="Z845" s="60">
        <v>15</v>
      </c>
      <c r="AA845" s="60" t="s">
        <v>1380</v>
      </c>
      <c r="AB845" s="60" t="s">
        <v>1519</v>
      </c>
      <c r="AC845" s="60">
        <v>5.9499999999999997E-2</v>
      </c>
      <c r="AD845" s="60" t="s">
        <v>1428</v>
      </c>
      <c r="AE845" s="60"/>
      <c r="AF845" s="60" t="s">
        <v>440</v>
      </c>
      <c r="AG845" s="60" t="s">
        <v>440</v>
      </c>
      <c r="AH845" s="60" t="s">
        <v>440</v>
      </c>
      <c r="AI845" s="60"/>
      <c r="AJ845" s="60">
        <v>0.4</v>
      </c>
      <c r="AK845" s="60">
        <v>0</v>
      </c>
      <c r="AL845" s="60">
        <v>0.5</v>
      </c>
      <c r="AM845" s="60">
        <v>0</v>
      </c>
      <c r="AN845" s="60" t="s">
        <v>1485</v>
      </c>
      <c r="AO845" s="60" t="s">
        <v>1453</v>
      </c>
      <c r="AP845" s="60" t="s">
        <v>1467</v>
      </c>
      <c r="AQ845" s="60"/>
      <c r="AR845" s="60"/>
      <c r="AS845" s="60" t="str">
        <f>IF(SpaceTypesTable[[#This Row],[Service Water Heating Peak Flow Rate (gal/h)]]=0,"",SpaceTypesTable[[#This Row],[Service Water Heating Peak Flow Rate (gal/h)]]/SpaceTypesTable[[#This Row],[Service Water Heating Area (ft^2)]])</f>
        <v/>
      </c>
      <c r="AT845" s="60"/>
      <c r="AU845" s="60"/>
      <c r="AV845" s="60"/>
      <c r="AW845" s="60"/>
      <c r="AX845" s="60"/>
      <c r="AY845" s="60"/>
      <c r="AZ845" s="60"/>
      <c r="BA845" s="60"/>
      <c r="BB845" s="60"/>
      <c r="BC845" s="60" t="str">
        <f t="shared" si="76"/>
        <v/>
      </c>
      <c r="BD845" s="60"/>
    </row>
    <row r="846" spans="1:56">
      <c r="A846" t="s">
        <v>1557</v>
      </c>
      <c r="B846" s="60" t="s">
        <v>260</v>
      </c>
      <c r="C846" s="60" t="s">
        <v>270</v>
      </c>
      <c r="D846" s="60" t="s">
        <v>439</v>
      </c>
      <c r="E846" s="60" t="s">
        <v>469</v>
      </c>
      <c r="F846" s="60" t="s">
        <v>438</v>
      </c>
      <c r="G846" s="60" t="s">
        <v>221</v>
      </c>
      <c r="H846" s="60" t="s">
        <v>238</v>
      </c>
      <c r="I846" s="60" t="str">
        <f>SpaceTypesTable[[#This Row],[Lighting Standard]]&amp;SpaceTypesTable[[#This Row],[Lighting Primary Space Type]]&amp;SpaceTypesTable[[#This Row],[Lighting Secondary Space Type]]</f>
        <v>ASHRAE 189.1-2009Whole BuildingRetail</v>
      </c>
      <c r="J846" s="60"/>
      <c r="K846" s="60"/>
      <c r="L846" s="60">
        <f>VLOOKUP(SpaceTypesTable[[#This Row],[LookupColumn]],InteriorLightingTable[],5,FALSE)</f>
        <v>1.35</v>
      </c>
      <c r="M846" s="60"/>
      <c r="N846" s="60"/>
      <c r="O846" s="60">
        <v>0</v>
      </c>
      <c r="P846" s="60">
        <v>0.7</v>
      </c>
      <c r="Q846" s="60">
        <v>0.2</v>
      </c>
      <c r="R846" s="60" t="s">
        <v>1375</v>
      </c>
      <c r="S846" t="s">
        <v>108</v>
      </c>
      <c r="T846" s="60" t="s">
        <v>48</v>
      </c>
      <c r="U846" s="60" t="s">
        <v>49</v>
      </c>
      <c r="V846" s="60" t="str">
        <f>SpaceTypesTable[[#This Row],[Ventilation Standard]]&amp;SpaceTypesTable[[#This Row],[Ventilation Primary Space Type]]&amp;SpaceTypesTable[[#This Row],[Ventilation Secondary Space Type]]</f>
        <v>ASHRAE 62.1-1999Retail Stores, Sales Floors, and Show Room FloorsBasement and street</v>
      </c>
      <c r="W846" s="60">
        <f>VLOOKUP(SpaceTypesTable[[#This Row],[Lookup]],VentilationStandardsTable[],6,FALSE)</f>
        <v>0.3</v>
      </c>
      <c r="X846" s="60">
        <f>VLOOKUP(SpaceTypesTable[[#This Row],[Lookup]],VentilationStandardsTable[],5,FALSE)</f>
        <v>0</v>
      </c>
      <c r="Y846" s="60">
        <f>VLOOKUP(SpaceTypesTable[[#This Row],[Lookup]],VentilationStandardsTable[],7,FALSE)</f>
        <v>0</v>
      </c>
      <c r="Z846" s="60">
        <v>15</v>
      </c>
      <c r="AA846" s="60" t="s">
        <v>1380</v>
      </c>
      <c r="AB846" s="60" t="s">
        <v>1519</v>
      </c>
      <c r="AC846" s="60">
        <v>5.9499999999999997E-2</v>
      </c>
      <c r="AD846" s="60" t="s">
        <v>1428</v>
      </c>
      <c r="AE846" s="60"/>
      <c r="AF846" s="60" t="s">
        <v>440</v>
      </c>
      <c r="AG846" s="60" t="s">
        <v>440</v>
      </c>
      <c r="AH846" s="60" t="s">
        <v>440</v>
      </c>
      <c r="AI846" s="60"/>
      <c r="AJ846" s="60">
        <v>0.29000012486141458</v>
      </c>
      <c r="AK846" s="60">
        <v>0</v>
      </c>
      <c r="AL846" s="60">
        <v>0.5</v>
      </c>
      <c r="AM846" s="60">
        <v>0</v>
      </c>
      <c r="AN846" s="60" t="s">
        <v>1485</v>
      </c>
      <c r="AO846" s="60" t="s">
        <v>1453</v>
      </c>
      <c r="AP846" s="60" t="s">
        <v>1467</v>
      </c>
      <c r="AQ846" s="60"/>
      <c r="AR846" s="60"/>
      <c r="AS846" s="60" t="str">
        <f>IF(SpaceTypesTable[[#This Row],[Service Water Heating Peak Flow Rate (gal/h)]]=0,"",SpaceTypesTable[[#This Row],[Service Water Heating Peak Flow Rate (gal/h)]]/SpaceTypesTable[[#This Row],[Service Water Heating Area (ft^2)]])</f>
        <v/>
      </c>
      <c r="AT846" s="60"/>
      <c r="AU846" s="60"/>
      <c r="AV846" s="60"/>
      <c r="AW846" s="60"/>
      <c r="AX846" s="60"/>
      <c r="AY846" s="60"/>
      <c r="AZ846" s="60"/>
      <c r="BA846" s="60"/>
      <c r="BB846" s="60"/>
      <c r="BC846" s="60" t="str">
        <f t="shared" si="76"/>
        <v/>
      </c>
      <c r="BD846" s="60"/>
    </row>
    <row r="847" spans="1:56">
      <c r="A847" t="s">
        <v>1557</v>
      </c>
      <c r="B847" s="60" t="s">
        <v>261</v>
      </c>
      <c r="C847" s="60" t="s">
        <v>270</v>
      </c>
      <c r="D847" s="60" t="s">
        <v>439</v>
      </c>
      <c r="E847" s="60" t="s">
        <v>469</v>
      </c>
      <c r="F847" s="60" t="s">
        <v>438</v>
      </c>
      <c r="G847" s="60" t="s">
        <v>221</v>
      </c>
      <c r="H847" s="60" t="s">
        <v>238</v>
      </c>
      <c r="I847" s="60" t="str">
        <f>SpaceTypesTable[[#This Row],[Lighting Standard]]&amp;SpaceTypesTable[[#This Row],[Lighting Primary Space Type]]&amp;SpaceTypesTable[[#This Row],[Lighting Secondary Space Type]]</f>
        <v>ASHRAE 189.1-2009Whole BuildingRetail</v>
      </c>
      <c r="J847" s="60"/>
      <c r="K847" s="60"/>
      <c r="L847" s="60">
        <f>VLOOKUP(SpaceTypesTable[[#This Row],[LookupColumn]],InteriorLightingTable[],5,FALSE)</f>
        <v>1.35</v>
      </c>
      <c r="M847" s="60"/>
      <c r="N847" s="60"/>
      <c r="O847" s="60">
        <v>0</v>
      </c>
      <c r="P847" s="60">
        <v>0.7</v>
      </c>
      <c r="Q847" s="60">
        <v>0.2</v>
      </c>
      <c r="R847" s="60" t="s">
        <v>1375</v>
      </c>
      <c r="S847" t="s">
        <v>108</v>
      </c>
      <c r="T847" s="60" t="s">
        <v>48</v>
      </c>
      <c r="U847" s="60" t="s">
        <v>49</v>
      </c>
      <c r="V847" s="60" t="str">
        <f>SpaceTypesTable[[#This Row],[Ventilation Standard]]&amp;SpaceTypesTable[[#This Row],[Ventilation Primary Space Type]]&amp;SpaceTypesTable[[#This Row],[Ventilation Secondary Space Type]]</f>
        <v>ASHRAE 62.1-1999Retail Stores, Sales Floors, and Show Room FloorsBasement and street</v>
      </c>
      <c r="W847" s="60">
        <f>VLOOKUP(SpaceTypesTable[[#This Row],[Lookup]],VentilationStandardsTable[],6,FALSE)</f>
        <v>0.3</v>
      </c>
      <c r="X847" s="60">
        <f>VLOOKUP(SpaceTypesTable[[#This Row],[Lookup]],VentilationStandardsTable[],5,FALSE)</f>
        <v>0</v>
      </c>
      <c r="Y847" s="60">
        <f>VLOOKUP(SpaceTypesTable[[#This Row],[Lookup]],VentilationStandardsTable[],7,FALSE)</f>
        <v>0</v>
      </c>
      <c r="Z847" s="60">
        <v>15</v>
      </c>
      <c r="AA847" s="60" t="s">
        <v>1380</v>
      </c>
      <c r="AB847" s="60" t="s">
        <v>1519</v>
      </c>
      <c r="AC847" s="60">
        <v>4.4600000000000001E-2</v>
      </c>
      <c r="AD847" s="60" t="s">
        <v>1428</v>
      </c>
      <c r="AE847" s="60"/>
      <c r="AF847" s="60" t="s">
        <v>440</v>
      </c>
      <c r="AG847" s="60" t="s">
        <v>440</v>
      </c>
      <c r="AH847" s="60" t="s">
        <v>440</v>
      </c>
      <c r="AI847" s="60"/>
      <c r="AJ847" s="60">
        <v>0.29000012486141458</v>
      </c>
      <c r="AK847" s="60">
        <v>0</v>
      </c>
      <c r="AL847" s="60">
        <v>0.5</v>
      </c>
      <c r="AM847" s="60">
        <v>0</v>
      </c>
      <c r="AN847" s="60" t="s">
        <v>1485</v>
      </c>
      <c r="AO847" s="60" t="s">
        <v>1453</v>
      </c>
      <c r="AP847" s="60" t="s">
        <v>1467</v>
      </c>
      <c r="AQ847" s="60"/>
      <c r="AR847" s="60"/>
      <c r="AS847" s="60" t="str">
        <f>IF(SpaceTypesTable[[#This Row],[Service Water Heating Peak Flow Rate (gal/h)]]=0,"",SpaceTypesTable[[#This Row],[Service Water Heating Peak Flow Rate (gal/h)]]/SpaceTypesTable[[#This Row],[Service Water Heating Area (ft^2)]])</f>
        <v/>
      </c>
      <c r="AT847" s="60"/>
      <c r="AU847" s="60"/>
      <c r="AV847" s="60"/>
      <c r="AW847" s="60"/>
      <c r="AX847" s="60"/>
      <c r="AY847" s="60"/>
      <c r="AZ847" s="60"/>
      <c r="BA847" s="60"/>
      <c r="BB847" s="60"/>
      <c r="BC847" s="60" t="str">
        <f t="shared" si="76"/>
        <v/>
      </c>
      <c r="BD847" s="60"/>
    </row>
    <row r="848" spans="1:56">
      <c r="A848" t="s">
        <v>1554</v>
      </c>
      <c r="B848" s="60" t="s">
        <v>259</v>
      </c>
      <c r="C848" s="60" t="s">
        <v>270</v>
      </c>
      <c r="D848" s="60" t="s">
        <v>439</v>
      </c>
      <c r="E848" s="60" t="s">
        <v>469</v>
      </c>
      <c r="F848" s="60"/>
      <c r="G848" s="60"/>
      <c r="H848" s="60"/>
      <c r="I848" s="60" t="str">
        <f>SpaceTypesTable[[#This Row],[Lighting Standard]]&amp;SpaceTypesTable[[#This Row],[Lighting Primary Space Type]]&amp;SpaceTypesTable[[#This Row],[Lighting Secondary Space Type]]</f>
        <v/>
      </c>
      <c r="J848" s="60"/>
      <c r="K848" s="60"/>
      <c r="L848" s="60">
        <v>4.8099999999999996</v>
      </c>
      <c r="M848" s="60"/>
      <c r="N848" s="60"/>
      <c r="O848" s="60">
        <v>0</v>
      </c>
      <c r="P848" s="60">
        <v>0.7</v>
      </c>
      <c r="Q848" s="60">
        <v>0.2</v>
      </c>
      <c r="R848" s="60" t="s">
        <v>1375</v>
      </c>
      <c r="S848" t="s">
        <v>108</v>
      </c>
      <c r="T848" s="60" t="s">
        <v>48</v>
      </c>
      <c r="U848" s="60" t="s">
        <v>49</v>
      </c>
      <c r="V848" s="60" t="str">
        <f>SpaceTypesTable[[#This Row],[Ventilation Standard]]&amp;SpaceTypesTable[[#This Row],[Ventilation Primary Space Type]]&amp;SpaceTypesTable[[#This Row],[Ventilation Secondary Space Type]]</f>
        <v>ASHRAE 62.1-1999Retail Stores, Sales Floors, and Show Room FloorsBasement and street</v>
      </c>
      <c r="W848" s="60">
        <f>VLOOKUP(SpaceTypesTable[[#This Row],[Lookup]],VentilationStandardsTable[],6,FALSE)</f>
        <v>0.3</v>
      </c>
      <c r="X848" s="60">
        <f>VLOOKUP(SpaceTypesTable[[#This Row],[Lookup]],VentilationStandardsTable[],5,FALSE)</f>
        <v>0</v>
      </c>
      <c r="Y848" s="60">
        <f>VLOOKUP(SpaceTypesTable[[#This Row],[Lookup]],VentilationStandardsTable[],7,FALSE)</f>
        <v>0</v>
      </c>
      <c r="Z848" s="60">
        <v>15</v>
      </c>
      <c r="AA848" s="60" t="s">
        <v>1380</v>
      </c>
      <c r="AB848" s="60" t="s">
        <v>1519</v>
      </c>
      <c r="AC848" s="60">
        <v>0.22320000000000001</v>
      </c>
      <c r="AD848" s="60" t="s">
        <v>1428</v>
      </c>
      <c r="AE848" s="60"/>
      <c r="AF848" s="60" t="s">
        <v>440</v>
      </c>
      <c r="AG848" s="60" t="s">
        <v>440</v>
      </c>
      <c r="AH848" s="60" t="s">
        <v>440</v>
      </c>
      <c r="AI848" s="60"/>
      <c r="AJ848" s="60">
        <v>0.4</v>
      </c>
      <c r="AK848" s="60">
        <v>0</v>
      </c>
      <c r="AL848" s="60">
        <v>0.5</v>
      </c>
      <c r="AM848" s="60">
        <v>0</v>
      </c>
      <c r="AN848" s="60" t="s">
        <v>1485</v>
      </c>
      <c r="AO848" s="60" t="s">
        <v>1453</v>
      </c>
      <c r="AP848" s="60" t="s">
        <v>1467</v>
      </c>
      <c r="AQ848" s="60"/>
      <c r="AR848" s="60"/>
      <c r="AS848" s="60" t="str">
        <f>IF(SpaceTypesTable[[#This Row],[Service Water Heating Peak Flow Rate (gal/h)]]=0,"",SpaceTypesTable[[#This Row],[Service Water Heating Peak Flow Rate (gal/h)]]/SpaceTypesTable[[#This Row],[Service Water Heating Area (ft^2)]])</f>
        <v/>
      </c>
      <c r="AT848" s="60"/>
      <c r="AU848" s="60"/>
      <c r="AV848" s="60"/>
      <c r="AW848" s="60"/>
      <c r="AX848" s="60"/>
      <c r="AY848" s="60"/>
      <c r="AZ848" s="60"/>
      <c r="BA848" s="60"/>
      <c r="BB848" s="60"/>
      <c r="BC848" s="60" t="str">
        <f t="shared" si="76"/>
        <v/>
      </c>
      <c r="BD848" s="60"/>
    </row>
    <row r="849" spans="1:56">
      <c r="A849" t="s">
        <v>1555</v>
      </c>
      <c r="B849" s="60" t="s">
        <v>259</v>
      </c>
      <c r="C849" s="60" t="s">
        <v>222</v>
      </c>
      <c r="D849" s="60" t="s">
        <v>1360</v>
      </c>
      <c r="E849" s="60" t="s">
        <v>462</v>
      </c>
      <c r="F849" s="60"/>
      <c r="G849" s="60"/>
      <c r="H849" s="60"/>
      <c r="I849" s="60" t="str">
        <f>SpaceTypesTable[[#This Row],[Lighting Standard]]&amp;SpaceTypesTable[[#This Row],[Lighting Primary Space Type]]&amp;SpaceTypesTable[[#This Row],[Lighting Secondary Space Type]]</f>
        <v/>
      </c>
      <c r="J849" s="60"/>
      <c r="K849" s="60"/>
      <c r="L849" s="60">
        <v>1.5</v>
      </c>
      <c r="M849" s="60"/>
      <c r="N849" s="60"/>
      <c r="O849" s="60">
        <v>0</v>
      </c>
      <c r="P849" s="60">
        <v>0.7</v>
      </c>
      <c r="Q849" s="60">
        <v>0.2</v>
      </c>
      <c r="R849" s="60" t="s">
        <v>1361</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20</v>
      </c>
      <c r="Y849" s="60">
        <f>VLOOKUP(SpaceTypesTable[[#This Row],[Lookup]],VentilationStandardsTable[],7,FALSE)</f>
        <v>0</v>
      </c>
      <c r="Z849" s="60">
        <v>5</v>
      </c>
      <c r="AA849" s="60" t="s">
        <v>1400</v>
      </c>
      <c r="AB849" s="60" t="s">
        <v>1401</v>
      </c>
      <c r="AC849" s="60">
        <v>0.22320000000000001</v>
      </c>
      <c r="AD849" s="60" t="s">
        <v>1420</v>
      </c>
      <c r="AE849" s="60"/>
      <c r="AF849" s="60" t="s">
        <v>440</v>
      </c>
      <c r="AG849" s="60" t="s">
        <v>440</v>
      </c>
      <c r="AH849" s="60" t="s">
        <v>440</v>
      </c>
      <c r="AI849" s="60"/>
      <c r="AJ849" s="60">
        <v>1</v>
      </c>
      <c r="AK849" s="60">
        <v>0</v>
      </c>
      <c r="AL849" s="60">
        <v>0.5</v>
      </c>
      <c r="AM849" s="60">
        <v>0</v>
      </c>
      <c r="AN849" s="60" t="s">
        <v>1478</v>
      </c>
      <c r="AO849" s="60" t="s">
        <v>1445</v>
      </c>
      <c r="AP849" s="60" t="s">
        <v>1459</v>
      </c>
      <c r="AQ849" s="60">
        <v>63.9</v>
      </c>
      <c r="AR849" s="60">
        <v>498588</v>
      </c>
      <c r="AS849" s="60">
        <f>IF(SpaceTypesTable[[#This Row],[Service Water Heating Peak Flow Rate (gal/h)]]=0,"",SpaceTypesTable[[#This Row],[Service Water Heating Peak Flow Rate (gal/h)]]/SpaceTypesTable[[#This Row],[Service Water Heating Area (ft^2)]])</f>
        <v>1.2816192928831018E-4</v>
      </c>
      <c r="AT849" s="60">
        <v>43.3</v>
      </c>
      <c r="AU849" s="60">
        <v>0.2</v>
      </c>
      <c r="AV849" s="60">
        <v>0.05</v>
      </c>
      <c r="AW849" s="60" t="s">
        <v>1531</v>
      </c>
      <c r="AX849" s="60"/>
      <c r="AY849" s="60"/>
      <c r="AZ849" s="60"/>
      <c r="BA849" s="60"/>
      <c r="BB849" s="60"/>
      <c r="BC849" s="60" t="str">
        <f t="shared" si="76"/>
        <v/>
      </c>
      <c r="BD849" s="60"/>
    </row>
    <row r="850" spans="1:56">
      <c r="A850" t="s">
        <v>1557</v>
      </c>
      <c r="B850" s="60" t="s">
        <v>260</v>
      </c>
      <c r="C850" s="60" t="s">
        <v>222</v>
      </c>
      <c r="D850" s="60" t="s">
        <v>1360</v>
      </c>
      <c r="E850" s="60" t="s">
        <v>462</v>
      </c>
      <c r="F850" s="60" t="s">
        <v>438</v>
      </c>
      <c r="G850" s="60" t="s">
        <v>221</v>
      </c>
      <c r="H850" s="60" t="s">
        <v>222</v>
      </c>
      <c r="I850" s="60" t="str">
        <f>SpaceTypesTable[[#This Row],[Lighting Standard]]&amp;SpaceTypesTable[[#This Row],[Lighting Primary Space Type]]&amp;SpaceTypesTable[[#This Row],[Lighting Secondary Space Type]]</f>
        <v>ASHRAE 189.1-2009Whole BuildingOffice</v>
      </c>
      <c r="J850" s="60"/>
      <c r="K850" s="60"/>
      <c r="L850" s="60">
        <f>VLOOKUP(SpaceTypesTable[[#This Row],[LookupColumn]],InteriorLightingTable[],5,FALSE)</f>
        <v>0.9</v>
      </c>
      <c r="M850" s="60"/>
      <c r="N850" s="60"/>
      <c r="O850" s="60">
        <v>0</v>
      </c>
      <c r="P850" s="60">
        <v>0.7</v>
      </c>
      <c r="Q850" s="60">
        <v>0.2</v>
      </c>
      <c r="R850" s="60" t="s">
        <v>1361</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20</v>
      </c>
      <c r="Y850" s="60">
        <f>VLOOKUP(SpaceTypesTable[[#This Row],[Lookup]],VentilationStandardsTable[],7,FALSE)</f>
        <v>0</v>
      </c>
      <c r="Z850" s="60">
        <v>5</v>
      </c>
      <c r="AA850" s="60" t="s">
        <v>1400</v>
      </c>
      <c r="AB850" s="60" t="s">
        <v>1401</v>
      </c>
      <c r="AC850" s="60">
        <v>5.9499999999999997E-2</v>
      </c>
      <c r="AD850" s="60" t="s">
        <v>1420</v>
      </c>
      <c r="AE850" s="60"/>
      <c r="AF850" s="60" t="s">
        <v>440</v>
      </c>
      <c r="AG850" s="60" t="s">
        <v>440</v>
      </c>
      <c r="AH850" s="60" t="s">
        <v>440</v>
      </c>
      <c r="AI850" s="60"/>
      <c r="AJ850" s="60">
        <v>0.54000023250056517</v>
      </c>
      <c r="AK850" s="60">
        <v>0</v>
      </c>
      <c r="AL850" s="60">
        <v>0.5</v>
      </c>
      <c r="AM850" s="60">
        <v>0</v>
      </c>
      <c r="AN850" s="60" t="s">
        <v>1478</v>
      </c>
      <c r="AO850" s="60" t="s">
        <v>1445</v>
      </c>
      <c r="AP850" s="60" t="s">
        <v>1459</v>
      </c>
      <c r="AQ850" s="60">
        <v>63.9</v>
      </c>
      <c r="AR850" s="60">
        <v>498588</v>
      </c>
      <c r="AS850" s="60">
        <f>IF(SpaceTypesTable[[#This Row],[Service Water Heating Peak Flow Rate (gal/h)]]=0,"",SpaceTypesTable[[#This Row],[Service Water Heating Peak Flow Rate (gal/h)]]/SpaceTypesTable[[#This Row],[Service Water Heating Area (ft^2)]])</f>
        <v>1.2816192928831018E-4</v>
      </c>
      <c r="AT850" s="60">
        <v>43.3</v>
      </c>
      <c r="AU850" s="60">
        <v>0.2</v>
      </c>
      <c r="AV850" s="60">
        <v>0.05</v>
      </c>
      <c r="AW850" s="60" t="s">
        <v>1531</v>
      </c>
      <c r="AX850" s="60"/>
      <c r="AY850" s="60"/>
      <c r="AZ850" s="60"/>
      <c r="BA850" s="60"/>
      <c r="BB850" s="60"/>
      <c r="BC850" s="60" t="str">
        <f t="shared" si="76"/>
        <v/>
      </c>
      <c r="BD850" s="60"/>
    </row>
    <row r="851" spans="1:56">
      <c r="A851" t="s">
        <v>1557</v>
      </c>
      <c r="B851" s="60" t="s">
        <v>261</v>
      </c>
      <c r="C851" s="60" t="s">
        <v>222</v>
      </c>
      <c r="D851" s="60" t="s">
        <v>1360</v>
      </c>
      <c r="E851" s="60" t="s">
        <v>462</v>
      </c>
      <c r="F851" s="60" t="s">
        <v>438</v>
      </c>
      <c r="G851" s="60" t="s">
        <v>221</v>
      </c>
      <c r="H851" s="60" t="s">
        <v>222</v>
      </c>
      <c r="I851" s="60" t="str">
        <f>SpaceTypesTable[[#This Row],[Lighting Standard]]&amp;SpaceTypesTable[[#This Row],[Lighting Primary Space Type]]&amp;SpaceTypesTable[[#This Row],[Lighting Secondary Space Type]]</f>
        <v>ASHRAE 189.1-2009Whole BuildingOffice</v>
      </c>
      <c r="J851" s="60"/>
      <c r="K851" s="60"/>
      <c r="L851" s="60">
        <f>VLOOKUP(SpaceTypesTable[[#This Row],[LookupColumn]],InteriorLightingTable[],5,FALSE)</f>
        <v>0.9</v>
      </c>
      <c r="M851" s="60"/>
      <c r="N851" s="60"/>
      <c r="O851" s="60">
        <v>0</v>
      </c>
      <c r="P851" s="60">
        <v>0.7</v>
      </c>
      <c r="Q851" s="60">
        <v>0.2</v>
      </c>
      <c r="R851" s="60" t="s">
        <v>1361</v>
      </c>
      <c r="S851" t="s">
        <v>108</v>
      </c>
      <c r="T851" s="60" t="s">
        <v>37</v>
      </c>
      <c r="U851" s="60" t="s">
        <v>435</v>
      </c>
      <c r="V851" s="60" t="str">
        <f>SpaceTypesTable[[#This Row],[Ventilation Standard]]&amp;SpaceTypesTable[[#This Row],[Ventilation Primary Space Type]]&amp;SpaceTypesTable[[#This Row],[Ventilation Secondary Space Type]]</f>
        <v>ASHRAE 62.1-1999OfficesOffice Space</v>
      </c>
      <c r="W851" s="60">
        <f>VLOOKUP(SpaceTypesTable[[#This Row],[Lookup]],VentilationStandardsTable[],6,FALSE)</f>
        <v>0</v>
      </c>
      <c r="X851" s="60">
        <f>VLOOKUP(SpaceTypesTable[[#This Row],[Lookup]],VentilationStandardsTable[],5,FALSE)</f>
        <v>20</v>
      </c>
      <c r="Y851" s="60">
        <f>VLOOKUP(SpaceTypesTable[[#This Row],[Lookup]],VentilationStandardsTable[],7,FALSE)</f>
        <v>0</v>
      </c>
      <c r="Z851" s="60">
        <v>5</v>
      </c>
      <c r="AA851" s="60" t="s">
        <v>1400</v>
      </c>
      <c r="AB851" s="60" t="s">
        <v>1401</v>
      </c>
      <c r="AC851" s="60">
        <v>4.4600000000000001E-2</v>
      </c>
      <c r="AD851" s="60" t="s">
        <v>1420</v>
      </c>
      <c r="AE851" s="60"/>
      <c r="AF851" s="60" t="s">
        <v>440</v>
      </c>
      <c r="AG851" s="60" t="s">
        <v>440</v>
      </c>
      <c r="AH851" s="60" t="s">
        <v>440</v>
      </c>
      <c r="AI851" s="60"/>
      <c r="AJ851" s="60">
        <v>0.54000023250056517</v>
      </c>
      <c r="AK851" s="60">
        <v>0</v>
      </c>
      <c r="AL851" s="60">
        <v>0.5</v>
      </c>
      <c r="AM851" s="60">
        <v>0</v>
      </c>
      <c r="AN851" s="60" t="s">
        <v>1478</v>
      </c>
      <c r="AO851" s="60" t="s">
        <v>1445</v>
      </c>
      <c r="AP851" s="60" t="s">
        <v>1459</v>
      </c>
      <c r="AQ851" s="60">
        <v>63.9</v>
      </c>
      <c r="AR851" s="60">
        <v>498588</v>
      </c>
      <c r="AS851" s="60">
        <f>IF(SpaceTypesTable[[#This Row],[Service Water Heating Peak Flow Rate (gal/h)]]=0,"",SpaceTypesTable[[#This Row],[Service Water Heating Peak Flow Rate (gal/h)]]/SpaceTypesTable[[#This Row],[Service Water Heating Area (ft^2)]])</f>
        <v>1.2816192928831018E-4</v>
      </c>
      <c r="AT851" s="60">
        <v>43.3</v>
      </c>
      <c r="AU851" s="60">
        <v>0.2</v>
      </c>
      <c r="AV851" s="60">
        <v>0.05</v>
      </c>
      <c r="AW851" s="60" t="s">
        <v>1531</v>
      </c>
      <c r="AX851" s="60"/>
      <c r="AY851" s="60"/>
      <c r="AZ851" s="60"/>
      <c r="BA851" s="60"/>
      <c r="BB851" s="60"/>
      <c r="BC851" s="60" t="str">
        <f t="shared" si="76"/>
        <v/>
      </c>
      <c r="BD851" s="60"/>
    </row>
    <row r="852" spans="1:56">
      <c r="A852" t="s">
        <v>1554</v>
      </c>
      <c r="B852" s="60" t="s">
        <v>259</v>
      </c>
      <c r="C852" s="60" t="s">
        <v>222</v>
      </c>
      <c r="D852" s="60" t="s">
        <v>1360</v>
      </c>
      <c r="E852" s="60" t="s">
        <v>462</v>
      </c>
      <c r="F852" s="60"/>
      <c r="G852" s="60"/>
      <c r="H852" s="60"/>
      <c r="I852" s="60" t="str">
        <f>SpaceTypesTable[[#This Row],[Lighting Standard]]&amp;SpaceTypesTable[[#This Row],[Lighting Primary Space Type]]&amp;SpaceTypesTable[[#This Row],[Lighting Secondary Space Type]]</f>
        <v/>
      </c>
      <c r="J852" s="60"/>
      <c r="K852" s="60"/>
      <c r="L852" s="60">
        <v>1.9</v>
      </c>
      <c r="M852" s="60"/>
      <c r="N852" s="60"/>
      <c r="O852" s="60">
        <v>0</v>
      </c>
      <c r="P852" s="60">
        <v>0.7</v>
      </c>
      <c r="Q852" s="60">
        <v>0.2</v>
      </c>
      <c r="R852" s="60" t="s">
        <v>1361</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20</v>
      </c>
      <c r="Y852" s="60">
        <f>VLOOKUP(SpaceTypesTable[[#This Row],[Lookup]],VentilationStandardsTable[],7,FALSE)</f>
        <v>0</v>
      </c>
      <c r="Z852" s="60">
        <v>5</v>
      </c>
      <c r="AA852" s="60" t="s">
        <v>1400</v>
      </c>
      <c r="AB852" s="60" t="s">
        <v>1401</v>
      </c>
      <c r="AC852" s="60">
        <v>0.22320000000000001</v>
      </c>
      <c r="AD852" s="60" t="s">
        <v>1420</v>
      </c>
      <c r="AE852" s="60"/>
      <c r="AF852" s="60" t="s">
        <v>440</v>
      </c>
      <c r="AG852" s="60" t="s">
        <v>440</v>
      </c>
      <c r="AH852" s="60" t="s">
        <v>440</v>
      </c>
      <c r="AI852" s="60"/>
      <c r="AJ852" s="60">
        <v>1</v>
      </c>
      <c r="AK852" s="60">
        <v>0</v>
      </c>
      <c r="AL852" s="60">
        <v>0.5</v>
      </c>
      <c r="AM852" s="60">
        <v>0</v>
      </c>
      <c r="AN852" s="60" t="s">
        <v>1478</v>
      </c>
      <c r="AO852" s="60" t="s">
        <v>1445</v>
      </c>
      <c r="AP852" s="60" t="s">
        <v>1459</v>
      </c>
      <c r="AQ852" s="60">
        <v>63.9</v>
      </c>
      <c r="AR852" s="60">
        <v>498588</v>
      </c>
      <c r="AS852" s="60">
        <f>IF(SpaceTypesTable[[#This Row],[Service Water Heating Peak Flow Rate (gal/h)]]=0,"",SpaceTypesTable[[#This Row],[Service Water Heating Peak Flow Rate (gal/h)]]/SpaceTypesTable[[#This Row],[Service Water Heating Area (ft^2)]])</f>
        <v>1.2816192928831018E-4</v>
      </c>
      <c r="AT852" s="60">
        <v>43.3</v>
      </c>
      <c r="AU852" s="60">
        <v>0.2</v>
      </c>
      <c r="AV852" s="60">
        <v>0.05</v>
      </c>
      <c r="AW852" s="60" t="s">
        <v>1531</v>
      </c>
      <c r="AX852" s="60"/>
      <c r="AY852" s="60"/>
      <c r="AZ852" s="60"/>
      <c r="BA852" s="60"/>
      <c r="BB852" s="60"/>
      <c r="BC852" s="60" t="str">
        <f t="shared" si="76"/>
        <v/>
      </c>
      <c r="BD852" s="60"/>
    </row>
    <row r="853" spans="1:56" s="60" customFormat="1">
      <c r="A853" s="60" t="s">
        <v>1556</v>
      </c>
      <c r="B853" s="60" t="s">
        <v>259</v>
      </c>
      <c r="C853" s="60" t="s">
        <v>222</v>
      </c>
      <c r="D853" s="60" t="s">
        <v>1360</v>
      </c>
      <c r="E853" s="60" t="s">
        <v>462</v>
      </c>
      <c r="F853" s="60" t="s">
        <v>217</v>
      </c>
      <c r="G853" s="60" t="s">
        <v>221</v>
      </c>
      <c r="H853" s="60" t="s">
        <v>222</v>
      </c>
      <c r="I853" s="60" t="str">
        <f>SpaceTypesTable[[#This Row],[Lighting Standard]]&amp;SpaceTypesTable[[#This Row],[Lighting Primary Space Type]]&amp;SpaceTypesTable[[#This Row],[Lighting Secondary Space Type]]</f>
        <v>ASHRAE 90.1-2004Whole BuildingOffice</v>
      </c>
      <c r="L853" s="60">
        <f>VLOOKUP(SpaceTypesTable[[#This Row],[LookupColumn]],InteriorLightingTable[],5,FALSE)</f>
        <v>1</v>
      </c>
      <c r="O853" s="60">
        <v>0.4</v>
      </c>
      <c r="P853" s="60">
        <v>0.4</v>
      </c>
      <c r="Q853" s="60">
        <v>0.2</v>
      </c>
      <c r="R853" s="60" t="s">
        <v>474</v>
      </c>
      <c r="S853" s="60" t="s">
        <v>108</v>
      </c>
      <c r="T853" s="60" t="s">
        <v>37</v>
      </c>
      <c r="U853" s="60" t="s">
        <v>435</v>
      </c>
      <c r="V853" s="60" t="str">
        <f>SpaceTypesTable[[#This Row],[Ventilation Standard]]&amp;SpaceTypesTable[[#This Row],[Ventilation Primary Space Type]]&amp;SpaceTypesTable[[#This Row],[Ventilation Secondary Space Type]]</f>
        <v>ASHRAE 62.1-1999OfficesOffice Space</v>
      </c>
      <c r="W853" s="60">
        <f>VLOOKUP(SpaceTypesTable[[#This Row],[Lookup]],VentilationStandardsTable[],6,FALSE)</f>
        <v>0</v>
      </c>
      <c r="X853" s="60">
        <f>VLOOKUP(SpaceTypesTable[[#This Row],[Lookup]],VentilationStandardsTable[],5,FALSE)</f>
        <v>20</v>
      </c>
      <c r="Y853" s="60">
        <f>VLOOKUP(SpaceTypesTable[[#This Row],[Lookup]],VentilationStandardsTable[],7,FALSE)</f>
        <v>0</v>
      </c>
      <c r="Z853" s="60">
        <v>5</v>
      </c>
      <c r="AA853" s="60" t="s">
        <v>1399</v>
      </c>
      <c r="AB853" s="60" t="s">
        <v>1402</v>
      </c>
      <c r="AC853" s="60">
        <v>5.9499999999999997E-2</v>
      </c>
      <c r="AD853" s="60" t="s">
        <v>1419</v>
      </c>
      <c r="AF853" s="60" t="s">
        <v>440</v>
      </c>
      <c r="AG853" s="60" t="s">
        <v>440</v>
      </c>
      <c r="AH853" s="60" t="s">
        <v>440</v>
      </c>
      <c r="AJ853" s="60">
        <v>1</v>
      </c>
      <c r="AK853" s="60">
        <v>0</v>
      </c>
      <c r="AL853" s="60">
        <v>0.5</v>
      </c>
      <c r="AM853" s="60">
        <v>0</v>
      </c>
      <c r="AN853" s="60" t="s">
        <v>1477</v>
      </c>
      <c r="AO853" s="60" t="s">
        <v>1444</v>
      </c>
      <c r="AP853" s="60" t="s">
        <v>1458</v>
      </c>
      <c r="AQ853" s="60">
        <v>27.7</v>
      </c>
      <c r="AR853" s="60">
        <v>53628</v>
      </c>
      <c r="AS853" s="60">
        <f>IF(SpaceTypesTable[[#This Row],[Service Water Heating Peak Flow Rate (gal/h)]]=0,"",SpaceTypesTable[[#This Row],[Service Water Heating Peak Flow Rate (gal/h)]]/SpaceTypesTable[[#This Row],[Service Water Heating Area (ft^2)]])</f>
        <v>5.1652122025807408E-4</v>
      </c>
      <c r="AT853" s="60">
        <v>43.3</v>
      </c>
      <c r="AU853" s="60">
        <v>0.2</v>
      </c>
      <c r="AV853" s="60">
        <v>0.05</v>
      </c>
      <c r="AW853" s="60" t="s">
        <v>1531</v>
      </c>
    </row>
    <row r="854" spans="1:56">
      <c r="A854" s="3" t="s">
        <v>1555</v>
      </c>
      <c r="B854" s="60" t="s">
        <v>259</v>
      </c>
      <c r="C854" s="60" t="s">
        <v>222</v>
      </c>
      <c r="D854" s="60" t="s">
        <v>1359</v>
      </c>
      <c r="E854" s="60" t="s">
        <v>462</v>
      </c>
      <c r="F854" s="60"/>
      <c r="G854" s="60"/>
      <c r="H854" s="60"/>
      <c r="I854" s="60"/>
      <c r="J854" s="60"/>
      <c r="K854" s="60"/>
      <c r="L854" s="60">
        <v>1.57</v>
      </c>
      <c r="M854" s="60"/>
      <c r="N854" s="60"/>
      <c r="O854" s="60">
        <v>0.4</v>
      </c>
      <c r="P854" s="60">
        <v>0.4</v>
      </c>
      <c r="Q854" s="60">
        <v>0.2</v>
      </c>
      <c r="R854" s="60" t="s">
        <v>474</v>
      </c>
      <c r="S854" t="s">
        <v>108</v>
      </c>
      <c r="T854" s="60" t="s">
        <v>37</v>
      </c>
      <c r="U854" s="60" t="s">
        <v>435</v>
      </c>
      <c r="V854" s="60" t="str">
        <f>SpaceTypesTable[[#This Row],[Ventilation Standard]]&amp;SpaceTypesTable[[#This Row],[Ventilation Primary Space Type]]&amp;SpaceTypesTable[[#This Row],[Ventilation Secondary Space Type]]</f>
        <v>ASHRAE 62.1-1999OfficesOffice Space</v>
      </c>
      <c r="W854" s="60">
        <f>VLOOKUP(SpaceTypesTable[[#This Row],[Lookup]],VentilationStandardsTable[],6,FALSE)</f>
        <v>0</v>
      </c>
      <c r="X854" s="60">
        <f>VLOOKUP(SpaceTypesTable[[#This Row],[Lookup]],VentilationStandardsTable[],5,FALSE)</f>
        <v>20</v>
      </c>
      <c r="Y854" s="60">
        <f>VLOOKUP(SpaceTypesTable[[#This Row],[Lookup]],VentilationStandardsTable[],7,FALSE)</f>
        <v>0</v>
      </c>
      <c r="Z854" s="60">
        <v>5</v>
      </c>
      <c r="AA854" s="60" t="s">
        <v>1399</v>
      </c>
      <c r="AB854" s="60" t="s">
        <v>1402</v>
      </c>
      <c r="AC854" s="60">
        <v>0.22320000000000001</v>
      </c>
      <c r="AD854" s="60" t="s">
        <v>1419</v>
      </c>
      <c r="AE854" s="60"/>
      <c r="AF854" s="60" t="s">
        <v>440</v>
      </c>
      <c r="AG854" s="60" t="s">
        <v>440</v>
      </c>
      <c r="AH854" s="60" t="s">
        <v>440</v>
      </c>
      <c r="AI854" s="60"/>
      <c r="AJ854" s="60">
        <v>1</v>
      </c>
      <c r="AK854" s="60">
        <v>0</v>
      </c>
      <c r="AL854" s="60">
        <v>0.5</v>
      </c>
      <c r="AM854" s="60">
        <v>0</v>
      </c>
      <c r="AN854" s="60" t="s">
        <v>1477</v>
      </c>
      <c r="AO854" s="60" t="s">
        <v>1444</v>
      </c>
      <c r="AP854" s="60" t="s">
        <v>1458</v>
      </c>
      <c r="AQ854" s="60">
        <v>27.7</v>
      </c>
      <c r="AR854" s="60">
        <v>53628</v>
      </c>
      <c r="AS854" s="60">
        <f>IF(SpaceTypesTable[[#This Row],[Service Water Heating Peak Flow Rate (gal/h)]]=0,"",SpaceTypesTable[[#This Row],[Service Water Heating Peak Flow Rate (gal/h)]]/SpaceTypesTable[[#This Row],[Service Water Heating Area (ft^2)]])</f>
        <v>5.1652122025807408E-4</v>
      </c>
      <c r="AT854" s="60">
        <v>43.3</v>
      </c>
      <c r="AU854" s="60">
        <v>0.2</v>
      </c>
      <c r="AV854" s="60">
        <v>0.05</v>
      </c>
      <c r="AW854" s="60" t="s">
        <v>1531</v>
      </c>
      <c r="AX854" s="60"/>
      <c r="AY854" s="60"/>
      <c r="AZ854" s="60"/>
      <c r="BA854" s="60"/>
      <c r="BB854" s="60"/>
      <c r="BC854" s="60"/>
      <c r="BD854" s="60"/>
    </row>
    <row r="855" spans="1:56">
      <c r="A855" t="s">
        <v>1556</v>
      </c>
      <c r="B855" s="60" t="s">
        <v>259</v>
      </c>
      <c r="C855" s="60" t="s">
        <v>222</v>
      </c>
      <c r="D855" s="60" t="s">
        <v>1359</v>
      </c>
      <c r="E855" s="60" t="s">
        <v>462</v>
      </c>
      <c r="F855" s="60" t="s">
        <v>217</v>
      </c>
      <c r="G855" s="60" t="s">
        <v>221</v>
      </c>
      <c r="H855" s="60" t="s">
        <v>222</v>
      </c>
      <c r="I855" s="60" t="str">
        <f>SpaceTypesTable[[#This Row],[Lighting Standard]]&amp;SpaceTypesTable[[#This Row],[Lighting Primary Space Type]]&amp;SpaceTypesTable[[#This Row],[Lighting Secondary Space Type]]</f>
        <v>ASHRAE 90.1-2004Whole BuildingOffice</v>
      </c>
      <c r="J855" s="60"/>
      <c r="K855" s="60"/>
      <c r="L855" s="60">
        <f>VLOOKUP(SpaceTypesTable[[#This Row],[LookupColumn]],InteriorLightingTable[],5,FALSE)</f>
        <v>1</v>
      </c>
      <c r="M855" s="60"/>
      <c r="N855" s="60"/>
      <c r="O855" s="60">
        <v>0.4</v>
      </c>
      <c r="P855" s="60">
        <v>0.4</v>
      </c>
      <c r="Q855" s="60">
        <v>0.2</v>
      </c>
      <c r="R855" s="60" t="s">
        <v>474</v>
      </c>
      <c r="S855" t="s">
        <v>108</v>
      </c>
      <c r="T855" s="60" t="s">
        <v>37</v>
      </c>
      <c r="U855" s="60" t="s">
        <v>435</v>
      </c>
      <c r="V855" s="60" t="str">
        <f>SpaceTypesTable[[#This Row],[Ventilation Standard]]&amp;SpaceTypesTable[[#This Row],[Ventilation Primary Space Type]]&amp;SpaceTypesTable[[#This Row],[Ventilation Secondary Space Type]]</f>
        <v>ASHRAE 62.1-1999OfficesOffice Space</v>
      </c>
      <c r="W855" s="60">
        <f>VLOOKUP(SpaceTypesTable[[#This Row],[Lookup]],VentilationStandardsTable[],6,FALSE)</f>
        <v>0</v>
      </c>
      <c r="X855" s="60">
        <f>VLOOKUP(SpaceTypesTable[[#This Row],[Lookup]],VentilationStandardsTable[],5,FALSE)</f>
        <v>20</v>
      </c>
      <c r="Y855" s="60">
        <f>VLOOKUP(SpaceTypesTable[[#This Row],[Lookup]],VentilationStandardsTable[],7,FALSE)</f>
        <v>0</v>
      </c>
      <c r="Z855" s="60">
        <v>5</v>
      </c>
      <c r="AA855" s="60" t="s">
        <v>1399</v>
      </c>
      <c r="AB855" s="60" t="s">
        <v>1402</v>
      </c>
      <c r="AC855" s="60">
        <v>5.9499999999999997E-2</v>
      </c>
      <c r="AD855" s="60" t="s">
        <v>1419</v>
      </c>
      <c r="AE855" s="60"/>
      <c r="AF855" s="60" t="s">
        <v>440</v>
      </c>
      <c r="AG855" s="60" t="s">
        <v>440</v>
      </c>
      <c r="AH855" s="60" t="s">
        <v>440</v>
      </c>
      <c r="AI855" s="60"/>
      <c r="AJ855" s="60">
        <v>1</v>
      </c>
      <c r="AK855" s="60">
        <v>0</v>
      </c>
      <c r="AL855" s="60">
        <v>0.5</v>
      </c>
      <c r="AM855" s="60">
        <v>0</v>
      </c>
      <c r="AN855" s="60" t="s">
        <v>1477</v>
      </c>
      <c r="AO855" s="60" t="s">
        <v>1444</v>
      </c>
      <c r="AP855" s="60" t="s">
        <v>1458</v>
      </c>
      <c r="AQ855" s="60">
        <v>27.7</v>
      </c>
      <c r="AR855" s="60">
        <v>53628</v>
      </c>
      <c r="AS855" s="60">
        <f>IF(SpaceTypesTable[[#This Row],[Service Water Heating Peak Flow Rate (gal/h)]]=0,"",SpaceTypesTable[[#This Row],[Service Water Heating Peak Flow Rate (gal/h)]]/SpaceTypesTable[[#This Row],[Service Water Heating Area (ft^2)]])</f>
        <v>5.1652122025807408E-4</v>
      </c>
      <c r="AT855" s="60">
        <v>43.3</v>
      </c>
      <c r="AU855" s="60">
        <v>0.2</v>
      </c>
      <c r="AV855" s="60">
        <v>0.05</v>
      </c>
      <c r="AW855" s="60" t="s">
        <v>1531</v>
      </c>
      <c r="AX855" s="60"/>
      <c r="AY855" s="60"/>
      <c r="AZ855" s="60"/>
      <c r="BA855" s="60"/>
      <c r="BB855" s="60"/>
      <c r="BC855" s="60"/>
      <c r="BD855" s="60"/>
    </row>
    <row r="856" spans="1:56">
      <c r="A856" s="3" t="s">
        <v>1557</v>
      </c>
      <c r="B856" s="60" t="s">
        <v>260</v>
      </c>
      <c r="C856" s="60" t="s">
        <v>222</v>
      </c>
      <c r="D856" s="60" t="s">
        <v>1359</v>
      </c>
      <c r="E856" s="60" t="s">
        <v>462</v>
      </c>
      <c r="F856" s="60" t="s">
        <v>438</v>
      </c>
      <c r="G856" s="60" t="s">
        <v>221</v>
      </c>
      <c r="H856" s="60" t="s">
        <v>222</v>
      </c>
      <c r="I856" s="60" t="str">
        <f>SpaceTypesTable[[#This Row],[Lighting Standard]]&amp;SpaceTypesTable[[#This Row],[Lighting Primary Space Type]]&amp;SpaceTypesTable[[#This Row],[Lighting Secondary Space Type]]</f>
        <v>ASHRAE 189.1-2009Whole BuildingOffice</v>
      </c>
      <c r="J856" s="60"/>
      <c r="K856" s="60"/>
      <c r="L856" s="60">
        <f>VLOOKUP(SpaceTypesTable[[#This Row],[LookupColumn]],InteriorLightingTable[],5,FALSE)</f>
        <v>0.9</v>
      </c>
      <c r="M856" s="60"/>
      <c r="N856" s="60"/>
      <c r="O856" s="60">
        <v>0.4</v>
      </c>
      <c r="P856" s="60">
        <v>0.4</v>
      </c>
      <c r="Q856" s="60">
        <v>0.2</v>
      </c>
      <c r="R856" s="60" t="s">
        <v>474</v>
      </c>
      <c r="S856" t="s">
        <v>108</v>
      </c>
      <c r="T856" s="60" t="s">
        <v>37</v>
      </c>
      <c r="U856" s="60" t="s">
        <v>435</v>
      </c>
      <c r="V856" s="60" t="str">
        <f>SpaceTypesTable[[#This Row],[Ventilation Standard]]&amp;SpaceTypesTable[[#This Row],[Ventilation Primary Space Type]]&amp;SpaceTypesTable[[#This Row],[Ventilation Secondary Space Type]]</f>
        <v>ASHRAE 62.1-1999OfficesOffice Space</v>
      </c>
      <c r="W856" s="60">
        <f>VLOOKUP(SpaceTypesTable[[#This Row],[Lookup]],VentilationStandardsTable[],6,FALSE)</f>
        <v>0</v>
      </c>
      <c r="X856" s="60">
        <f>VLOOKUP(SpaceTypesTable[[#This Row],[Lookup]],VentilationStandardsTable[],5,FALSE)</f>
        <v>20</v>
      </c>
      <c r="Y856" s="60">
        <f>VLOOKUP(SpaceTypesTable[[#This Row],[Lookup]],VentilationStandardsTable[],7,FALSE)</f>
        <v>0</v>
      </c>
      <c r="Z856" s="60">
        <v>5</v>
      </c>
      <c r="AA856" s="60" t="s">
        <v>1399</v>
      </c>
      <c r="AB856" s="60" t="s">
        <v>1402</v>
      </c>
      <c r="AC856" s="60">
        <v>5.9499999999999997E-2</v>
      </c>
      <c r="AD856" s="60" t="s">
        <v>1419</v>
      </c>
      <c r="AE856" s="60"/>
      <c r="AF856" s="60" t="s">
        <v>440</v>
      </c>
      <c r="AG856" s="60" t="s">
        <v>440</v>
      </c>
      <c r="AH856" s="60" t="s">
        <v>440</v>
      </c>
      <c r="AI856" s="60"/>
      <c r="AJ856" s="60">
        <v>0.54</v>
      </c>
      <c r="AK856" s="60">
        <v>0</v>
      </c>
      <c r="AL856" s="60">
        <v>0.5</v>
      </c>
      <c r="AM856" s="60">
        <v>0</v>
      </c>
      <c r="AN856" s="60" t="s">
        <v>1477</v>
      </c>
      <c r="AO856" s="60" t="s">
        <v>1444</v>
      </c>
      <c r="AP856" s="60" t="s">
        <v>1458</v>
      </c>
      <c r="AQ856" s="60">
        <v>27.7</v>
      </c>
      <c r="AR856" s="60">
        <v>53628</v>
      </c>
      <c r="AS856" s="60">
        <f>IF(SpaceTypesTable[[#This Row],[Service Water Heating Peak Flow Rate (gal/h)]]=0,"",SpaceTypesTable[[#This Row],[Service Water Heating Peak Flow Rate (gal/h)]]/SpaceTypesTable[[#This Row],[Service Water Heating Area (ft^2)]])</f>
        <v>5.1652122025807408E-4</v>
      </c>
      <c r="AT856" s="60">
        <v>43.3</v>
      </c>
      <c r="AU856" s="60">
        <v>0.2</v>
      </c>
      <c r="AV856" s="60">
        <v>0.05</v>
      </c>
      <c r="AW856" s="60" t="s">
        <v>1531</v>
      </c>
      <c r="AX856" s="60"/>
      <c r="AY856" s="60"/>
      <c r="AZ856" s="60"/>
      <c r="BA856" s="60"/>
      <c r="BB856" s="60"/>
      <c r="BC856" s="60"/>
      <c r="BD856" s="60"/>
    </row>
    <row r="857" spans="1:56">
      <c r="A857" s="3" t="s">
        <v>1557</v>
      </c>
      <c r="B857" s="60" t="s">
        <v>261</v>
      </c>
      <c r="C857" s="60" t="s">
        <v>222</v>
      </c>
      <c r="D857" s="60" t="s">
        <v>1359</v>
      </c>
      <c r="E857" s="60" t="s">
        <v>462</v>
      </c>
      <c r="F857" s="60" t="s">
        <v>438</v>
      </c>
      <c r="G857" s="60" t="s">
        <v>221</v>
      </c>
      <c r="H857" s="60" t="s">
        <v>222</v>
      </c>
      <c r="I857" s="60" t="str">
        <f>SpaceTypesTable[[#This Row],[Lighting Standard]]&amp;SpaceTypesTable[[#This Row],[Lighting Primary Space Type]]&amp;SpaceTypesTable[[#This Row],[Lighting Secondary Space Type]]</f>
        <v>ASHRAE 189.1-2009Whole BuildingOffice</v>
      </c>
      <c r="J857" s="60"/>
      <c r="K857" s="60"/>
      <c r="L857" s="60">
        <f>VLOOKUP(SpaceTypesTable[[#This Row],[LookupColumn]],InteriorLightingTable[],5,FALSE)</f>
        <v>0.9</v>
      </c>
      <c r="M857" s="60"/>
      <c r="N857" s="60"/>
      <c r="O857" s="60">
        <v>0.4</v>
      </c>
      <c r="P857" s="60">
        <v>0.4</v>
      </c>
      <c r="Q857" s="60">
        <v>0.2</v>
      </c>
      <c r="R857" s="60" t="s">
        <v>474</v>
      </c>
      <c r="S857" t="s">
        <v>108</v>
      </c>
      <c r="T857" s="60" t="s">
        <v>37</v>
      </c>
      <c r="U857" s="60" t="s">
        <v>435</v>
      </c>
      <c r="V857" s="60" t="str">
        <f>SpaceTypesTable[[#This Row],[Ventilation Standard]]&amp;SpaceTypesTable[[#This Row],[Ventilation Primary Space Type]]&amp;SpaceTypesTable[[#This Row],[Ventilation Secondary Space Type]]</f>
        <v>ASHRAE 62.1-1999OfficesOffice Space</v>
      </c>
      <c r="W857" s="60">
        <f>VLOOKUP(SpaceTypesTable[[#This Row],[Lookup]],VentilationStandardsTable[],6,FALSE)</f>
        <v>0</v>
      </c>
      <c r="X857" s="60">
        <f>VLOOKUP(SpaceTypesTable[[#This Row],[Lookup]],VentilationStandardsTable[],5,FALSE)</f>
        <v>20</v>
      </c>
      <c r="Y857" s="60">
        <f>VLOOKUP(SpaceTypesTable[[#This Row],[Lookup]],VentilationStandardsTable[],7,FALSE)</f>
        <v>0</v>
      </c>
      <c r="Z857" s="60">
        <v>5</v>
      </c>
      <c r="AA857" s="60" t="s">
        <v>1399</v>
      </c>
      <c r="AB857" s="60" t="s">
        <v>1402</v>
      </c>
      <c r="AC857" s="60">
        <v>4.4600000000000001E-2</v>
      </c>
      <c r="AD857" s="60" t="s">
        <v>1419</v>
      </c>
      <c r="AE857" s="60"/>
      <c r="AF857" s="60" t="s">
        <v>440</v>
      </c>
      <c r="AG857" s="60" t="s">
        <v>440</v>
      </c>
      <c r="AH857" s="60" t="s">
        <v>440</v>
      </c>
      <c r="AI857" s="60"/>
      <c r="AJ857" s="60">
        <v>0.54</v>
      </c>
      <c r="AK857" s="60">
        <v>0</v>
      </c>
      <c r="AL857" s="60">
        <v>0.5</v>
      </c>
      <c r="AM857" s="60">
        <v>0</v>
      </c>
      <c r="AN857" s="60" t="s">
        <v>1477</v>
      </c>
      <c r="AO857" s="60" t="s">
        <v>1444</v>
      </c>
      <c r="AP857" s="60" t="s">
        <v>1458</v>
      </c>
      <c r="AQ857" s="60">
        <v>27.7</v>
      </c>
      <c r="AR857" s="60">
        <v>53628</v>
      </c>
      <c r="AS857" s="60">
        <f>IF(SpaceTypesTable[[#This Row],[Service Water Heating Peak Flow Rate (gal/h)]]=0,"",SpaceTypesTable[[#This Row],[Service Water Heating Peak Flow Rate (gal/h)]]/SpaceTypesTable[[#This Row],[Service Water Heating Area (ft^2)]])</f>
        <v>5.1652122025807408E-4</v>
      </c>
      <c r="AT857" s="60">
        <v>43.3</v>
      </c>
      <c r="AU857" s="60">
        <v>0.2</v>
      </c>
      <c r="AV857" s="60">
        <v>0.05</v>
      </c>
      <c r="AW857" s="60" t="s">
        <v>1531</v>
      </c>
      <c r="AX857" s="60"/>
      <c r="AY857" s="60"/>
      <c r="AZ857" s="60"/>
      <c r="BA857" s="60"/>
      <c r="BB857" s="60"/>
      <c r="BC857" s="60"/>
      <c r="BD857" s="60"/>
    </row>
    <row r="858" spans="1:56">
      <c r="A858" s="46" t="s">
        <v>1554</v>
      </c>
      <c r="B858" s="60" t="s">
        <v>259</v>
      </c>
      <c r="C858" s="60" t="s">
        <v>222</v>
      </c>
      <c r="D858" s="60" t="s">
        <v>1359</v>
      </c>
      <c r="E858" s="60" t="s">
        <v>462</v>
      </c>
      <c r="F858" s="60"/>
      <c r="G858" s="60"/>
      <c r="H858" s="60"/>
      <c r="I858" s="60"/>
      <c r="J858" s="60"/>
      <c r="K858" s="60"/>
      <c r="L858" s="60">
        <v>1.9</v>
      </c>
      <c r="M858" s="60"/>
      <c r="N858" s="60"/>
      <c r="O858" s="60">
        <v>0.4</v>
      </c>
      <c r="P858" s="60">
        <v>0.4</v>
      </c>
      <c r="Q858" s="60">
        <v>0.2</v>
      </c>
      <c r="R858" s="60" t="s">
        <v>474</v>
      </c>
      <c r="S858" t="s">
        <v>108</v>
      </c>
      <c r="T858" s="60" t="s">
        <v>37</v>
      </c>
      <c r="U858" s="60" t="s">
        <v>435</v>
      </c>
      <c r="V858" s="60" t="str">
        <f>SpaceTypesTable[[#This Row],[Ventilation Standard]]&amp;SpaceTypesTable[[#This Row],[Ventilation Primary Space Type]]&amp;SpaceTypesTable[[#This Row],[Ventilation Secondary Space Type]]</f>
        <v>ASHRAE 62.1-1999OfficesOffice Space</v>
      </c>
      <c r="W858" s="60">
        <f>VLOOKUP(SpaceTypesTable[[#This Row],[Lookup]],VentilationStandardsTable[],6,FALSE)</f>
        <v>0</v>
      </c>
      <c r="X858" s="60">
        <f>VLOOKUP(SpaceTypesTable[[#This Row],[Lookup]],VentilationStandardsTable[],5,FALSE)</f>
        <v>20</v>
      </c>
      <c r="Y858" s="60">
        <f>VLOOKUP(SpaceTypesTable[[#This Row],[Lookup]],VentilationStandardsTable[],7,FALSE)</f>
        <v>0</v>
      </c>
      <c r="Z858" s="60">
        <v>5</v>
      </c>
      <c r="AA858" s="60" t="s">
        <v>1399</v>
      </c>
      <c r="AB858" s="60" t="s">
        <v>1402</v>
      </c>
      <c r="AC858" s="60">
        <v>0.22320000000000001</v>
      </c>
      <c r="AD858" s="60" t="s">
        <v>1419</v>
      </c>
      <c r="AE858" s="60"/>
      <c r="AF858" s="60" t="s">
        <v>440</v>
      </c>
      <c r="AG858" s="60" t="s">
        <v>440</v>
      </c>
      <c r="AH858" s="60" t="s">
        <v>440</v>
      </c>
      <c r="AI858" s="60"/>
      <c r="AJ858" s="60">
        <v>1</v>
      </c>
      <c r="AK858" s="60">
        <v>0</v>
      </c>
      <c r="AL858" s="60">
        <v>0.5</v>
      </c>
      <c r="AM858" s="60">
        <v>0</v>
      </c>
      <c r="AN858" s="60" t="s">
        <v>1477</v>
      </c>
      <c r="AO858" s="60" t="s">
        <v>1444</v>
      </c>
      <c r="AP858" s="60" t="s">
        <v>1458</v>
      </c>
      <c r="AQ858" s="60">
        <v>27.7</v>
      </c>
      <c r="AR858" s="60">
        <v>53628</v>
      </c>
      <c r="AS858" s="60">
        <f>IF(SpaceTypesTable[[#This Row],[Service Water Heating Peak Flow Rate (gal/h)]]=0,"",SpaceTypesTable[[#This Row],[Service Water Heating Peak Flow Rate (gal/h)]]/SpaceTypesTable[[#This Row],[Service Water Heating Area (ft^2)]])</f>
        <v>5.1652122025807408E-4</v>
      </c>
      <c r="AT858" s="60">
        <v>43.3</v>
      </c>
      <c r="AU858" s="60">
        <v>0.2</v>
      </c>
      <c r="AV858" s="60">
        <v>0.05</v>
      </c>
      <c r="AW858" s="60" t="s">
        <v>1531</v>
      </c>
      <c r="AX858" s="60"/>
      <c r="AY858" s="60"/>
      <c r="AZ858" s="60"/>
      <c r="BA858" s="60"/>
      <c r="BB858" s="60"/>
      <c r="BC858" s="60"/>
      <c r="BD858" s="60"/>
    </row>
    <row r="859" spans="1:56">
      <c r="A859" s="3" t="s">
        <v>1555</v>
      </c>
      <c r="B859" s="60" t="s">
        <v>259</v>
      </c>
      <c r="C859" s="60" t="s">
        <v>222</v>
      </c>
      <c r="D859" s="60" t="s">
        <v>481</v>
      </c>
      <c r="E859" s="60" t="s">
        <v>462</v>
      </c>
      <c r="F859" s="60"/>
      <c r="G859" s="60"/>
      <c r="H859" s="60"/>
      <c r="I859" s="60"/>
      <c r="J859" s="60"/>
      <c r="K859" s="60"/>
      <c r="L859" s="60">
        <v>1.81</v>
      </c>
      <c r="M859" s="60"/>
      <c r="N859" s="60"/>
      <c r="O859" s="60">
        <v>0</v>
      </c>
      <c r="P859" s="60">
        <v>0.7</v>
      </c>
      <c r="Q859" s="60">
        <v>0.2</v>
      </c>
      <c r="R859" s="60" t="s">
        <v>474</v>
      </c>
      <c r="S859" t="s">
        <v>108</v>
      </c>
      <c r="T859" s="60" t="s">
        <v>37</v>
      </c>
      <c r="U859" s="60" t="s">
        <v>435</v>
      </c>
      <c r="V859" s="60" t="str">
        <f>SpaceTypesTable[[#This Row],[Ventilation Standard]]&amp;SpaceTypesTable[[#This Row],[Ventilation Primary Space Type]]&amp;SpaceTypesTable[[#This Row],[Ventilation Secondary Space Type]]</f>
        <v>ASHRAE 62.1-1999OfficesOffice Space</v>
      </c>
      <c r="W859" s="60">
        <f>VLOOKUP(SpaceTypesTable[[#This Row],[Lookup]],VentilationStandardsTable[],6,FALSE)</f>
        <v>0</v>
      </c>
      <c r="X859" s="60">
        <f>VLOOKUP(SpaceTypesTable[[#This Row],[Lookup]],VentilationStandardsTable[],5,FALSE)</f>
        <v>20</v>
      </c>
      <c r="Y859" s="60">
        <f>VLOOKUP(SpaceTypesTable[[#This Row],[Lookup]],VentilationStandardsTable[],7,FALSE)</f>
        <v>0</v>
      </c>
      <c r="Z859" s="60">
        <v>5</v>
      </c>
      <c r="AA859" s="60" t="s">
        <v>1398</v>
      </c>
      <c r="AB859" s="60" t="s">
        <v>1403</v>
      </c>
      <c r="AC859" s="60">
        <v>0.22320000000000001</v>
      </c>
      <c r="AD859" s="60" t="s">
        <v>1421</v>
      </c>
      <c r="AE859" s="60"/>
      <c r="AF859" s="60" t="s">
        <v>440</v>
      </c>
      <c r="AG859" s="60" t="s">
        <v>440</v>
      </c>
      <c r="AH859" s="60" t="s">
        <v>440</v>
      </c>
      <c r="AI859" s="60"/>
      <c r="AJ859" s="60">
        <v>1</v>
      </c>
      <c r="AK859" s="60">
        <v>0</v>
      </c>
      <c r="AL859" s="60">
        <v>0.5</v>
      </c>
      <c r="AM859" s="60">
        <v>0</v>
      </c>
      <c r="AN859" s="60" t="s">
        <v>1479</v>
      </c>
      <c r="AO859" s="60" t="s">
        <v>1446</v>
      </c>
      <c r="AP859" s="60" t="s">
        <v>1460</v>
      </c>
      <c r="AQ859" s="60">
        <v>3</v>
      </c>
      <c r="AR859" s="60">
        <v>5502</v>
      </c>
      <c r="AS859" s="60">
        <f>IF(SpaceTypesTable[[#This Row],[Service Water Heating Peak Flow Rate (gal/h)]]=0,"",SpaceTypesTable[[#This Row],[Service Water Heating Peak Flow Rate (gal/h)]]/SpaceTypesTable[[#This Row],[Service Water Heating Area (ft^2)]])</f>
        <v>5.4525627044711017E-4</v>
      </c>
      <c r="AT859" s="60">
        <v>43.3</v>
      </c>
      <c r="AU859" s="60">
        <v>0.2</v>
      </c>
      <c r="AV859" s="60">
        <v>0.05</v>
      </c>
      <c r="AW859" s="60" t="s">
        <v>1531</v>
      </c>
      <c r="AX859" s="60"/>
      <c r="AY859" s="60"/>
      <c r="AZ859" s="60"/>
      <c r="BA859" s="60"/>
      <c r="BB859" s="60"/>
      <c r="BC859" s="60"/>
      <c r="BD859" s="60"/>
    </row>
    <row r="860" spans="1:56">
      <c r="A860" t="s">
        <v>1556</v>
      </c>
      <c r="B860" s="60" t="s">
        <v>259</v>
      </c>
      <c r="C860" s="60" t="s">
        <v>222</v>
      </c>
      <c r="D860" s="60" t="s">
        <v>481</v>
      </c>
      <c r="E860" s="60" t="s">
        <v>462</v>
      </c>
      <c r="F860" s="60" t="s">
        <v>217</v>
      </c>
      <c r="G860" s="60" t="s">
        <v>221</v>
      </c>
      <c r="H860" s="60" t="s">
        <v>222</v>
      </c>
      <c r="I860" s="60" t="str">
        <f>SpaceTypesTable[[#This Row],[Lighting Standard]]&amp;SpaceTypesTable[[#This Row],[Lighting Primary Space Type]]&amp;SpaceTypesTable[[#This Row],[Lighting Secondary Space Type]]</f>
        <v>ASHRAE 90.1-2004Whole BuildingOffice</v>
      </c>
      <c r="J860" s="60"/>
      <c r="K860" s="60"/>
      <c r="L860" s="60">
        <f>VLOOKUP(SpaceTypesTable[[#This Row],[LookupColumn]],InteriorLightingTable[],5,FALSE)</f>
        <v>1</v>
      </c>
      <c r="M860" s="60"/>
      <c r="N860" s="60"/>
      <c r="O860" s="60">
        <v>0</v>
      </c>
      <c r="P860" s="60">
        <v>0.7</v>
      </c>
      <c r="Q860" s="60">
        <v>0.2</v>
      </c>
      <c r="R860" s="60" t="s">
        <v>474</v>
      </c>
      <c r="S860" t="s">
        <v>108</v>
      </c>
      <c r="T860" s="60" t="s">
        <v>37</v>
      </c>
      <c r="U860" s="60" t="s">
        <v>435</v>
      </c>
      <c r="V860" s="60" t="str">
        <f>SpaceTypesTable[[#This Row],[Ventilation Standard]]&amp;SpaceTypesTable[[#This Row],[Ventilation Primary Space Type]]&amp;SpaceTypesTable[[#This Row],[Ventilation Secondary Space Type]]</f>
        <v>ASHRAE 62.1-1999OfficesOffice Space</v>
      </c>
      <c r="W860" s="60">
        <f>VLOOKUP(SpaceTypesTable[[#This Row],[Lookup]],VentilationStandardsTable[],6,FALSE)</f>
        <v>0</v>
      </c>
      <c r="X860" s="60">
        <f>VLOOKUP(SpaceTypesTable[[#This Row],[Lookup]],VentilationStandardsTable[],5,FALSE)</f>
        <v>20</v>
      </c>
      <c r="Y860" s="60">
        <f>VLOOKUP(SpaceTypesTable[[#This Row],[Lookup]],VentilationStandardsTable[],7,FALSE)</f>
        <v>0</v>
      </c>
      <c r="Z860" s="60">
        <v>5</v>
      </c>
      <c r="AA860" s="60" t="s">
        <v>1398</v>
      </c>
      <c r="AB860" s="60" t="s">
        <v>1403</v>
      </c>
      <c r="AC860" s="60">
        <v>5.9499999999999997E-2</v>
      </c>
      <c r="AD860" s="60" t="s">
        <v>1421</v>
      </c>
      <c r="AE860" s="60"/>
      <c r="AF860" s="60" t="s">
        <v>440</v>
      </c>
      <c r="AG860" s="60" t="s">
        <v>440</v>
      </c>
      <c r="AH860" s="60" t="s">
        <v>440</v>
      </c>
      <c r="AI860" s="60"/>
      <c r="AJ860" s="60">
        <v>1</v>
      </c>
      <c r="AK860" s="60">
        <v>0</v>
      </c>
      <c r="AL860" s="60">
        <v>0.5</v>
      </c>
      <c r="AM860" s="60">
        <v>0</v>
      </c>
      <c r="AN860" s="60" t="s">
        <v>1479</v>
      </c>
      <c r="AO860" s="60" t="s">
        <v>1446</v>
      </c>
      <c r="AP860" s="60" t="s">
        <v>1460</v>
      </c>
      <c r="AQ860" s="60">
        <v>3</v>
      </c>
      <c r="AR860" s="60">
        <v>5502</v>
      </c>
      <c r="AS860" s="60">
        <f>IF(SpaceTypesTable[[#This Row],[Service Water Heating Peak Flow Rate (gal/h)]]=0,"",SpaceTypesTable[[#This Row],[Service Water Heating Peak Flow Rate (gal/h)]]/SpaceTypesTable[[#This Row],[Service Water Heating Area (ft^2)]])</f>
        <v>5.4525627044711017E-4</v>
      </c>
      <c r="AT860" s="60">
        <v>43.3</v>
      </c>
      <c r="AU860" s="60">
        <v>0.2</v>
      </c>
      <c r="AV860" s="60">
        <v>0.05</v>
      </c>
      <c r="AW860" s="60" t="s">
        <v>1531</v>
      </c>
      <c r="AX860" s="60"/>
      <c r="AY860" s="60"/>
      <c r="AZ860" s="60"/>
      <c r="BA860" s="60"/>
      <c r="BB860" s="60"/>
      <c r="BC860" s="60"/>
      <c r="BD860" s="60"/>
    </row>
    <row r="861" spans="1:56">
      <c r="A861" s="3" t="s">
        <v>1557</v>
      </c>
      <c r="B861" s="60" t="s">
        <v>260</v>
      </c>
      <c r="C861" s="60" t="s">
        <v>222</v>
      </c>
      <c r="D861" s="60" t="s">
        <v>481</v>
      </c>
      <c r="E861" s="60" t="s">
        <v>462</v>
      </c>
      <c r="F861" s="60" t="s">
        <v>438</v>
      </c>
      <c r="G861" s="60" t="s">
        <v>221</v>
      </c>
      <c r="H861" s="60" t="s">
        <v>222</v>
      </c>
      <c r="I861" s="60" t="str">
        <f>SpaceTypesTable[[#This Row],[Lighting Standard]]&amp;SpaceTypesTable[[#This Row],[Lighting Primary Space Type]]&amp;SpaceTypesTable[[#This Row],[Lighting Secondary Space Type]]</f>
        <v>ASHRAE 189.1-2009Whole BuildingOffice</v>
      </c>
      <c r="J861" s="60"/>
      <c r="K861" s="60"/>
      <c r="L861" s="60">
        <f>VLOOKUP(SpaceTypesTable[[#This Row],[LookupColumn]],InteriorLightingTable[],5,FALSE)</f>
        <v>0.9</v>
      </c>
      <c r="M861" s="60"/>
      <c r="N861" s="60"/>
      <c r="O861" s="60">
        <v>0</v>
      </c>
      <c r="P861" s="60">
        <v>0.7</v>
      </c>
      <c r="Q861" s="60">
        <v>0.2</v>
      </c>
      <c r="R861" s="60" t="s">
        <v>474</v>
      </c>
      <c r="S861" t="s">
        <v>108</v>
      </c>
      <c r="T861" s="60" t="s">
        <v>37</v>
      </c>
      <c r="U861" s="60" t="s">
        <v>435</v>
      </c>
      <c r="V861" s="60" t="str">
        <f>SpaceTypesTable[[#This Row],[Ventilation Standard]]&amp;SpaceTypesTable[[#This Row],[Ventilation Primary Space Type]]&amp;SpaceTypesTable[[#This Row],[Ventilation Secondary Space Type]]</f>
        <v>ASHRAE 62.1-1999OfficesOffice Space</v>
      </c>
      <c r="W861" s="60">
        <f>VLOOKUP(SpaceTypesTable[[#This Row],[Lookup]],VentilationStandardsTable[],6,FALSE)</f>
        <v>0</v>
      </c>
      <c r="X861" s="60">
        <f>VLOOKUP(SpaceTypesTable[[#This Row],[Lookup]],VentilationStandardsTable[],5,FALSE)</f>
        <v>20</v>
      </c>
      <c r="Y861" s="60">
        <f>VLOOKUP(SpaceTypesTable[[#This Row],[Lookup]],VentilationStandardsTable[],7,FALSE)</f>
        <v>0</v>
      </c>
      <c r="Z861" s="60">
        <v>5</v>
      </c>
      <c r="AA861" s="60" t="s">
        <v>1398</v>
      </c>
      <c r="AB861" s="60" t="s">
        <v>1403</v>
      </c>
      <c r="AC861" s="60">
        <v>5.9499999999999997E-2</v>
      </c>
      <c r="AD861" s="60" t="s">
        <v>1421</v>
      </c>
      <c r="AE861" s="60"/>
      <c r="AF861" s="60" t="s">
        <v>440</v>
      </c>
      <c r="AG861" s="60" t="s">
        <v>440</v>
      </c>
      <c r="AH861" s="60" t="s">
        <v>440</v>
      </c>
      <c r="AI861" s="60"/>
      <c r="AJ861" s="60">
        <v>0.54</v>
      </c>
      <c r="AK861" s="60">
        <v>0</v>
      </c>
      <c r="AL861" s="60">
        <v>0.5</v>
      </c>
      <c r="AM861" s="60">
        <v>0</v>
      </c>
      <c r="AN861" s="60" t="s">
        <v>1479</v>
      </c>
      <c r="AO861" s="60" t="s">
        <v>1446</v>
      </c>
      <c r="AP861" s="60" t="s">
        <v>1460</v>
      </c>
      <c r="AQ861" s="60">
        <v>3</v>
      </c>
      <c r="AR861" s="60">
        <v>5502</v>
      </c>
      <c r="AS861" s="60">
        <f>IF(SpaceTypesTable[[#This Row],[Service Water Heating Peak Flow Rate (gal/h)]]=0,"",SpaceTypesTable[[#This Row],[Service Water Heating Peak Flow Rate (gal/h)]]/SpaceTypesTable[[#This Row],[Service Water Heating Area (ft^2)]])</f>
        <v>5.4525627044711017E-4</v>
      </c>
      <c r="AT861" s="60">
        <v>43.3</v>
      </c>
      <c r="AU861" s="60">
        <v>0.2</v>
      </c>
      <c r="AV861" s="60">
        <v>0.05</v>
      </c>
      <c r="AW861" s="60" t="s">
        <v>1531</v>
      </c>
      <c r="AX861" s="60"/>
      <c r="AY861" s="60"/>
      <c r="AZ861" s="60"/>
      <c r="BA861" s="60"/>
      <c r="BB861" s="60"/>
      <c r="BC861" s="60"/>
      <c r="BD861" s="60"/>
    </row>
    <row r="862" spans="1:56">
      <c r="A862" s="3" t="s">
        <v>1557</v>
      </c>
      <c r="B862" s="60" t="s">
        <v>261</v>
      </c>
      <c r="C862" s="60" t="s">
        <v>222</v>
      </c>
      <c r="D862" s="60" t="s">
        <v>481</v>
      </c>
      <c r="E862" s="60" t="s">
        <v>462</v>
      </c>
      <c r="F862" s="60" t="s">
        <v>438</v>
      </c>
      <c r="G862" s="60" t="s">
        <v>221</v>
      </c>
      <c r="H862" s="60" t="s">
        <v>222</v>
      </c>
      <c r="I862" s="60" t="str">
        <f>SpaceTypesTable[[#This Row],[Lighting Standard]]&amp;SpaceTypesTable[[#This Row],[Lighting Primary Space Type]]&amp;SpaceTypesTable[[#This Row],[Lighting Secondary Space Type]]</f>
        <v>ASHRAE 189.1-2009Whole BuildingOffice</v>
      </c>
      <c r="J862" s="60"/>
      <c r="K862" s="60"/>
      <c r="L862" s="60">
        <f>VLOOKUP(SpaceTypesTable[[#This Row],[LookupColumn]],InteriorLightingTable[],5,FALSE)</f>
        <v>0.9</v>
      </c>
      <c r="M862" s="60"/>
      <c r="N862" s="60"/>
      <c r="O862" s="60">
        <v>0</v>
      </c>
      <c r="P862" s="60">
        <v>0.7</v>
      </c>
      <c r="Q862" s="60">
        <v>0.2</v>
      </c>
      <c r="R862" s="60" t="s">
        <v>474</v>
      </c>
      <c r="S862" t="s">
        <v>108</v>
      </c>
      <c r="T862" s="60" t="s">
        <v>37</v>
      </c>
      <c r="U862" s="60" t="s">
        <v>435</v>
      </c>
      <c r="V862" s="60" t="str">
        <f>SpaceTypesTable[[#This Row],[Ventilation Standard]]&amp;SpaceTypesTable[[#This Row],[Ventilation Primary Space Type]]&amp;SpaceTypesTable[[#This Row],[Ventilation Secondary Space Type]]</f>
        <v>ASHRAE 62.1-1999OfficesOffice Space</v>
      </c>
      <c r="W862" s="60">
        <f>VLOOKUP(SpaceTypesTable[[#This Row],[Lookup]],VentilationStandardsTable[],6,FALSE)</f>
        <v>0</v>
      </c>
      <c r="X862" s="60">
        <f>VLOOKUP(SpaceTypesTable[[#This Row],[Lookup]],VentilationStandardsTable[],5,FALSE)</f>
        <v>20</v>
      </c>
      <c r="Y862" s="60">
        <f>VLOOKUP(SpaceTypesTable[[#This Row],[Lookup]],VentilationStandardsTable[],7,FALSE)</f>
        <v>0</v>
      </c>
      <c r="Z862" s="60">
        <v>5</v>
      </c>
      <c r="AA862" s="60" t="s">
        <v>1398</v>
      </c>
      <c r="AB862" s="60" t="s">
        <v>1403</v>
      </c>
      <c r="AC862" s="60">
        <v>4.4600000000000001E-2</v>
      </c>
      <c r="AD862" s="60" t="s">
        <v>1421</v>
      </c>
      <c r="AE862" s="60"/>
      <c r="AF862" s="60" t="s">
        <v>440</v>
      </c>
      <c r="AG862" s="60" t="s">
        <v>440</v>
      </c>
      <c r="AH862" s="60" t="s">
        <v>440</v>
      </c>
      <c r="AI862" s="60"/>
      <c r="AJ862" s="60">
        <v>0.54</v>
      </c>
      <c r="AK862" s="60">
        <v>0</v>
      </c>
      <c r="AL862" s="60">
        <v>0.5</v>
      </c>
      <c r="AM862" s="60">
        <v>0</v>
      </c>
      <c r="AN862" s="60" t="s">
        <v>1479</v>
      </c>
      <c r="AO862" s="60" t="s">
        <v>1446</v>
      </c>
      <c r="AP862" s="60" t="s">
        <v>1460</v>
      </c>
      <c r="AQ862" s="60">
        <v>3</v>
      </c>
      <c r="AR862" s="60">
        <v>5502</v>
      </c>
      <c r="AS862" s="60">
        <f>IF(SpaceTypesTable[[#This Row],[Service Water Heating Peak Flow Rate (gal/h)]]=0,"",SpaceTypesTable[[#This Row],[Service Water Heating Peak Flow Rate (gal/h)]]/SpaceTypesTable[[#This Row],[Service Water Heating Area (ft^2)]])</f>
        <v>5.4525627044711017E-4</v>
      </c>
      <c r="AT862" s="60">
        <v>43.3</v>
      </c>
      <c r="AU862" s="60">
        <v>0.2</v>
      </c>
      <c r="AV862" s="60">
        <v>0.05</v>
      </c>
      <c r="AW862" s="60" t="s">
        <v>1531</v>
      </c>
      <c r="AX862" s="60"/>
      <c r="AY862" s="60"/>
      <c r="AZ862" s="60"/>
      <c r="BA862" s="60"/>
      <c r="BB862" s="60"/>
      <c r="BC862" s="60"/>
      <c r="BD862" s="60"/>
    </row>
    <row r="863" spans="1:56">
      <c r="A863" s="46" t="s">
        <v>1554</v>
      </c>
      <c r="B863" s="60" t="s">
        <v>259</v>
      </c>
      <c r="C863" s="60" t="s">
        <v>222</v>
      </c>
      <c r="D863" s="60" t="s">
        <v>481</v>
      </c>
      <c r="E863" s="60" t="s">
        <v>462</v>
      </c>
      <c r="F863" s="60"/>
      <c r="G863" s="60"/>
      <c r="H863" s="60"/>
      <c r="I863" s="60"/>
      <c r="J863" s="60"/>
      <c r="K863" s="60"/>
      <c r="L863" s="60">
        <v>1.81</v>
      </c>
      <c r="M863" s="60"/>
      <c r="N863" s="60"/>
      <c r="O863" s="60">
        <v>0</v>
      </c>
      <c r="P863" s="60">
        <v>0.7</v>
      </c>
      <c r="Q863" s="60">
        <v>0.2</v>
      </c>
      <c r="R863" s="60" t="s">
        <v>474</v>
      </c>
      <c r="S863" t="s">
        <v>108</v>
      </c>
      <c r="T863" s="60" t="s">
        <v>37</v>
      </c>
      <c r="U863" s="60" t="s">
        <v>435</v>
      </c>
      <c r="V863" s="60" t="str">
        <f>SpaceTypesTable[[#This Row],[Ventilation Standard]]&amp;SpaceTypesTable[[#This Row],[Ventilation Primary Space Type]]&amp;SpaceTypesTable[[#This Row],[Ventilation Secondary Space Type]]</f>
        <v>ASHRAE 62.1-1999OfficesOffice Space</v>
      </c>
      <c r="W863" s="60">
        <f>VLOOKUP(SpaceTypesTable[[#This Row],[Lookup]],VentilationStandardsTable[],6,FALSE)</f>
        <v>0</v>
      </c>
      <c r="X863" s="60">
        <f>VLOOKUP(SpaceTypesTable[[#This Row],[Lookup]],VentilationStandardsTable[],5,FALSE)</f>
        <v>20</v>
      </c>
      <c r="Y863" s="60">
        <f>VLOOKUP(SpaceTypesTable[[#This Row],[Lookup]],VentilationStandardsTable[],7,FALSE)</f>
        <v>0</v>
      </c>
      <c r="Z863" s="60">
        <v>5</v>
      </c>
      <c r="AA863" s="60" t="s">
        <v>1398</v>
      </c>
      <c r="AB863" s="60" t="s">
        <v>1403</v>
      </c>
      <c r="AC863" s="60">
        <v>0.22320000000000001</v>
      </c>
      <c r="AD863" s="60" t="s">
        <v>1421</v>
      </c>
      <c r="AE863" s="60"/>
      <c r="AF863" s="60" t="s">
        <v>440</v>
      </c>
      <c r="AG863" s="60" t="s">
        <v>440</v>
      </c>
      <c r="AH863" s="60" t="s">
        <v>440</v>
      </c>
      <c r="AI863" s="60"/>
      <c r="AJ863" s="60">
        <v>1</v>
      </c>
      <c r="AK863" s="60">
        <v>0</v>
      </c>
      <c r="AL863" s="60">
        <v>0.5</v>
      </c>
      <c r="AM863" s="60">
        <v>0</v>
      </c>
      <c r="AN863" s="60" t="s">
        <v>1479</v>
      </c>
      <c r="AO863" s="60" t="s">
        <v>1446</v>
      </c>
      <c r="AP863" s="60" t="s">
        <v>1460</v>
      </c>
      <c r="AQ863" s="60">
        <v>3</v>
      </c>
      <c r="AR863" s="60">
        <v>5502</v>
      </c>
      <c r="AS863" s="60">
        <f>IF(SpaceTypesTable[[#This Row],[Service Water Heating Peak Flow Rate (gal/h)]]=0,"",SpaceTypesTable[[#This Row],[Service Water Heating Peak Flow Rate (gal/h)]]/SpaceTypesTable[[#This Row],[Service Water Heating Area (ft^2)]])</f>
        <v>5.4525627044711017E-4</v>
      </c>
      <c r="AT863" s="60">
        <v>43.3</v>
      </c>
      <c r="AU863" s="60">
        <v>0.2</v>
      </c>
      <c r="AV863" s="60">
        <v>0.05</v>
      </c>
      <c r="AW863" s="60" t="s">
        <v>1531</v>
      </c>
      <c r="AX863" s="60"/>
      <c r="AY863" s="60"/>
      <c r="AZ863" s="60"/>
      <c r="BA863" s="60"/>
      <c r="BB863" s="60"/>
      <c r="BC863" s="60"/>
      <c r="BD863" s="60"/>
    </row>
    <row r="864" spans="1:56">
      <c r="A864" t="s">
        <v>1555</v>
      </c>
      <c r="B864" s="60" t="s">
        <v>259</v>
      </c>
      <c r="C864" s="60" t="s">
        <v>262</v>
      </c>
      <c r="D864" s="60" t="s">
        <v>280</v>
      </c>
      <c r="E864" s="60" t="s">
        <v>458</v>
      </c>
      <c r="F864" s="60"/>
      <c r="G864" s="60"/>
      <c r="H864" s="60"/>
      <c r="I864" s="60" t="str">
        <f>SpaceTypesTable[[#This Row],[Lighting Standard]]&amp;SpaceTypesTable[[#This Row],[Lighting Primary Space Type]]&amp;SpaceTypesTable[[#This Row],[Lighting Secondary Space Type]]</f>
        <v/>
      </c>
      <c r="J864" s="60"/>
      <c r="K864" s="60"/>
      <c r="L864" s="60">
        <v>2.1</v>
      </c>
      <c r="M864" s="60"/>
      <c r="N864" s="60"/>
      <c r="O864" s="60">
        <v>0</v>
      </c>
      <c r="P864" s="60">
        <v>0.7</v>
      </c>
      <c r="Q864" s="60">
        <v>0.2</v>
      </c>
      <c r="R864" s="60" t="s">
        <v>1362</v>
      </c>
      <c r="S864" t="s">
        <v>411</v>
      </c>
      <c r="T864" s="60" t="s">
        <v>240</v>
      </c>
      <c r="U864" s="60" t="s">
        <v>410</v>
      </c>
      <c r="V864" s="60" t="str">
        <f>SpaceTypesTable[[#This Row],[Ventilation Standard]]&amp;SpaceTypesTable[[#This Row],[Ventilation Primary Space Type]]&amp;SpaceTypesTable[[#This Row],[Ventilation Secondary Space Type]]</f>
        <v>GGHC v2.2Health CareX-ray, Diagnostic and Treatment</v>
      </c>
      <c r="W864" s="60">
        <f>VLOOKUP(SpaceTypesTable[[#This Row],[Lookup]],VentilationStandardsTable[],6,FALSE)</f>
        <v>0.3</v>
      </c>
      <c r="X864" s="60">
        <f>VLOOKUP(SpaceTypesTable[[#This Row],[Lookup]],VentilationStandardsTable[],5,FALSE)</f>
        <v>0</v>
      </c>
      <c r="Y864" s="60">
        <f>VLOOKUP(SpaceTypesTable[[#This Row],[Lookup]],VentilationStandardsTable[],7,FALSE)</f>
        <v>0</v>
      </c>
      <c r="Z864" s="60">
        <v>18.579999999999998</v>
      </c>
      <c r="AA864" s="60" t="s">
        <v>1397</v>
      </c>
      <c r="AB864" s="60" t="s">
        <v>1404</v>
      </c>
      <c r="AC864" s="60">
        <v>0.22320000000000001</v>
      </c>
      <c r="AD864" s="60" t="s">
        <v>1422</v>
      </c>
      <c r="AE864" s="60"/>
      <c r="AF864" s="60" t="s">
        <v>440</v>
      </c>
      <c r="AG864" s="60" t="s">
        <v>440</v>
      </c>
      <c r="AH864" s="60" t="s">
        <v>440</v>
      </c>
      <c r="AI864" s="60"/>
      <c r="AJ864" s="60">
        <v>1.3</v>
      </c>
      <c r="AK864" s="60">
        <v>0</v>
      </c>
      <c r="AL864" s="60">
        <v>0.5</v>
      </c>
      <c r="AM864" s="60">
        <v>0</v>
      </c>
      <c r="AN864" s="60" t="s">
        <v>1351</v>
      </c>
      <c r="AO864" s="60" t="s">
        <v>1447</v>
      </c>
      <c r="AP864" s="60" t="s">
        <v>1461</v>
      </c>
      <c r="AQ864" s="60">
        <v>1</v>
      </c>
      <c r="AR864" s="60">
        <v>900</v>
      </c>
      <c r="AS864" s="60">
        <f>IF(SpaceTypesTable[[#This Row],[Service Water Heating Peak Flow Rate (gal/h)]]=0,"",SpaceTypesTable[[#This Row],[Service Water Heating Peak Flow Rate (gal/h)]]/SpaceTypesTable[[#This Row],[Service Water Heating Area (ft^2)]])</f>
        <v>1.1111111111111111E-3</v>
      </c>
      <c r="AT864" s="60">
        <v>43.3</v>
      </c>
      <c r="AU864" s="60">
        <v>0.2</v>
      </c>
      <c r="AV864" s="60">
        <v>0.05</v>
      </c>
      <c r="AW864" s="60" t="s">
        <v>1532</v>
      </c>
      <c r="AX864" s="60"/>
      <c r="AY864" s="60"/>
      <c r="AZ864" s="60"/>
      <c r="BA864" s="60"/>
      <c r="BB864" s="60"/>
      <c r="BC864" s="60" t="str">
        <f t="shared" ref="BC864:BC869" si="77">IF(ISBLANK(BB864),"",BB864/(AY864/AX864))</f>
        <v/>
      </c>
      <c r="BD864" s="60"/>
    </row>
    <row r="865" spans="1:16340">
      <c r="A865" t="s">
        <v>1556</v>
      </c>
      <c r="B865" s="60" t="s">
        <v>259</v>
      </c>
      <c r="C865" s="60" t="s">
        <v>262</v>
      </c>
      <c r="D865" s="60" t="s">
        <v>280</v>
      </c>
      <c r="E865" s="60" t="s">
        <v>458</v>
      </c>
      <c r="F865" s="60" t="s">
        <v>217</v>
      </c>
      <c r="G865" s="60" t="s">
        <v>239</v>
      </c>
      <c r="H865" s="60" t="s">
        <v>251</v>
      </c>
      <c r="I865" s="60" t="str">
        <f>SpaceTypesTable[[#This Row],[Lighting Standard]]&amp;SpaceTypesTable[[#This Row],[Lighting Primary Space Type]]&amp;SpaceTypesTable[[#This Row],[Lighting Secondary Space Type]]</f>
        <v>ASHRAE 90.1-2004HospitalRadiology</v>
      </c>
      <c r="J865" s="60"/>
      <c r="K865" s="60"/>
      <c r="L865" s="60">
        <f>VLOOKUP(SpaceTypesTable[[#This Row],[LookupColumn]],InteriorLightingTable[],5,FALSE)</f>
        <v>0.4</v>
      </c>
      <c r="M865" s="60"/>
      <c r="N865" s="60"/>
      <c r="O865" s="60">
        <v>0</v>
      </c>
      <c r="P865" s="60">
        <v>0.7</v>
      </c>
      <c r="Q865" s="60">
        <v>0.2</v>
      </c>
      <c r="R865" s="60" t="s">
        <v>1362</v>
      </c>
      <c r="S865" t="s">
        <v>411</v>
      </c>
      <c r="T865" s="60" t="s">
        <v>240</v>
      </c>
      <c r="U865" s="60" t="s">
        <v>410</v>
      </c>
      <c r="V865" s="60" t="str">
        <f>SpaceTypesTable[[#This Row],[Ventilation Standard]]&amp;SpaceTypesTable[[#This Row],[Ventilation Primary Space Type]]&amp;SpaceTypesTable[[#This Row],[Ventilation Secondary Space Type]]</f>
        <v>GGHC v2.2Health CareX-ray, Diagnostic and Treatment</v>
      </c>
      <c r="W865" s="60">
        <f>VLOOKUP(SpaceTypesTable[[#This Row],[Lookup]],VentilationStandardsTable[],6,FALSE)</f>
        <v>0.3</v>
      </c>
      <c r="X865" s="60">
        <f>VLOOKUP(SpaceTypesTable[[#This Row],[Lookup]],VentilationStandardsTable[],5,FALSE)</f>
        <v>0</v>
      </c>
      <c r="Y865" s="60">
        <f>VLOOKUP(SpaceTypesTable[[#This Row],[Lookup]],VentilationStandardsTable[],7,FALSE)</f>
        <v>0</v>
      </c>
      <c r="Z865" s="60">
        <v>18.579999999999998</v>
      </c>
      <c r="AA865" s="60" t="s">
        <v>1397</v>
      </c>
      <c r="AB865" s="60" t="s">
        <v>1404</v>
      </c>
      <c r="AC865" s="60">
        <v>5.9499999999999997E-2</v>
      </c>
      <c r="AD865" s="60" t="s">
        <v>1422</v>
      </c>
      <c r="AE865" s="60"/>
      <c r="AF865" s="60" t="s">
        <v>440</v>
      </c>
      <c r="AG865" s="60" t="s">
        <v>440</v>
      </c>
      <c r="AH865" s="60" t="s">
        <v>440</v>
      </c>
      <c r="AI865" s="60"/>
      <c r="AJ865" s="60">
        <v>1.3</v>
      </c>
      <c r="AK865" s="60">
        <v>0</v>
      </c>
      <c r="AL865" s="60">
        <v>0.5</v>
      </c>
      <c r="AM865" s="60">
        <v>0</v>
      </c>
      <c r="AN865" s="60" t="s">
        <v>1351</v>
      </c>
      <c r="AO865" s="60" t="s">
        <v>1447</v>
      </c>
      <c r="AP865" s="60" t="s">
        <v>1461</v>
      </c>
      <c r="AQ865" s="60">
        <v>1</v>
      </c>
      <c r="AR865" s="60">
        <v>900</v>
      </c>
      <c r="AS865" s="60">
        <f>IF(SpaceTypesTable[[#This Row],[Service Water Heating Peak Flow Rate (gal/h)]]=0,"",SpaceTypesTable[[#This Row],[Service Water Heating Peak Flow Rate (gal/h)]]/SpaceTypesTable[[#This Row],[Service Water Heating Area (ft^2)]])</f>
        <v>1.1111111111111111E-3</v>
      </c>
      <c r="AT865" s="60">
        <v>43.3</v>
      </c>
      <c r="AU865" s="60">
        <v>0.2</v>
      </c>
      <c r="AV865" s="60">
        <v>0.05</v>
      </c>
      <c r="AW865" s="60" t="s">
        <v>1532</v>
      </c>
      <c r="AX865" s="60"/>
      <c r="AY865" s="60"/>
      <c r="AZ865" s="60"/>
      <c r="BA865" s="60"/>
      <c r="BB865" s="60"/>
      <c r="BC865" s="60" t="str">
        <f t="shared" si="77"/>
        <v/>
      </c>
      <c r="BD865" s="60"/>
    </row>
    <row r="866" spans="1:16340">
      <c r="A866" t="s">
        <v>1557</v>
      </c>
      <c r="B866" s="60" t="s">
        <v>260</v>
      </c>
      <c r="C866" s="60" t="s">
        <v>262</v>
      </c>
      <c r="D866" s="60" t="s">
        <v>280</v>
      </c>
      <c r="E866" s="60" t="s">
        <v>458</v>
      </c>
      <c r="F866" s="60" t="s">
        <v>438</v>
      </c>
      <c r="G866" s="60" t="s">
        <v>239</v>
      </c>
      <c r="H866" s="60" t="s">
        <v>251</v>
      </c>
      <c r="I866" s="60" t="str">
        <f>SpaceTypesTable[[#This Row],[Lighting Standard]]&amp;SpaceTypesTable[[#This Row],[Lighting Primary Space Type]]&amp;SpaceTypesTable[[#This Row],[Lighting Secondary Space Type]]</f>
        <v>ASHRAE 189.1-2009HospitalRadiology</v>
      </c>
      <c r="J866" s="60"/>
      <c r="K866" s="60"/>
      <c r="L866" s="60">
        <f>VLOOKUP(SpaceTypesTable[[#This Row],[LookupColumn]],InteriorLightingTable[],5,FALSE)</f>
        <v>0.36000000000000004</v>
      </c>
      <c r="M866" s="60"/>
      <c r="N866" s="60"/>
      <c r="O866" s="60">
        <v>0</v>
      </c>
      <c r="P866" s="60">
        <v>0.7</v>
      </c>
      <c r="Q866" s="60">
        <v>0.2</v>
      </c>
      <c r="R866" s="60" t="s">
        <v>1362</v>
      </c>
      <c r="S866" t="s">
        <v>411</v>
      </c>
      <c r="T866" s="60" t="s">
        <v>240</v>
      </c>
      <c r="U866" s="60" t="s">
        <v>410</v>
      </c>
      <c r="V866" s="60" t="str">
        <f>SpaceTypesTable[[#This Row],[Ventilation Standard]]&amp;SpaceTypesTable[[#This Row],[Ventilation Primary Space Type]]&amp;SpaceTypesTable[[#This Row],[Ventilation Secondary Space Type]]</f>
        <v>GGHC v2.2Health CareX-ray, Diagnostic and Treatment</v>
      </c>
      <c r="W866" s="60">
        <f>VLOOKUP(SpaceTypesTable[[#This Row],[Lookup]],VentilationStandardsTable[],6,FALSE)</f>
        <v>0.3</v>
      </c>
      <c r="X866" s="60">
        <f>VLOOKUP(SpaceTypesTable[[#This Row],[Lookup]],VentilationStandardsTable[],5,FALSE)</f>
        <v>0</v>
      </c>
      <c r="Y866" s="60">
        <f>VLOOKUP(SpaceTypesTable[[#This Row],[Lookup]],VentilationStandardsTable[],7,FALSE)</f>
        <v>0</v>
      </c>
      <c r="Z866" s="60">
        <v>18.579999999999998</v>
      </c>
      <c r="AA866" s="60" t="s">
        <v>1397</v>
      </c>
      <c r="AB866" s="60" t="s">
        <v>1404</v>
      </c>
      <c r="AC866" s="60">
        <v>5.9499999999999997E-2</v>
      </c>
      <c r="AD866" s="60" t="s">
        <v>1422</v>
      </c>
      <c r="AE866" s="60"/>
      <c r="AF866" s="60" t="s">
        <v>440</v>
      </c>
      <c r="AG866" s="60" t="s">
        <v>440</v>
      </c>
      <c r="AH866" s="60" t="s">
        <v>440</v>
      </c>
      <c r="AI866" s="60"/>
      <c r="AJ866" s="60">
        <v>0.95</v>
      </c>
      <c r="AK866" s="60">
        <v>0</v>
      </c>
      <c r="AL866" s="60">
        <v>0.5</v>
      </c>
      <c r="AM866" s="60">
        <v>0</v>
      </c>
      <c r="AN866" s="60" t="s">
        <v>1351</v>
      </c>
      <c r="AO866" s="60" t="s">
        <v>1447</v>
      </c>
      <c r="AP866" s="60" t="s">
        <v>1461</v>
      </c>
      <c r="AQ866" s="60">
        <v>1</v>
      </c>
      <c r="AR866" s="60">
        <v>900</v>
      </c>
      <c r="AS866" s="60">
        <f>IF(SpaceTypesTable[[#This Row],[Service Water Heating Peak Flow Rate (gal/h)]]=0,"",SpaceTypesTable[[#This Row],[Service Water Heating Peak Flow Rate (gal/h)]]/SpaceTypesTable[[#This Row],[Service Water Heating Area (ft^2)]])</f>
        <v>1.1111111111111111E-3</v>
      </c>
      <c r="AT866" s="60">
        <v>43.3</v>
      </c>
      <c r="AU866" s="60">
        <v>0.2</v>
      </c>
      <c r="AV866" s="60">
        <v>0.05</v>
      </c>
      <c r="AW866" s="60" t="s">
        <v>1532</v>
      </c>
      <c r="AX866" s="60"/>
      <c r="AY866" s="60"/>
      <c r="AZ866" s="60"/>
      <c r="BA866" s="60"/>
      <c r="BB866" s="60"/>
      <c r="BC866" s="60" t="str">
        <f t="shared" si="77"/>
        <v/>
      </c>
      <c r="BD866" s="60"/>
    </row>
    <row r="867" spans="1:16340">
      <c r="A867" t="s">
        <v>1557</v>
      </c>
      <c r="B867" s="60" t="s">
        <v>261</v>
      </c>
      <c r="C867" s="60" t="s">
        <v>262</v>
      </c>
      <c r="D867" s="60" t="s">
        <v>280</v>
      </c>
      <c r="E867" s="60" t="s">
        <v>458</v>
      </c>
      <c r="F867" s="60" t="s">
        <v>438</v>
      </c>
      <c r="G867" s="60" t="s">
        <v>239</v>
      </c>
      <c r="H867" s="60" t="s">
        <v>251</v>
      </c>
      <c r="I867" s="60" t="str">
        <f>SpaceTypesTable[[#This Row],[Lighting Standard]]&amp;SpaceTypesTable[[#This Row],[Lighting Primary Space Type]]&amp;SpaceTypesTable[[#This Row],[Lighting Secondary Space Type]]</f>
        <v>ASHRAE 189.1-2009HospitalRadiology</v>
      </c>
      <c r="J867" s="60"/>
      <c r="K867" s="60"/>
      <c r="L867" s="60">
        <f>VLOOKUP(SpaceTypesTable[[#This Row],[LookupColumn]],InteriorLightingTable[],5,FALSE)</f>
        <v>0.36000000000000004</v>
      </c>
      <c r="M867" s="60"/>
      <c r="N867" s="60"/>
      <c r="O867" s="60">
        <v>0</v>
      </c>
      <c r="P867" s="60">
        <v>0.7</v>
      </c>
      <c r="Q867" s="60">
        <v>0.2</v>
      </c>
      <c r="R867" s="60" t="s">
        <v>1362</v>
      </c>
      <c r="S867" t="s">
        <v>411</v>
      </c>
      <c r="T867" s="60" t="s">
        <v>240</v>
      </c>
      <c r="U867" s="60" t="s">
        <v>410</v>
      </c>
      <c r="V867" s="60" t="str">
        <f>SpaceTypesTable[[#This Row],[Ventilation Standard]]&amp;SpaceTypesTable[[#This Row],[Ventilation Primary Space Type]]&amp;SpaceTypesTable[[#This Row],[Ventilation Secondary Space Type]]</f>
        <v>GGHC v2.2Health CareX-ray, Diagnostic and Treatment</v>
      </c>
      <c r="W867" s="60">
        <f>VLOOKUP(SpaceTypesTable[[#This Row],[Lookup]],VentilationStandardsTable[],6,FALSE)</f>
        <v>0.3</v>
      </c>
      <c r="X867" s="60">
        <f>VLOOKUP(SpaceTypesTable[[#This Row],[Lookup]],VentilationStandardsTable[],5,FALSE)</f>
        <v>0</v>
      </c>
      <c r="Y867" s="60">
        <f>VLOOKUP(SpaceTypesTable[[#This Row],[Lookup]],VentilationStandardsTable[],7,FALSE)</f>
        <v>0</v>
      </c>
      <c r="Z867" s="60">
        <v>18.579999999999998</v>
      </c>
      <c r="AA867" s="60" t="s">
        <v>1397</v>
      </c>
      <c r="AB867" s="60" t="s">
        <v>1404</v>
      </c>
      <c r="AC867" s="60">
        <v>4.4600000000000001E-2</v>
      </c>
      <c r="AD867" s="60" t="s">
        <v>1422</v>
      </c>
      <c r="AE867" s="60"/>
      <c r="AF867" s="60" t="s">
        <v>440</v>
      </c>
      <c r="AG867" s="60" t="s">
        <v>440</v>
      </c>
      <c r="AH867" s="60" t="s">
        <v>440</v>
      </c>
      <c r="AI867" s="60"/>
      <c r="AJ867" s="60">
        <v>0.95</v>
      </c>
      <c r="AK867" s="60">
        <v>0</v>
      </c>
      <c r="AL867" s="60">
        <v>0.5</v>
      </c>
      <c r="AM867" s="60">
        <v>0</v>
      </c>
      <c r="AN867" s="60" t="s">
        <v>1351</v>
      </c>
      <c r="AO867" s="60" t="s">
        <v>1447</v>
      </c>
      <c r="AP867" s="60" t="s">
        <v>1461</v>
      </c>
      <c r="AQ867" s="60">
        <v>1</v>
      </c>
      <c r="AR867" s="60">
        <v>900</v>
      </c>
      <c r="AS867" s="60">
        <f>IF(SpaceTypesTable[[#This Row],[Service Water Heating Peak Flow Rate (gal/h)]]=0,"",SpaceTypesTable[[#This Row],[Service Water Heating Peak Flow Rate (gal/h)]]/SpaceTypesTable[[#This Row],[Service Water Heating Area (ft^2)]])</f>
        <v>1.1111111111111111E-3</v>
      </c>
      <c r="AT867" s="60">
        <v>43.3</v>
      </c>
      <c r="AU867" s="60">
        <v>0.2</v>
      </c>
      <c r="AV867" s="60">
        <v>0.05</v>
      </c>
      <c r="AW867" s="60" t="s">
        <v>1532</v>
      </c>
      <c r="AX867" s="60"/>
      <c r="AY867" s="60"/>
      <c r="AZ867" s="60"/>
      <c r="BA867" s="60"/>
      <c r="BB867" s="60"/>
      <c r="BC867" s="60" t="str">
        <f t="shared" si="77"/>
        <v/>
      </c>
      <c r="BD867" s="60"/>
    </row>
    <row r="868" spans="1:16340">
      <c r="A868" t="s">
        <v>1554</v>
      </c>
      <c r="B868" s="60" t="s">
        <v>259</v>
      </c>
      <c r="C868" s="60" t="s">
        <v>262</v>
      </c>
      <c r="D868" s="60" t="s">
        <v>280</v>
      </c>
      <c r="E868" s="60" t="s">
        <v>458</v>
      </c>
      <c r="F868" s="60"/>
      <c r="G868" s="60"/>
      <c r="H868" s="60"/>
      <c r="I868" s="60" t="str">
        <f>SpaceTypesTable[[#This Row],[Lighting Standard]]&amp;SpaceTypesTable[[#This Row],[Lighting Primary Space Type]]&amp;SpaceTypesTable[[#This Row],[Lighting Secondary Space Type]]</f>
        <v/>
      </c>
      <c r="J868" s="60"/>
      <c r="K868" s="60"/>
      <c r="L868" s="60">
        <v>2.1</v>
      </c>
      <c r="M868" s="60"/>
      <c r="N868" s="60"/>
      <c r="O868" s="60">
        <v>0</v>
      </c>
      <c r="P868" s="60">
        <v>0.7</v>
      </c>
      <c r="Q868" s="60">
        <v>0.2</v>
      </c>
      <c r="R868" s="60" t="s">
        <v>1362</v>
      </c>
      <c r="S868" t="s">
        <v>411</v>
      </c>
      <c r="T868" s="60" t="s">
        <v>240</v>
      </c>
      <c r="U868" s="60" t="s">
        <v>410</v>
      </c>
      <c r="V868" s="60" t="str">
        <f>SpaceTypesTable[[#This Row],[Ventilation Standard]]&amp;SpaceTypesTable[[#This Row],[Ventilation Primary Space Type]]&amp;SpaceTypesTable[[#This Row],[Ventilation Secondary Space Type]]</f>
        <v>GGHC v2.2Health CareX-ray, Diagnostic and Treatment</v>
      </c>
      <c r="W868" s="60">
        <f>VLOOKUP(SpaceTypesTable[[#This Row],[Lookup]],VentilationStandardsTable[],6,FALSE)</f>
        <v>0.3</v>
      </c>
      <c r="X868" s="60">
        <f>VLOOKUP(SpaceTypesTable[[#This Row],[Lookup]],VentilationStandardsTable[],5,FALSE)</f>
        <v>0</v>
      </c>
      <c r="Y868" s="60">
        <f>VLOOKUP(SpaceTypesTable[[#This Row],[Lookup]],VentilationStandardsTable[],7,FALSE)</f>
        <v>0</v>
      </c>
      <c r="Z868" s="60">
        <v>18.579999999999998</v>
      </c>
      <c r="AA868" s="60" t="s">
        <v>1397</v>
      </c>
      <c r="AB868" s="60" t="s">
        <v>1404</v>
      </c>
      <c r="AC868" s="60">
        <v>0.22320000000000001</v>
      </c>
      <c r="AD868" s="60" t="s">
        <v>1422</v>
      </c>
      <c r="AE868" s="60"/>
      <c r="AF868" s="60" t="s">
        <v>440</v>
      </c>
      <c r="AG868" s="60" t="s">
        <v>440</v>
      </c>
      <c r="AH868" s="60" t="s">
        <v>440</v>
      </c>
      <c r="AI868" s="60"/>
      <c r="AJ868" s="60">
        <v>1.3</v>
      </c>
      <c r="AK868" s="60">
        <v>0</v>
      </c>
      <c r="AL868" s="60">
        <v>0.5</v>
      </c>
      <c r="AM868" s="60">
        <v>0</v>
      </c>
      <c r="AN868" s="60" t="s">
        <v>1351</v>
      </c>
      <c r="AO868" s="60" t="s">
        <v>1447</v>
      </c>
      <c r="AP868" s="60" t="s">
        <v>1461</v>
      </c>
      <c r="AQ868" s="60">
        <v>1</v>
      </c>
      <c r="AR868" s="60">
        <v>900</v>
      </c>
      <c r="AS868" s="60">
        <f>IF(SpaceTypesTable[[#This Row],[Service Water Heating Peak Flow Rate (gal/h)]]=0,"",SpaceTypesTable[[#This Row],[Service Water Heating Peak Flow Rate (gal/h)]]/SpaceTypesTable[[#This Row],[Service Water Heating Area (ft^2)]])</f>
        <v>1.1111111111111111E-3</v>
      </c>
      <c r="AT868" s="60">
        <v>43.3</v>
      </c>
      <c r="AU868" s="60">
        <v>0.2</v>
      </c>
      <c r="AV868" s="60">
        <v>0.05</v>
      </c>
      <c r="AW868" s="60" t="s">
        <v>1532</v>
      </c>
      <c r="AX868" s="60"/>
      <c r="AY868" s="60"/>
      <c r="AZ868" s="60"/>
      <c r="BA868" s="60"/>
      <c r="BB868" s="60"/>
      <c r="BC868" s="60" t="str">
        <f t="shared" si="77"/>
        <v/>
      </c>
      <c r="BD868" s="60"/>
    </row>
    <row r="869" spans="1:16340">
      <c r="A869" t="s">
        <v>1558</v>
      </c>
      <c r="B869" s="60" t="s">
        <v>259</v>
      </c>
      <c r="C869" s="60" t="s">
        <v>262</v>
      </c>
      <c r="D869" s="60" t="s">
        <v>280</v>
      </c>
      <c r="E869" s="60" t="s">
        <v>458</v>
      </c>
      <c r="F869" s="60" t="s">
        <v>218</v>
      </c>
      <c r="G869" s="60" t="s">
        <v>239</v>
      </c>
      <c r="H869" s="60" t="s">
        <v>251</v>
      </c>
      <c r="I869" s="60" t="str">
        <f>SpaceTypesTable[[#This Row],[Lighting Standard]]&amp;SpaceTypesTable[[#This Row],[Lighting Primary Space Type]]&amp;SpaceTypesTable[[#This Row],[Lighting Secondary Space Type]]</f>
        <v>ASHRAE 90.1-2007HospitalRadiology</v>
      </c>
      <c r="J869" s="60"/>
      <c r="K869" s="60"/>
      <c r="L869" s="60">
        <f>VLOOKUP(SpaceTypesTable[[#This Row],[LookupColumn]],InteriorLightingTable[],5,FALSE)</f>
        <v>0.4</v>
      </c>
      <c r="M869" s="60"/>
      <c r="N869" s="60"/>
      <c r="O869" s="60">
        <v>0</v>
      </c>
      <c r="P869" s="60">
        <v>0.7</v>
      </c>
      <c r="Q869" s="60">
        <v>0.2</v>
      </c>
      <c r="R869" s="60" t="s">
        <v>1362</v>
      </c>
      <c r="S869" t="s">
        <v>411</v>
      </c>
      <c r="T869" s="60" t="s">
        <v>240</v>
      </c>
      <c r="U869" s="60" t="s">
        <v>410</v>
      </c>
      <c r="V869" s="60" t="str">
        <f>SpaceTypesTable[[#This Row],[Ventilation Standard]]&amp;SpaceTypesTable[[#This Row],[Ventilation Primary Space Type]]&amp;SpaceTypesTable[[#This Row],[Ventilation Secondary Space Type]]</f>
        <v>GGHC v2.2Health CareX-ray, Diagnostic and Treatment</v>
      </c>
      <c r="W869" s="60">
        <f>VLOOKUP(SpaceTypesTable[[#This Row],[Lookup]],VentilationStandardsTable[],6,FALSE)</f>
        <v>0.3</v>
      </c>
      <c r="X869" s="60">
        <f>VLOOKUP(SpaceTypesTable[[#This Row],[Lookup]],VentilationStandardsTable[],5,FALSE)</f>
        <v>0</v>
      </c>
      <c r="Y869" s="60">
        <f>VLOOKUP(SpaceTypesTable[[#This Row],[Lookup]],VentilationStandardsTable[],7,FALSE)</f>
        <v>0</v>
      </c>
      <c r="Z869" s="60">
        <v>18.579999999999998</v>
      </c>
      <c r="AA869" s="60" t="s">
        <v>1397</v>
      </c>
      <c r="AB869" s="60" t="s">
        <v>1404</v>
      </c>
      <c r="AC869" s="60">
        <v>4.4600000000000001E-2</v>
      </c>
      <c r="AD869" s="60" t="s">
        <v>1422</v>
      </c>
      <c r="AE869" s="60"/>
      <c r="AF869" s="60" t="s">
        <v>440</v>
      </c>
      <c r="AG869" s="60" t="s">
        <v>440</v>
      </c>
      <c r="AH869" s="60" t="s">
        <v>440</v>
      </c>
      <c r="AI869" s="60"/>
      <c r="AJ869" s="60">
        <v>0.95</v>
      </c>
      <c r="AK869" s="60">
        <v>0</v>
      </c>
      <c r="AL869" s="60">
        <v>0.5</v>
      </c>
      <c r="AM869" s="60">
        <v>0</v>
      </c>
      <c r="AN869" s="60" t="s">
        <v>1351</v>
      </c>
      <c r="AO869" s="60" t="s">
        <v>1447</v>
      </c>
      <c r="AP869" s="60" t="s">
        <v>1461</v>
      </c>
      <c r="AQ869" s="60">
        <v>1</v>
      </c>
      <c r="AR869" s="60">
        <v>900</v>
      </c>
      <c r="AS869" s="60">
        <f>IF(SpaceTypesTable[[#This Row],[Service Water Heating Peak Flow Rate (gal/h)]]=0,"",SpaceTypesTable[[#This Row],[Service Water Heating Peak Flow Rate (gal/h)]]/SpaceTypesTable[[#This Row],[Service Water Heating Area (ft^2)]])</f>
        <v>1.1111111111111111E-3</v>
      </c>
      <c r="AT869" s="60">
        <v>43.3</v>
      </c>
      <c r="AU869" s="60">
        <v>0.2</v>
      </c>
      <c r="AV869" s="60">
        <v>0.05</v>
      </c>
      <c r="AW869" s="60" t="s">
        <v>1532</v>
      </c>
      <c r="AX869" s="60"/>
      <c r="AY869" s="60"/>
      <c r="AZ869" s="60"/>
      <c r="BA869" s="60"/>
      <c r="BB869" s="60"/>
      <c r="BC869" s="60" t="str">
        <f t="shared" si="77"/>
        <v/>
      </c>
      <c r="BD869" s="60"/>
    </row>
    <row r="870" spans="1:16340">
      <c r="A870" t="s">
        <v>1619</v>
      </c>
      <c r="B870" s="60" t="s">
        <v>259</v>
      </c>
      <c r="C870" s="60" t="s">
        <v>262</v>
      </c>
      <c r="D870" s="60" t="s">
        <v>280</v>
      </c>
      <c r="E870" s="60" t="s">
        <v>458</v>
      </c>
      <c r="F870" s="60" t="s">
        <v>1601</v>
      </c>
      <c r="G870" s="60" t="s">
        <v>239</v>
      </c>
      <c r="H870" s="60" t="s">
        <v>1835</v>
      </c>
      <c r="I870" s="60" t="str">
        <f>SpaceTypesTable[[#This Row],[Lighting Standard]]&amp;SpaceTypesTable[[#This Row],[Lighting Primary Space Type]]&amp;SpaceTypesTable[[#This Row],[Lighting Secondary Space Type]]</f>
        <v>ASHRAE 90.1-2010HospitalRadiology/Imaging</v>
      </c>
      <c r="J870" s="60"/>
      <c r="K870" s="60"/>
      <c r="L870" s="60">
        <f>VLOOKUP(SpaceTypesTable[[#This Row],[LookupColumn]],InteriorLightingTable[],5,FALSE)</f>
        <v>1.32</v>
      </c>
      <c r="M870" s="60"/>
      <c r="N870" s="60"/>
      <c r="O870" s="60">
        <v>0</v>
      </c>
      <c r="P870" s="60">
        <v>0.7</v>
      </c>
      <c r="Q870" s="60">
        <v>0.2</v>
      </c>
      <c r="R870" s="60" t="s">
        <v>1362</v>
      </c>
      <c r="S870" t="s">
        <v>411</v>
      </c>
      <c r="T870" s="60" t="s">
        <v>240</v>
      </c>
      <c r="U870" s="60" t="s">
        <v>410</v>
      </c>
      <c r="V870" s="60" t="str">
        <f>SpaceTypesTable[[#This Row],[Ventilation Standard]]&amp;SpaceTypesTable[[#This Row],[Ventilation Primary Space Type]]&amp;SpaceTypesTable[[#This Row],[Ventilation Secondary Space Type]]</f>
        <v>GGHC v2.2Health CareX-ray, Diagnostic and Treatment</v>
      </c>
      <c r="W870" s="60">
        <f>VLOOKUP(SpaceTypesTable[[#This Row],[Lookup]],VentilationStandardsTable[],6,FALSE)</f>
        <v>0.3</v>
      </c>
      <c r="X870" s="60">
        <f>VLOOKUP(SpaceTypesTable[[#This Row],[Lookup]],VentilationStandardsTable[],5,FALSE)</f>
        <v>0</v>
      </c>
      <c r="Y870" s="60">
        <f>VLOOKUP(SpaceTypesTable[[#This Row],[Lookup]],VentilationStandardsTable[],7,FALSE)</f>
        <v>0</v>
      </c>
      <c r="Z870" s="60">
        <v>18.579999999999998</v>
      </c>
      <c r="AA870" s="60" t="s">
        <v>1397</v>
      </c>
      <c r="AB870" s="60" t="s">
        <v>1404</v>
      </c>
      <c r="AC870" s="60">
        <v>4.4600000000000001E-2</v>
      </c>
      <c r="AD870" s="60" t="s">
        <v>1422</v>
      </c>
      <c r="AE870" s="60"/>
      <c r="AF870" s="60" t="s">
        <v>440</v>
      </c>
      <c r="AG870" s="60" t="s">
        <v>440</v>
      </c>
      <c r="AH870" s="60" t="s">
        <v>440</v>
      </c>
      <c r="AI870" s="60"/>
      <c r="AJ870" s="60">
        <v>0.95</v>
      </c>
      <c r="AK870" s="60">
        <v>0</v>
      </c>
      <c r="AL870" s="60">
        <v>0.5</v>
      </c>
      <c r="AM870" s="60">
        <v>0</v>
      </c>
      <c r="AN870" s="60" t="s">
        <v>1351</v>
      </c>
      <c r="AO870" s="60" t="s">
        <v>1447</v>
      </c>
      <c r="AP870" s="60" t="s">
        <v>1461</v>
      </c>
      <c r="AQ870" s="60">
        <v>1</v>
      </c>
      <c r="AR870" s="60">
        <v>900</v>
      </c>
      <c r="AS870" s="60">
        <v>1.1111111111111111E-3</v>
      </c>
      <c r="AT870" s="60">
        <v>43.3</v>
      </c>
      <c r="AU870" s="60">
        <v>0.2</v>
      </c>
      <c r="AV870" s="60">
        <v>0.05</v>
      </c>
      <c r="AW870" s="60" t="s">
        <v>1532</v>
      </c>
      <c r="AX870" s="60"/>
      <c r="AY870" s="60"/>
      <c r="AZ870" s="60"/>
      <c r="BA870" s="60"/>
      <c r="BB870" s="60"/>
      <c r="BC870" s="60" t="s">
        <v>440</v>
      </c>
      <c r="BD870" s="60"/>
    </row>
    <row r="871" spans="1:16340" s="60" customFormat="1">
      <c r="A871" s="46" t="s">
        <v>1619</v>
      </c>
      <c r="B871" s="60" t="s">
        <v>259</v>
      </c>
      <c r="C871" s="60" t="s">
        <v>222</v>
      </c>
      <c r="D871" s="60" t="s">
        <v>481</v>
      </c>
      <c r="E871" s="60" t="s">
        <v>462</v>
      </c>
      <c r="F871" s="60" t="s">
        <v>1601</v>
      </c>
      <c r="G871" s="60" t="s">
        <v>221</v>
      </c>
      <c r="H871" s="60" t="s">
        <v>222</v>
      </c>
      <c r="I871" s="60" t="str">
        <f>SpaceTypesTable[[#This Row],[Lighting Standard]]&amp;SpaceTypesTable[[#This Row],[Lighting Primary Space Type]]&amp;SpaceTypesTable[[#This Row],[Lighting Secondary Space Type]]</f>
        <v>ASHRAE 90.1-2010Whole BuildingOffice</v>
      </c>
      <c r="L871" s="60">
        <f>VLOOKUP(SpaceTypesTable[[#This Row],[LookupColumn]],InteriorLightingTable[],5,FALSE)</f>
        <v>0.9</v>
      </c>
      <c r="O871" s="60">
        <v>0</v>
      </c>
      <c r="P871" s="60">
        <v>0.7</v>
      </c>
      <c r="Q871" s="60">
        <v>0.2</v>
      </c>
      <c r="R871" s="60" t="s">
        <v>474</v>
      </c>
      <c r="S871" s="60" t="s">
        <v>110</v>
      </c>
      <c r="T871" s="60" t="s">
        <v>1289</v>
      </c>
      <c r="U871" s="60" t="s">
        <v>38</v>
      </c>
      <c r="V871" s="60" t="str">
        <f>SpaceTypesTable[[#This Row],[Ventilation Standard]]&amp;SpaceTypesTable[[#This Row],[Ventilation Primary Space Type]]&amp;SpaceTypesTable[[#This Row],[Ventilation Secondary Space Type]]</f>
        <v>ASHRAE 62.1-2007Office BuildingsOffice space</v>
      </c>
      <c r="W871" s="60">
        <f>VLOOKUP(SpaceTypesTable[[#This Row],[Lookup]],VentilationStandardsTable[],6,FALSE)</f>
        <v>0.06</v>
      </c>
      <c r="X871" s="60">
        <f>VLOOKUP(SpaceTypesTable[[#This Row],[Lookup]],VentilationStandardsTable[],5,FALSE)</f>
        <v>5</v>
      </c>
      <c r="Y871" s="60">
        <f>VLOOKUP(SpaceTypesTable[[#This Row],[Lookup]],VentilationStandardsTable[],7,FALSE)</f>
        <v>0</v>
      </c>
      <c r="Z871" s="60">
        <v>5</v>
      </c>
      <c r="AA871" s="60" t="s">
        <v>1398</v>
      </c>
      <c r="AB871" s="60" t="s">
        <v>1403</v>
      </c>
      <c r="AC871" s="60">
        <v>0.112</v>
      </c>
      <c r="AD871" s="60" t="s">
        <v>1421</v>
      </c>
      <c r="AF871" s="60" t="s">
        <v>440</v>
      </c>
      <c r="AG871" s="60" t="s">
        <v>440</v>
      </c>
      <c r="AH871" s="60" t="s">
        <v>440</v>
      </c>
      <c r="AJ871" s="60">
        <v>0.63</v>
      </c>
      <c r="AK871" s="60">
        <v>0</v>
      </c>
      <c r="AL871" s="60">
        <v>0.5</v>
      </c>
      <c r="AM871" s="60">
        <v>0</v>
      </c>
      <c r="AN871" s="60" t="s">
        <v>1479</v>
      </c>
      <c r="AO871" s="60" t="s">
        <v>1446</v>
      </c>
      <c r="AP871" s="60" t="s">
        <v>1460</v>
      </c>
      <c r="AQ871" s="60">
        <v>3</v>
      </c>
      <c r="AR871" s="60">
        <v>5502</v>
      </c>
      <c r="AS871" s="60">
        <f>IF(SpaceTypesTable[[#This Row],[Service Water Heating Peak Flow Rate (gal/h)]]=0,"",SpaceTypesTable[[#This Row],[Service Water Heating Peak Flow Rate (gal/h)]]/SpaceTypesTable[[#This Row],[Service Water Heating Area (ft^2)]])</f>
        <v>5.4525627044711017E-4</v>
      </c>
      <c r="AT871" s="60">
        <v>43.3</v>
      </c>
      <c r="AU871" s="60">
        <v>0.2</v>
      </c>
      <c r="AV871" s="60">
        <v>0.05</v>
      </c>
      <c r="AW871" s="60" t="s">
        <v>1531</v>
      </c>
    </row>
    <row r="872" spans="1:16340">
      <c r="A872" s="3" t="s">
        <v>1555</v>
      </c>
      <c r="B872" s="60" t="s">
        <v>259</v>
      </c>
      <c r="C872" s="60" t="s">
        <v>222</v>
      </c>
      <c r="D872" s="60" t="s">
        <v>1150</v>
      </c>
      <c r="E872" s="60" t="s">
        <v>466</v>
      </c>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v>0.22320000000000001</v>
      </c>
      <c r="AD872" s="60" t="s">
        <v>1421</v>
      </c>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c r="CB872" s="60"/>
      <c r="CC872" s="60"/>
      <c r="CD872" s="60"/>
      <c r="CE872" s="60"/>
      <c r="CF872" s="60"/>
      <c r="CG872" s="60"/>
      <c r="CH872" s="60"/>
      <c r="CI872" s="60"/>
      <c r="CJ872" s="60"/>
      <c r="CK872" s="60"/>
      <c r="CL872" s="60"/>
      <c r="CM872" s="60"/>
      <c r="CN872" s="60"/>
      <c r="CO872" s="60"/>
      <c r="CP872" s="60"/>
      <c r="CQ872" s="60"/>
      <c r="CR872" s="60"/>
      <c r="CS872" s="60"/>
      <c r="CT872" s="60"/>
      <c r="CU872" s="60"/>
      <c r="CV872" s="60"/>
      <c r="CW872" s="60"/>
      <c r="CX872" s="60"/>
      <c r="CY872" s="60"/>
      <c r="CZ872" s="60"/>
      <c r="DA872" s="60"/>
      <c r="DB872" s="60"/>
      <c r="DC872" s="60"/>
      <c r="DD872" s="60"/>
      <c r="DE872" s="60"/>
      <c r="DF872" s="60"/>
      <c r="DG872" s="60"/>
      <c r="DH872" s="60"/>
      <c r="DI872" s="60"/>
      <c r="DJ872" s="60"/>
      <c r="DK872" s="60"/>
      <c r="DL872" s="60"/>
      <c r="DM872" s="60"/>
      <c r="DN872" s="60"/>
      <c r="DO872" s="60"/>
      <c r="DP872" s="60"/>
      <c r="DQ872" s="60"/>
      <c r="DR872" s="60"/>
      <c r="DS872" s="60"/>
      <c r="DT872" s="60"/>
      <c r="DU872" s="60"/>
      <c r="DV872" s="60"/>
      <c r="DW872" s="60"/>
      <c r="DX872" s="60"/>
      <c r="DY872" s="60"/>
      <c r="DZ872" s="60"/>
      <c r="EA872" s="60"/>
      <c r="EB872" s="60"/>
      <c r="EC872" s="60"/>
      <c r="ED872" s="60"/>
      <c r="EE872" s="60"/>
      <c r="EF872" s="60"/>
      <c r="EG872" s="60"/>
      <c r="EH872" s="60"/>
      <c r="EI872" s="60"/>
      <c r="EJ872" s="60"/>
      <c r="EK872" s="60"/>
      <c r="EL872" s="60"/>
      <c r="EM872" s="60"/>
      <c r="EN872" s="60"/>
      <c r="EO872" s="60"/>
      <c r="EP872" s="60"/>
      <c r="EQ872" s="60"/>
      <c r="ER872" s="60"/>
      <c r="ES872" s="60"/>
      <c r="ET872" s="60"/>
      <c r="EU872" s="60"/>
      <c r="EV872" s="60"/>
      <c r="EW872" s="60"/>
      <c r="EX872" s="60"/>
      <c r="EY872" s="60"/>
      <c r="EZ872" s="60"/>
      <c r="FA872" s="60"/>
      <c r="FB872" s="60"/>
      <c r="FC872" s="60"/>
      <c r="FD872" s="60"/>
      <c r="FE872" s="60"/>
      <c r="FF872" s="60"/>
      <c r="FG872" s="60"/>
      <c r="FH872" s="60"/>
      <c r="FI872" s="60"/>
      <c r="FJ872" s="60"/>
      <c r="FK872" s="60"/>
      <c r="FL872" s="60"/>
      <c r="FM872" s="60"/>
      <c r="FN872" s="60"/>
      <c r="FO872" s="60"/>
      <c r="FP872" s="60"/>
      <c r="FQ872" s="60"/>
      <c r="FR872" s="60"/>
      <c r="FS872" s="60"/>
      <c r="FT872" s="60"/>
      <c r="FU872" s="60"/>
      <c r="FV872" s="60"/>
      <c r="FW872" s="60"/>
      <c r="FX872" s="60"/>
      <c r="FY872" s="60"/>
      <c r="FZ872" s="60"/>
      <c r="GA872" s="60"/>
      <c r="GB872" s="60"/>
      <c r="GC872" s="60"/>
      <c r="GD872" s="60"/>
      <c r="GE872" s="60"/>
      <c r="GF872" s="60"/>
      <c r="GG872" s="60"/>
      <c r="GH872" s="60"/>
      <c r="GI872" s="60"/>
      <c r="GJ872" s="60"/>
      <c r="GK872" s="60"/>
      <c r="GL872" s="60"/>
      <c r="GM872" s="60"/>
      <c r="GN872" s="60"/>
      <c r="GO872" s="60"/>
      <c r="GP872" s="60"/>
      <c r="GQ872" s="60"/>
      <c r="GR872" s="60"/>
      <c r="GS872" s="60"/>
      <c r="GT872" s="60"/>
      <c r="GU872" s="60"/>
      <c r="GV872" s="60"/>
      <c r="GW872" s="60"/>
      <c r="GX872" s="60"/>
      <c r="GY872" s="60"/>
      <c r="GZ872" s="60"/>
      <c r="HA872" s="60"/>
      <c r="HB872" s="60"/>
      <c r="HC872" s="60"/>
      <c r="HD872" s="60"/>
      <c r="HE872" s="60"/>
      <c r="HF872" s="60"/>
      <c r="HG872" s="60"/>
      <c r="HH872" s="60"/>
      <c r="HI872" s="60"/>
      <c r="HJ872" s="60"/>
      <c r="HK872" s="60"/>
      <c r="HL872" s="60"/>
      <c r="HM872" s="60"/>
      <c r="HN872" s="60"/>
      <c r="HO872" s="60"/>
      <c r="HP872" s="60"/>
      <c r="HQ872" s="60"/>
      <c r="HR872" s="60"/>
      <c r="HS872" s="60"/>
      <c r="HT872" s="60"/>
      <c r="HU872" s="60"/>
      <c r="HV872" s="60"/>
      <c r="HW872" s="60"/>
      <c r="HX872" s="60"/>
      <c r="HY872" s="60"/>
      <c r="HZ872" s="60"/>
      <c r="IA872" s="60"/>
      <c r="IB872" s="60"/>
      <c r="IC872" s="60"/>
      <c r="ID872" s="60"/>
      <c r="IE872" s="60"/>
      <c r="IF872" s="60"/>
      <c r="IG872" s="60"/>
      <c r="IH872" s="60"/>
      <c r="II872" s="60"/>
      <c r="IJ872" s="60"/>
      <c r="IK872" s="60"/>
      <c r="IL872" s="60"/>
      <c r="IM872" s="60"/>
      <c r="IN872" s="60"/>
      <c r="IO872" s="60"/>
      <c r="IP872" s="60"/>
      <c r="IQ872" s="60"/>
      <c r="IR872" s="60"/>
      <c r="IS872" s="60"/>
      <c r="IT872" s="60"/>
      <c r="IU872" s="60"/>
      <c r="IV872" s="60"/>
      <c r="IW872" s="60"/>
      <c r="IX872" s="60"/>
      <c r="IY872" s="60"/>
      <c r="IZ872" s="60"/>
      <c r="JA872" s="60"/>
      <c r="JB872" s="60"/>
      <c r="JC872" s="60"/>
      <c r="JD872" s="60"/>
      <c r="JE872" s="60"/>
      <c r="JF872" s="60"/>
      <c r="JG872" s="60"/>
      <c r="JH872" s="60"/>
      <c r="JI872" s="60"/>
      <c r="JJ872" s="60"/>
      <c r="JK872" s="60"/>
      <c r="JL872" s="60"/>
      <c r="JM872" s="60"/>
      <c r="JN872" s="60"/>
      <c r="JO872" s="60"/>
      <c r="JP872" s="60"/>
      <c r="JQ872" s="60"/>
      <c r="JR872" s="60"/>
      <c r="JS872" s="60"/>
      <c r="JT872" s="60"/>
      <c r="JU872" s="60"/>
      <c r="JV872" s="60"/>
      <c r="JW872" s="60"/>
      <c r="JX872" s="60"/>
      <c r="JY872" s="60"/>
      <c r="JZ872" s="60"/>
      <c r="KA872" s="60"/>
      <c r="KB872" s="60"/>
      <c r="KC872" s="60"/>
      <c r="KD872" s="60"/>
      <c r="KE872" s="60"/>
      <c r="KF872" s="60"/>
      <c r="KG872" s="60"/>
      <c r="KH872" s="60"/>
      <c r="KI872" s="60"/>
      <c r="KJ872" s="60"/>
      <c r="KK872" s="60"/>
      <c r="KL872" s="60"/>
      <c r="KM872" s="60"/>
      <c r="KN872" s="60"/>
      <c r="KO872" s="60"/>
      <c r="KP872" s="60"/>
      <c r="KQ872" s="60"/>
      <c r="KR872" s="60"/>
      <c r="KS872" s="60"/>
      <c r="KT872" s="60"/>
      <c r="KU872" s="60"/>
      <c r="KV872" s="60"/>
      <c r="KW872" s="60"/>
      <c r="KX872" s="60"/>
      <c r="KY872" s="60"/>
      <c r="KZ872" s="60"/>
      <c r="LA872" s="60"/>
      <c r="LB872" s="60"/>
      <c r="LC872" s="60"/>
      <c r="LD872" s="60"/>
      <c r="LE872" s="60"/>
      <c r="LF872" s="60"/>
      <c r="LG872" s="60"/>
      <c r="LH872" s="60"/>
      <c r="LI872" s="60"/>
      <c r="LJ872" s="60"/>
      <c r="LK872" s="60"/>
      <c r="LL872" s="60"/>
      <c r="LM872" s="60"/>
      <c r="LN872" s="60"/>
      <c r="LO872" s="60"/>
      <c r="LP872" s="60"/>
      <c r="LQ872" s="60"/>
      <c r="LR872" s="60"/>
      <c r="LS872" s="60"/>
      <c r="LT872" s="60"/>
      <c r="LU872" s="60"/>
      <c r="LV872" s="60"/>
      <c r="LW872" s="60"/>
      <c r="LX872" s="60"/>
      <c r="LY872" s="60"/>
      <c r="LZ872" s="60"/>
      <c r="MA872" s="60"/>
      <c r="MB872" s="60"/>
      <c r="MC872" s="60"/>
      <c r="MD872" s="60"/>
      <c r="ME872" s="60"/>
      <c r="MF872" s="60"/>
      <c r="MG872" s="60"/>
      <c r="MH872" s="60"/>
      <c r="MI872" s="60"/>
      <c r="MJ872" s="60"/>
      <c r="MK872" s="60"/>
      <c r="ML872" s="60"/>
      <c r="MM872" s="60"/>
      <c r="MN872" s="60"/>
      <c r="MO872" s="60"/>
      <c r="MP872" s="60"/>
      <c r="MQ872" s="60"/>
      <c r="MR872" s="60"/>
      <c r="MS872" s="60"/>
      <c r="MT872" s="60"/>
      <c r="MU872" s="60"/>
      <c r="MV872" s="60"/>
      <c r="MW872" s="60"/>
      <c r="MX872" s="60"/>
      <c r="MY872" s="60"/>
      <c r="MZ872" s="60"/>
      <c r="NA872" s="60"/>
      <c r="NB872" s="60"/>
      <c r="NC872" s="60"/>
      <c r="ND872" s="60"/>
      <c r="NE872" s="60"/>
      <c r="NF872" s="60"/>
      <c r="NG872" s="60"/>
      <c r="NH872" s="60"/>
      <c r="NI872" s="60"/>
      <c r="NJ872" s="60"/>
      <c r="NK872" s="60"/>
      <c r="NL872" s="60"/>
      <c r="NM872" s="60"/>
      <c r="NN872" s="60"/>
      <c r="NO872" s="60"/>
      <c r="NP872" s="60"/>
      <c r="NQ872" s="60"/>
      <c r="NR872" s="60"/>
      <c r="NS872" s="60"/>
      <c r="NT872" s="60"/>
      <c r="NU872" s="60"/>
      <c r="NV872" s="60"/>
      <c r="NW872" s="60"/>
      <c r="NX872" s="60"/>
      <c r="NY872" s="60"/>
      <c r="NZ872" s="60"/>
      <c r="OA872" s="60"/>
      <c r="OB872" s="60"/>
      <c r="OC872" s="60"/>
      <c r="OD872" s="60"/>
      <c r="OE872" s="60"/>
      <c r="OF872" s="60"/>
      <c r="OG872" s="60"/>
      <c r="OH872" s="60"/>
      <c r="OI872" s="60"/>
      <c r="OJ872" s="60"/>
      <c r="OK872" s="60"/>
      <c r="OL872" s="60"/>
      <c r="OM872" s="60"/>
      <c r="ON872" s="60"/>
      <c r="OO872" s="60"/>
      <c r="OP872" s="60"/>
      <c r="OQ872" s="60"/>
      <c r="OR872" s="60"/>
      <c r="OS872" s="60"/>
      <c r="OT872" s="60"/>
      <c r="OU872" s="60"/>
      <c r="OV872" s="60"/>
      <c r="OW872" s="60"/>
      <c r="OX872" s="60"/>
      <c r="OY872" s="60"/>
      <c r="OZ872" s="60"/>
      <c r="PA872" s="60"/>
      <c r="PB872" s="60"/>
      <c r="PC872" s="60"/>
      <c r="PD872" s="60"/>
      <c r="PE872" s="60"/>
      <c r="PF872" s="60"/>
      <c r="PG872" s="60"/>
      <c r="PH872" s="60"/>
      <c r="PI872" s="60"/>
      <c r="PJ872" s="60"/>
      <c r="PK872" s="60"/>
      <c r="PL872" s="60"/>
      <c r="PM872" s="60"/>
      <c r="PN872" s="60"/>
      <c r="PO872" s="60"/>
      <c r="PP872" s="60"/>
      <c r="PQ872" s="60"/>
      <c r="PR872" s="60"/>
      <c r="PS872" s="60"/>
      <c r="PT872" s="60"/>
      <c r="PU872" s="60"/>
      <c r="PV872" s="60"/>
      <c r="PW872" s="60"/>
      <c r="PX872" s="60"/>
      <c r="PY872" s="60"/>
      <c r="PZ872" s="60"/>
      <c r="QA872" s="60"/>
      <c r="QB872" s="60"/>
      <c r="QC872" s="60"/>
      <c r="QD872" s="60"/>
      <c r="QE872" s="60"/>
      <c r="QF872" s="60"/>
      <c r="QG872" s="60"/>
      <c r="QH872" s="60"/>
      <c r="QI872" s="60"/>
      <c r="QJ872" s="60"/>
      <c r="QK872" s="60"/>
      <c r="QL872" s="60"/>
      <c r="QM872" s="60"/>
      <c r="QN872" s="60"/>
      <c r="QO872" s="60"/>
      <c r="QP872" s="60"/>
      <c r="QQ872" s="60"/>
      <c r="QR872" s="60"/>
      <c r="QS872" s="60"/>
      <c r="QT872" s="60"/>
      <c r="QU872" s="60"/>
      <c r="QV872" s="60"/>
      <c r="QW872" s="60"/>
      <c r="QX872" s="60"/>
      <c r="QY872" s="60"/>
      <c r="QZ872" s="60"/>
      <c r="RA872" s="60"/>
      <c r="RB872" s="60"/>
      <c r="RC872" s="60"/>
      <c r="RD872" s="60"/>
      <c r="RE872" s="60"/>
      <c r="RF872" s="60"/>
      <c r="RG872" s="60"/>
      <c r="RH872" s="60"/>
      <c r="RI872" s="60"/>
      <c r="RJ872" s="60"/>
      <c r="RK872" s="60"/>
      <c r="RL872" s="60"/>
      <c r="RM872" s="60"/>
      <c r="RN872" s="60"/>
      <c r="RO872" s="60"/>
      <c r="RP872" s="60"/>
      <c r="RQ872" s="60"/>
      <c r="RR872" s="60"/>
      <c r="RS872" s="60"/>
      <c r="RT872" s="60"/>
      <c r="RU872" s="60"/>
      <c r="RV872" s="60"/>
      <c r="RW872" s="60"/>
      <c r="RX872" s="60"/>
      <c r="RY872" s="60"/>
      <c r="RZ872" s="60"/>
      <c r="SA872" s="60"/>
      <c r="SB872" s="60"/>
      <c r="SC872" s="60"/>
      <c r="SD872" s="60"/>
      <c r="SE872" s="60"/>
      <c r="SF872" s="60"/>
      <c r="SG872" s="60"/>
      <c r="SH872" s="60"/>
      <c r="SI872" s="60"/>
      <c r="SJ872" s="60"/>
      <c r="SK872" s="60"/>
      <c r="SL872" s="60"/>
      <c r="SM872" s="60"/>
      <c r="SN872" s="60"/>
      <c r="SO872" s="60"/>
      <c r="SP872" s="60"/>
      <c r="SQ872" s="60"/>
      <c r="SR872" s="60"/>
      <c r="SS872" s="60"/>
      <c r="ST872" s="60"/>
      <c r="SU872" s="60"/>
      <c r="SV872" s="60"/>
      <c r="SW872" s="60"/>
      <c r="SX872" s="60"/>
      <c r="SY872" s="60"/>
      <c r="SZ872" s="60"/>
      <c r="TA872" s="60"/>
      <c r="TB872" s="60"/>
      <c r="TC872" s="60"/>
      <c r="TD872" s="60"/>
      <c r="TE872" s="60"/>
      <c r="TF872" s="60"/>
      <c r="TG872" s="60"/>
      <c r="TH872" s="60"/>
      <c r="TI872" s="60"/>
      <c r="TJ872" s="60"/>
      <c r="TK872" s="60"/>
      <c r="TL872" s="60"/>
      <c r="TM872" s="60"/>
      <c r="TN872" s="60"/>
      <c r="TO872" s="60"/>
      <c r="TP872" s="60"/>
      <c r="TQ872" s="60"/>
      <c r="TR872" s="60"/>
      <c r="TS872" s="60"/>
      <c r="TT872" s="60"/>
      <c r="TU872" s="60"/>
      <c r="TV872" s="60"/>
      <c r="TW872" s="60"/>
      <c r="TX872" s="60"/>
      <c r="TY872" s="60"/>
      <c r="TZ872" s="60"/>
      <c r="UA872" s="60"/>
      <c r="UB872" s="60"/>
      <c r="UC872" s="60"/>
      <c r="UD872" s="60"/>
      <c r="UE872" s="60"/>
      <c r="UF872" s="60"/>
      <c r="UG872" s="60"/>
      <c r="UH872" s="60"/>
      <c r="UI872" s="60"/>
      <c r="UJ872" s="60"/>
      <c r="UK872" s="60"/>
      <c r="UL872" s="60"/>
      <c r="UM872" s="60"/>
      <c r="UN872" s="60"/>
      <c r="UO872" s="60"/>
      <c r="UP872" s="60"/>
      <c r="UQ872" s="60"/>
      <c r="UR872" s="60"/>
      <c r="US872" s="60"/>
      <c r="UT872" s="60"/>
      <c r="UU872" s="60"/>
      <c r="UV872" s="60"/>
      <c r="UW872" s="60"/>
      <c r="UX872" s="60"/>
      <c r="UY872" s="60"/>
      <c r="UZ872" s="60"/>
      <c r="VA872" s="60"/>
      <c r="VB872" s="60"/>
      <c r="VC872" s="60"/>
      <c r="VD872" s="60"/>
      <c r="VE872" s="60"/>
      <c r="VF872" s="60"/>
      <c r="VG872" s="60"/>
      <c r="VH872" s="60"/>
      <c r="VI872" s="60"/>
      <c r="VJ872" s="60"/>
      <c r="VK872" s="60"/>
      <c r="VL872" s="60"/>
      <c r="VM872" s="60"/>
      <c r="VN872" s="60"/>
      <c r="VO872" s="60"/>
      <c r="VP872" s="60"/>
      <c r="VQ872" s="60"/>
      <c r="VR872" s="60"/>
      <c r="VS872" s="60"/>
      <c r="VT872" s="60"/>
      <c r="VU872" s="60"/>
      <c r="VV872" s="60"/>
      <c r="VW872" s="60"/>
      <c r="VX872" s="60"/>
      <c r="VY872" s="60"/>
      <c r="VZ872" s="60"/>
      <c r="WA872" s="60"/>
      <c r="WB872" s="60"/>
      <c r="WC872" s="60"/>
      <c r="WD872" s="60"/>
      <c r="WE872" s="60"/>
      <c r="WF872" s="60"/>
      <c r="WG872" s="60"/>
      <c r="WH872" s="60"/>
      <c r="WI872" s="60"/>
      <c r="WJ872" s="60"/>
      <c r="WK872" s="60"/>
      <c r="WL872" s="60"/>
      <c r="WM872" s="60"/>
      <c r="WN872" s="60"/>
      <c r="WO872" s="60"/>
      <c r="WP872" s="60"/>
      <c r="WQ872" s="60"/>
      <c r="WR872" s="60"/>
      <c r="WS872" s="60"/>
      <c r="WT872" s="60"/>
      <c r="WU872" s="60"/>
      <c r="WV872" s="60"/>
      <c r="WW872" s="60"/>
      <c r="WX872" s="60"/>
      <c r="WY872" s="60"/>
      <c r="WZ872" s="60"/>
      <c r="XA872" s="60"/>
      <c r="XB872" s="60"/>
      <c r="XC872" s="60"/>
      <c r="XD872" s="60"/>
      <c r="XE872" s="60"/>
      <c r="XF872" s="60"/>
      <c r="XG872" s="60"/>
      <c r="XH872" s="60"/>
      <c r="XI872" s="60"/>
      <c r="XJ872" s="60"/>
      <c r="XK872" s="60"/>
      <c r="XL872" s="60"/>
      <c r="XM872" s="60"/>
      <c r="XN872" s="60"/>
      <c r="XO872" s="60"/>
      <c r="XP872" s="60"/>
      <c r="XQ872" s="60"/>
      <c r="XR872" s="60"/>
      <c r="XS872" s="60"/>
      <c r="XT872" s="60"/>
      <c r="XU872" s="60"/>
      <c r="XV872" s="60"/>
      <c r="XW872" s="60"/>
      <c r="XX872" s="60"/>
      <c r="XY872" s="60"/>
      <c r="XZ872" s="60"/>
      <c r="YA872" s="60"/>
      <c r="YB872" s="60"/>
      <c r="YC872" s="60"/>
      <c r="YD872" s="60"/>
      <c r="YE872" s="60"/>
      <c r="YF872" s="60"/>
      <c r="YG872" s="60"/>
      <c r="YH872" s="60"/>
      <c r="YI872" s="60"/>
      <c r="YJ872" s="60"/>
      <c r="YK872" s="60"/>
      <c r="YL872" s="60"/>
      <c r="YM872" s="60"/>
      <c r="YN872" s="60"/>
      <c r="YO872" s="60"/>
      <c r="YP872" s="60"/>
      <c r="YQ872" s="60"/>
      <c r="YR872" s="60"/>
      <c r="YS872" s="60"/>
      <c r="YT872" s="60"/>
      <c r="YU872" s="60"/>
      <c r="YV872" s="60"/>
      <c r="YW872" s="60"/>
      <c r="YX872" s="60"/>
      <c r="YY872" s="60"/>
      <c r="YZ872" s="60"/>
      <c r="ZA872" s="60"/>
      <c r="ZB872" s="60"/>
      <c r="ZC872" s="60"/>
      <c r="ZD872" s="60"/>
      <c r="ZE872" s="60"/>
      <c r="ZF872" s="60"/>
      <c r="ZG872" s="60"/>
      <c r="ZH872" s="60"/>
      <c r="ZI872" s="60"/>
      <c r="ZJ872" s="60"/>
      <c r="ZK872" s="60"/>
      <c r="ZL872" s="60"/>
      <c r="ZM872" s="60"/>
      <c r="ZN872" s="60"/>
      <c r="ZO872" s="60"/>
      <c r="ZP872" s="60"/>
      <c r="ZQ872" s="60"/>
      <c r="ZR872" s="60"/>
      <c r="ZS872" s="60"/>
      <c r="ZT872" s="60"/>
      <c r="ZU872" s="60"/>
      <c r="ZV872" s="60"/>
      <c r="ZW872" s="60"/>
      <c r="ZX872" s="60"/>
      <c r="ZY872" s="60"/>
      <c r="ZZ872" s="60"/>
      <c r="AAA872" s="60"/>
      <c r="AAB872" s="60"/>
      <c r="AAC872" s="60"/>
      <c r="AAD872" s="60"/>
      <c r="AAE872" s="60"/>
      <c r="AAF872" s="60"/>
      <c r="AAG872" s="60"/>
      <c r="AAH872" s="60"/>
      <c r="AAI872" s="60"/>
      <c r="AAJ872" s="60"/>
      <c r="AAK872" s="60"/>
      <c r="AAL872" s="60"/>
      <c r="AAM872" s="60"/>
      <c r="AAN872" s="60"/>
      <c r="AAO872" s="60"/>
      <c r="AAP872" s="60"/>
      <c r="AAQ872" s="60"/>
      <c r="AAR872" s="60"/>
      <c r="AAS872" s="60"/>
      <c r="AAT872" s="60"/>
      <c r="AAU872" s="60"/>
      <c r="AAV872" s="60"/>
      <c r="AAW872" s="60"/>
      <c r="AAX872" s="60"/>
      <c r="AAY872" s="60"/>
      <c r="AAZ872" s="60"/>
      <c r="ABA872" s="60"/>
      <c r="ABB872" s="60"/>
      <c r="ABC872" s="60"/>
      <c r="ABD872" s="60"/>
      <c r="ABE872" s="60"/>
      <c r="ABF872" s="60"/>
      <c r="ABG872" s="60"/>
      <c r="ABH872" s="60"/>
      <c r="ABI872" s="60"/>
      <c r="ABJ872" s="60"/>
      <c r="ABK872" s="60"/>
      <c r="ABL872" s="60"/>
      <c r="ABM872" s="60"/>
      <c r="ABN872" s="60"/>
      <c r="ABO872" s="60"/>
      <c r="ABP872" s="60"/>
      <c r="ABQ872" s="60"/>
      <c r="ABR872" s="60"/>
      <c r="ABS872" s="60"/>
      <c r="ABT872" s="60"/>
      <c r="ABU872" s="60"/>
      <c r="ABV872" s="60"/>
      <c r="ABW872" s="60"/>
      <c r="ABX872" s="60"/>
      <c r="ABY872" s="60"/>
      <c r="ABZ872" s="60"/>
      <c r="ACA872" s="60"/>
      <c r="ACB872" s="60"/>
      <c r="ACC872" s="60"/>
      <c r="ACD872" s="60"/>
      <c r="ACE872" s="60"/>
      <c r="ACF872" s="60"/>
      <c r="ACG872" s="60"/>
      <c r="ACH872" s="60"/>
      <c r="ACI872" s="60"/>
      <c r="ACJ872" s="60"/>
      <c r="ACK872" s="60"/>
      <c r="ACL872" s="60"/>
      <c r="ACM872" s="60"/>
      <c r="ACN872" s="60"/>
      <c r="ACO872" s="60"/>
      <c r="ACP872" s="60"/>
      <c r="ACQ872" s="60"/>
      <c r="ACR872" s="60"/>
      <c r="ACS872" s="60"/>
      <c r="ACT872" s="60"/>
      <c r="ACU872" s="60"/>
      <c r="ACV872" s="60"/>
      <c r="ACW872" s="60"/>
      <c r="ACX872" s="60"/>
      <c r="ACY872" s="60"/>
      <c r="ACZ872" s="60"/>
      <c r="ADA872" s="60"/>
      <c r="ADB872" s="60"/>
      <c r="ADC872" s="60"/>
      <c r="ADD872" s="60"/>
      <c r="ADE872" s="60"/>
      <c r="ADF872" s="60"/>
      <c r="ADG872" s="60"/>
      <c r="ADH872" s="60"/>
      <c r="ADI872" s="60"/>
      <c r="ADJ872" s="60"/>
      <c r="ADK872" s="60"/>
      <c r="ADL872" s="60"/>
      <c r="ADM872" s="60"/>
      <c r="ADN872" s="60"/>
      <c r="ADO872" s="60"/>
      <c r="ADP872" s="60"/>
      <c r="ADQ872" s="60"/>
      <c r="ADR872" s="60"/>
      <c r="ADS872" s="60"/>
      <c r="ADT872" s="60"/>
      <c r="ADU872" s="60"/>
      <c r="ADV872" s="60"/>
      <c r="ADW872" s="60"/>
      <c r="ADX872" s="60"/>
      <c r="ADY872" s="60"/>
      <c r="ADZ872" s="60"/>
      <c r="AEA872" s="60"/>
      <c r="AEB872" s="60"/>
      <c r="AEC872" s="60"/>
      <c r="AED872" s="60"/>
      <c r="AEE872" s="60"/>
      <c r="AEF872" s="60"/>
      <c r="AEG872" s="60"/>
      <c r="AEH872" s="60"/>
      <c r="AEI872" s="60"/>
      <c r="AEJ872" s="60"/>
      <c r="AEK872" s="60"/>
      <c r="AEL872" s="60"/>
      <c r="AEM872" s="60"/>
      <c r="AEN872" s="60"/>
      <c r="AEO872" s="60"/>
      <c r="AEP872" s="60"/>
      <c r="AEQ872" s="60"/>
      <c r="AER872" s="60"/>
      <c r="AES872" s="60"/>
      <c r="AET872" s="60"/>
      <c r="AEU872" s="60"/>
      <c r="AEV872" s="60"/>
      <c r="AEW872" s="60"/>
      <c r="AEX872" s="60"/>
      <c r="AEY872" s="60"/>
      <c r="AEZ872" s="60"/>
      <c r="AFA872" s="60"/>
      <c r="AFB872" s="60"/>
      <c r="AFC872" s="60"/>
      <c r="AFD872" s="60"/>
      <c r="AFE872" s="60"/>
      <c r="AFF872" s="60"/>
      <c r="AFG872" s="60"/>
      <c r="AFH872" s="60"/>
      <c r="AFI872" s="60"/>
      <c r="AFJ872" s="60"/>
      <c r="AFK872" s="60"/>
      <c r="AFL872" s="60"/>
      <c r="AFM872" s="60"/>
      <c r="AFN872" s="60"/>
      <c r="AFO872" s="60"/>
      <c r="AFP872" s="60"/>
      <c r="AFQ872" s="60"/>
      <c r="AFR872" s="60"/>
      <c r="AFS872" s="60"/>
      <c r="AFT872" s="60"/>
      <c r="AFU872" s="60"/>
      <c r="AFV872" s="60"/>
      <c r="AFW872" s="60"/>
      <c r="AFX872" s="60"/>
      <c r="AFY872" s="60"/>
      <c r="AFZ872" s="60"/>
      <c r="AGA872" s="60"/>
      <c r="AGB872" s="60"/>
      <c r="AGC872" s="60"/>
      <c r="AGD872" s="60"/>
      <c r="AGE872" s="60"/>
      <c r="AGF872" s="60"/>
      <c r="AGG872" s="60"/>
      <c r="AGH872" s="60"/>
      <c r="AGI872" s="60"/>
      <c r="AGJ872" s="60"/>
      <c r="AGK872" s="60"/>
      <c r="AGL872" s="60"/>
      <c r="AGM872" s="60"/>
      <c r="AGN872" s="60"/>
      <c r="AGO872" s="60"/>
      <c r="AGP872" s="60"/>
      <c r="AGQ872" s="60"/>
      <c r="AGR872" s="60"/>
      <c r="AGS872" s="60"/>
      <c r="AGT872" s="60"/>
      <c r="AGU872" s="60"/>
      <c r="AGV872" s="60"/>
      <c r="AGW872" s="60"/>
      <c r="AGX872" s="60"/>
      <c r="AGY872" s="60"/>
      <c r="AGZ872" s="60"/>
      <c r="AHA872" s="60"/>
      <c r="AHB872" s="60"/>
      <c r="AHC872" s="60"/>
      <c r="AHD872" s="60"/>
      <c r="AHE872" s="60"/>
      <c r="AHF872" s="60"/>
      <c r="AHG872" s="60"/>
      <c r="AHH872" s="60"/>
      <c r="AHI872" s="60"/>
      <c r="AHJ872" s="60"/>
      <c r="AHK872" s="60"/>
      <c r="AHL872" s="60"/>
      <c r="AHM872" s="60"/>
      <c r="AHN872" s="60"/>
      <c r="AHO872" s="60"/>
      <c r="AHP872" s="60"/>
      <c r="AHQ872" s="60"/>
      <c r="AHR872" s="60"/>
      <c r="AHS872" s="60"/>
      <c r="AHT872" s="60"/>
      <c r="AHU872" s="60"/>
      <c r="AHV872" s="60"/>
      <c r="AHW872" s="60"/>
      <c r="AHX872" s="60"/>
      <c r="AHY872" s="60"/>
      <c r="AHZ872" s="60"/>
      <c r="AIA872" s="60"/>
      <c r="AIB872" s="60"/>
      <c r="AIC872" s="60"/>
      <c r="AID872" s="60"/>
      <c r="AIE872" s="60"/>
      <c r="AIF872" s="60"/>
      <c r="AIG872" s="60"/>
      <c r="AIH872" s="60"/>
      <c r="AII872" s="60"/>
      <c r="AIJ872" s="60"/>
      <c r="AIK872" s="60"/>
      <c r="AIL872" s="60"/>
      <c r="AIM872" s="60"/>
      <c r="AIN872" s="60"/>
      <c r="AIO872" s="60"/>
      <c r="AIP872" s="60"/>
      <c r="AIQ872" s="60"/>
      <c r="AIR872" s="60"/>
      <c r="AIS872" s="60"/>
      <c r="AIT872" s="60"/>
      <c r="AIU872" s="60"/>
      <c r="AIV872" s="60"/>
      <c r="AIW872" s="60"/>
      <c r="AIX872" s="60"/>
      <c r="AIY872" s="60"/>
      <c r="AIZ872" s="60"/>
      <c r="AJA872" s="60"/>
      <c r="AJB872" s="60"/>
      <c r="AJC872" s="60"/>
      <c r="AJD872" s="60"/>
      <c r="AJE872" s="60"/>
      <c r="AJF872" s="60"/>
      <c r="AJG872" s="60"/>
      <c r="AJH872" s="60"/>
      <c r="AJI872" s="60"/>
      <c r="AJJ872" s="60"/>
      <c r="AJK872" s="60"/>
      <c r="AJL872" s="60"/>
      <c r="AJM872" s="60"/>
      <c r="AJN872" s="60"/>
      <c r="AJO872" s="60"/>
      <c r="AJP872" s="60"/>
      <c r="AJQ872" s="60"/>
      <c r="AJR872" s="60"/>
      <c r="AJS872" s="60"/>
      <c r="AJT872" s="60"/>
      <c r="AJU872" s="60"/>
      <c r="AJV872" s="60"/>
      <c r="AJW872" s="60"/>
      <c r="AJX872" s="60"/>
      <c r="AJY872" s="60"/>
      <c r="AJZ872" s="60"/>
      <c r="AKA872" s="60"/>
      <c r="AKB872" s="60"/>
      <c r="AKC872" s="60"/>
      <c r="AKD872" s="60"/>
      <c r="AKE872" s="60"/>
      <c r="AKF872" s="60"/>
      <c r="AKG872" s="60"/>
      <c r="AKH872" s="60"/>
      <c r="AKI872" s="60"/>
      <c r="AKJ872" s="60"/>
      <c r="AKK872" s="60"/>
      <c r="AKL872" s="60"/>
      <c r="AKM872" s="60"/>
      <c r="AKN872" s="60"/>
      <c r="AKO872" s="60"/>
      <c r="AKP872" s="60"/>
      <c r="AKQ872" s="60"/>
      <c r="AKR872" s="60"/>
      <c r="AKS872" s="60"/>
      <c r="AKT872" s="60"/>
      <c r="AKU872" s="60"/>
      <c r="AKV872" s="60"/>
      <c r="AKW872" s="60"/>
      <c r="AKX872" s="60"/>
      <c r="AKY872" s="60"/>
      <c r="AKZ872" s="60"/>
      <c r="ALA872" s="60"/>
      <c r="ALB872" s="60"/>
      <c r="ALC872" s="60"/>
      <c r="ALD872" s="60"/>
      <c r="ALE872" s="60"/>
      <c r="ALF872" s="60"/>
      <c r="ALG872" s="60"/>
      <c r="ALH872" s="60"/>
      <c r="ALI872" s="60"/>
      <c r="ALJ872" s="60"/>
      <c r="ALK872" s="60"/>
      <c r="ALL872" s="60"/>
      <c r="ALM872" s="60"/>
      <c r="ALN872" s="60"/>
      <c r="ALO872" s="60"/>
      <c r="ALP872" s="60"/>
      <c r="ALQ872" s="60"/>
      <c r="ALR872" s="60"/>
      <c r="ALS872" s="60"/>
      <c r="ALT872" s="60"/>
      <c r="ALU872" s="60"/>
      <c r="ALV872" s="60"/>
      <c r="ALW872" s="60"/>
      <c r="ALX872" s="60"/>
      <c r="ALY872" s="60"/>
      <c r="ALZ872" s="60"/>
      <c r="AMA872" s="60"/>
      <c r="AMB872" s="60"/>
      <c r="AMC872" s="60"/>
      <c r="AMD872" s="60"/>
      <c r="AME872" s="60"/>
      <c r="AMF872" s="60"/>
      <c r="AMG872" s="60"/>
      <c r="AMH872" s="60"/>
      <c r="AMI872" s="60"/>
      <c r="AMJ872" s="60"/>
      <c r="AMK872" s="60"/>
      <c r="AML872" s="60"/>
      <c r="AMM872" s="60"/>
      <c r="AMN872" s="60"/>
      <c r="AMO872" s="60"/>
      <c r="AMP872" s="60"/>
      <c r="AMQ872" s="60"/>
      <c r="AMR872" s="60"/>
      <c r="AMS872" s="60"/>
      <c r="AMT872" s="60"/>
      <c r="AMU872" s="60"/>
      <c r="AMV872" s="60"/>
      <c r="AMW872" s="60"/>
      <c r="AMX872" s="60"/>
      <c r="AMY872" s="60"/>
      <c r="AMZ872" s="60"/>
      <c r="ANA872" s="60"/>
      <c r="ANB872" s="60"/>
      <c r="ANC872" s="60"/>
      <c r="AND872" s="60"/>
      <c r="ANE872" s="60"/>
      <c r="ANF872" s="60"/>
      <c r="ANG872" s="60"/>
      <c r="ANH872" s="60"/>
      <c r="ANI872" s="60"/>
      <c r="ANJ872" s="60"/>
      <c r="ANK872" s="60"/>
      <c r="ANL872" s="60"/>
      <c r="ANM872" s="60"/>
      <c r="ANN872" s="60"/>
      <c r="ANO872" s="60"/>
      <c r="ANP872" s="60"/>
      <c r="ANQ872" s="60"/>
      <c r="ANR872" s="60"/>
      <c r="ANS872" s="60"/>
      <c r="ANT872" s="60"/>
      <c r="ANU872" s="60"/>
      <c r="ANV872" s="60"/>
      <c r="ANW872" s="60"/>
      <c r="ANX872" s="60"/>
      <c r="ANY872" s="60"/>
      <c r="ANZ872" s="60"/>
      <c r="AOA872" s="60"/>
      <c r="AOB872" s="60"/>
      <c r="AOC872" s="60"/>
      <c r="AOD872" s="60"/>
      <c r="AOE872" s="60"/>
      <c r="AOF872" s="60"/>
      <c r="AOG872" s="60"/>
      <c r="AOH872" s="60"/>
      <c r="AOI872" s="60"/>
      <c r="AOJ872" s="60"/>
      <c r="AOK872" s="60"/>
      <c r="AOL872" s="60"/>
      <c r="AOM872" s="60"/>
      <c r="AON872" s="60"/>
      <c r="AOO872" s="60"/>
      <c r="AOP872" s="60"/>
      <c r="AOQ872" s="60"/>
      <c r="AOR872" s="60"/>
      <c r="AOS872" s="60"/>
      <c r="AOT872" s="60"/>
      <c r="AOU872" s="60"/>
      <c r="AOV872" s="60"/>
      <c r="AOW872" s="60"/>
      <c r="AOX872" s="60"/>
      <c r="AOY872" s="60"/>
      <c r="AOZ872" s="60"/>
      <c r="APA872" s="60"/>
      <c r="APB872" s="60"/>
      <c r="APC872" s="60"/>
      <c r="APD872" s="60"/>
      <c r="APE872" s="60"/>
      <c r="APF872" s="60"/>
      <c r="APG872" s="60"/>
      <c r="APH872" s="60"/>
      <c r="API872" s="60"/>
      <c r="APJ872" s="60"/>
      <c r="APK872" s="60"/>
      <c r="APL872" s="60"/>
      <c r="APM872" s="60"/>
      <c r="APN872" s="60"/>
      <c r="APO872" s="60"/>
      <c r="APP872" s="60"/>
      <c r="APQ872" s="60"/>
      <c r="APR872" s="60"/>
      <c r="APS872" s="60"/>
      <c r="APT872" s="60"/>
      <c r="APU872" s="60"/>
      <c r="APV872" s="60"/>
      <c r="APW872" s="60"/>
      <c r="APX872" s="60"/>
      <c r="APY872" s="60"/>
      <c r="APZ872" s="60"/>
      <c r="AQA872" s="60"/>
      <c r="AQB872" s="60"/>
      <c r="AQC872" s="60"/>
      <c r="AQD872" s="60"/>
      <c r="AQE872" s="60"/>
      <c r="AQF872" s="60"/>
      <c r="AQG872" s="60"/>
      <c r="AQH872" s="60"/>
      <c r="AQI872" s="60"/>
      <c r="AQJ872" s="60"/>
      <c r="AQK872" s="60"/>
      <c r="AQL872" s="60"/>
      <c r="AQM872" s="60"/>
      <c r="AQN872" s="60"/>
      <c r="AQO872" s="60"/>
      <c r="AQP872" s="60"/>
      <c r="AQQ872" s="60"/>
      <c r="AQR872" s="60"/>
      <c r="AQS872" s="60"/>
      <c r="AQT872" s="60"/>
      <c r="AQU872" s="60"/>
      <c r="AQV872" s="60"/>
      <c r="AQW872" s="60"/>
      <c r="AQX872" s="60"/>
      <c r="AQY872" s="60"/>
      <c r="AQZ872" s="60"/>
      <c r="ARA872" s="60"/>
      <c r="ARB872" s="60"/>
      <c r="ARC872" s="60"/>
      <c r="ARD872" s="60"/>
      <c r="ARE872" s="60"/>
      <c r="ARF872" s="60"/>
      <c r="ARG872" s="60"/>
      <c r="ARH872" s="60"/>
      <c r="ARI872" s="60"/>
      <c r="ARJ872" s="60"/>
      <c r="ARK872" s="60"/>
      <c r="ARL872" s="60"/>
      <c r="ARM872" s="60"/>
      <c r="ARN872" s="60"/>
      <c r="ARO872" s="60"/>
      <c r="ARP872" s="60"/>
      <c r="ARQ872" s="60"/>
      <c r="ARR872" s="60"/>
      <c r="ARS872" s="60"/>
      <c r="ART872" s="60"/>
      <c r="ARU872" s="60"/>
      <c r="ARV872" s="60"/>
      <c r="ARW872" s="60"/>
      <c r="ARX872" s="60"/>
      <c r="ARY872" s="60"/>
      <c r="ARZ872" s="60"/>
      <c r="ASA872" s="60"/>
      <c r="ASB872" s="60"/>
      <c r="ASC872" s="60"/>
      <c r="ASD872" s="60"/>
      <c r="ASE872" s="60"/>
      <c r="ASF872" s="60"/>
      <c r="ASG872" s="60"/>
      <c r="ASH872" s="60"/>
      <c r="ASI872" s="60"/>
      <c r="ASJ872" s="60"/>
      <c r="ASK872" s="60"/>
      <c r="ASL872" s="60"/>
      <c r="ASM872" s="60"/>
      <c r="ASN872" s="60"/>
      <c r="ASO872" s="60"/>
      <c r="ASP872" s="60"/>
      <c r="ASQ872" s="60"/>
      <c r="ASR872" s="60"/>
      <c r="ASS872" s="60"/>
      <c r="AST872" s="60"/>
      <c r="ASU872" s="60"/>
      <c r="ASV872" s="60"/>
      <c r="ASW872" s="60"/>
      <c r="ASX872" s="60"/>
      <c r="ASY872" s="60"/>
      <c r="ASZ872" s="60"/>
      <c r="ATA872" s="60"/>
      <c r="ATB872" s="60"/>
      <c r="ATC872" s="60"/>
      <c r="ATD872" s="60"/>
      <c r="ATE872" s="60"/>
      <c r="ATF872" s="60"/>
      <c r="ATG872" s="60"/>
      <c r="ATH872" s="60"/>
      <c r="ATI872" s="60"/>
      <c r="ATJ872" s="60"/>
      <c r="ATK872" s="60"/>
      <c r="ATL872" s="60"/>
      <c r="ATM872" s="60"/>
      <c r="ATN872" s="60"/>
      <c r="ATO872" s="60"/>
      <c r="ATP872" s="60"/>
      <c r="ATQ872" s="60"/>
      <c r="ATR872" s="60"/>
      <c r="ATS872" s="60"/>
      <c r="ATT872" s="60"/>
      <c r="ATU872" s="60"/>
      <c r="ATV872" s="60"/>
      <c r="ATW872" s="60"/>
      <c r="ATX872" s="60"/>
      <c r="ATY872" s="60"/>
      <c r="ATZ872" s="60"/>
      <c r="AUA872" s="60"/>
      <c r="AUB872" s="60"/>
      <c r="AUC872" s="60"/>
      <c r="AUD872" s="60"/>
      <c r="AUE872" s="60"/>
      <c r="AUF872" s="60"/>
      <c r="AUG872" s="60"/>
      <c r="AUH872" s="60"/>
      <c r="AUI872" s="60"/>
      <c r="AUJ872" s="60"/>
      <c r="AUK872" s="60"/>
      <c r="AUL872" s="60"/>
      <c r="AUM872" s="60"/>
      <c r="AUN872" s="60"/>
      <c r="AUO872" s="60"/>
      <c r="AUP872" s="60"/>
      <c r="AUQ872" s="60"/>
      <c r="AUR872" s="60"/>
      <c r="AUS872" s="60"/>
      <c r="AUT872" s="60"/>
      <c r="AUU872" s="60"/>
      <c r="AUV872" s="60"/>
      <c r="AUW872" s="60"/>
      <c r="AUX872" s="60"/>
      <c r="AUY872" s="60"/>
      <c r="AUZ872" s="60"/>
      <c r="AVA872" s="60"/>
      <c r="AVB872" s="60"/>
      <c r="AVC872" s="60"/>
      <c r="AVD872" s="60"/>
      <c r="AVE872" s="60"/>
      <c r="AVF872" s="60"/>
      <c r="AVG872" s="60"/>
      <c r="AVH872" s="60"/>
      <c r="AVI872" s="60"/>
      <c r="AVJ872" s="60"/>
      <c r="AVK872" s="60"/>
      <c r="AVL872" s="60"/>
      <c r="AVM872" s="60"/>
      <c r="AVN872" s="60"/>
      <c r="AVO872" s="60"/>
      <c r="AVP872" s="60"/>
      <c r="AVQ872" s="60"/>
      <c r="AVR872" s="60"/>
      <c r="AVS872" s="60"/>
      <c r="AVT872" s="60"/>
      <c r="AVU872" s="60"/>
      <c r="AVV872" s="60"/>
      <c r="AVW872" s="60"/>
      <c r="AVX872" s="60"/>
      <c r="AVY872" s="60"/>
      <c r="AVZ872" s="60"/>
      <c r="AWA872" s="60"/>
      <c r="AWB872" s="60"/>
      <c r="AWC872" s="60"/>
      <c r="AWD872" s="60"/>
      <c r="AWE872" s="60"/>
      <c r="AWF872" s="60"/>
      <c r="AWG872" s="60"/>
      <c r="AWH872" s="60"/>
      <c r="AWI872" s="60"/>
      <c r="AWJ872" s="60"/>
      <c r="AWK872" s="60"/>
      <c r="AWL872" s="60"/>
      <c r="AWM872" s="60"/>
      <c r="AWN872" s="60"/>
      <c r="AWO872" s="60"/>
      <c r="AWP872" s="60"/>
      <c r="AWQ872" s="60"/>
      <c r="AWR872" s="60"/>
      <c r="AWS872" s="60"/>
      <c r="AWT872" s="60"/>
      <c r="AWU872" s="60"/>
      <c r="AWV872" s="60"/>
      <c r="AWW872" s="60"/>
      <c r="AWX872" s="60"/>
      <c r="AWY872" s="60"/>
      <c r="AWZ872" s="60"/>
      <c r="AXA872" s="60"/>
      <c r="AXB872" s="60"/>
      <c r="AXC872" s="60"/>
      <c r="AXD872" s="60"/>
      <c r="AXE872" s="60"/>
      <c r="AXF872" s="60"/>
      <c r="AXG872" s="60"/>
      <c r="AXH872" s="60"/>
      <c r="AXI872" s="60"/>
      <c r="AXJ872" s="60"/>
      <c r="AXK872" s="60"/>
      <c r="AXL872" s="60"/>
      <c r="AXM872" s="60"/>
      <c r="AXN872" s="60"/>
      <c r="AXO872" s="60"/>
      <c r="AXP872" s="60"/>
      <c r="AXQ872" s="60"/>
      <c r="AXR872" s="60"/>
      <c r="AXS872" s="60"/>
      <c r="AXT872" s="60"/>
      <c r="AXU872" s="60"/>
      <c r="AXV872" s="60"/>
      <c r="AXW872" s="60"/>
      <c r="AXX872" s="60"/>
      <c r="AXY872" s="60"/>
      <c r="AXZ872" s="60"/>
      <c r="AYA872" s="60"/>
      <c r="AYB872" s="60"/>
      <c r="AYC872" s="60"/>
      <c r="AYD872" s="60"/>
      <c r="AYE872" s="60"/>
      <c r="AYF872" s="60"/>
      <c r="AYG872" s="60"/>
      <c r="AYH872" s="60"/>
      <c r="AYI872" s="60"/>
      <c r="AYJ872" s="60"/>
      <c r="AYK872" s="60"/>
      <c r="AYL872" s="60"/>
      <c r="AYM872" s="60"/>
      <c r="AYN872" s="60"/>
      <c r="AYO872" s="60"/>
      <c r="AYP872" s="60"/>
      <c r="AYQ872" s="60"/>
      <c r="AYR872" s="60"/>
      <c r="AYS872" s="60"/>
      <c r="AYT872" s="60"/>
      <c r="AYU872" s="60"/>
      <c r="AYV872" s="60"/>
      <c r="AYW872" s="60"/>
      <c r="AYX872" s="60"/>
      <c r="AYY872" s="60"/>
      <c r="AYZ872" s="60"/>
      <c r="AZA872" s="60"/>
      <c r="AZB872" s="60"/>
      <c r="AZC872" s="60"/>
      <c r="AZD872" s="60"/>
      <c r="AZE872" s="60"/>
      <c r="AZF872" s="60"/>
      <c r="AZG872" s="60"/>
      <c r="AZH872" s="60"/>
      <c r="AZI872" s="60"/>
      <c r="AZJ872" s="60"/>
      <c r="AZK872" s="60"/>
      <c r="AZL872" s="60"/>
      <c r="AZM872" s="60"/>
      <c r="AZN872" s="60"/>
      <c r="AZO872" s="60"/>
      <c r="AZP872" s="60"/>
      <c r="AZQ872" s="60"/>
      <c r="AZR872" s="60"/>
      <c r="AZS872" s="60"/>
      <c r="AZT872" s="60"/>
      <c r="AZU872" s="60"/>
      <c r="AZV872" s="60"/>
      <c r="AZW872" s="60"/>
      <c r="AZX872" s="60"/>
      <c r="AZY872" s="60"/>
      <c r="AZZ872" s="60"/>
      <c r="BAA872" s="60"/>
      <c r="BAB872" s="60"/>
      <c r="BAC872" s="60"/>
      <c r="BAD872" s="60"/>
      <c r="BAE872" s="60"/>
      <c r="BAF872" s="60"/>
      <c r="BAG872" s="60"/>
      <c r="BAH872" s="60"/>
      <c r="BAI872" s="60"/>
      <c r="BAJ872" s="60"/>
      <c r="BAK872" s="60"/>
      <c r="BAL872" s="60"/>
      <c r="BAM872" s="60"/>
      <c r="BAN872" s="60"/>
      <c r="BAO872" s="60"/>
      <c r="BAP872" s="60"/>
      <c r="BAQ872" s="60"/>
      <c r="BAR872" s="60"/>
      <c r="BAS872" s="60"/>
      <c r="BAT872" s="60"/>
      <c r="BAU872" s="60"/>
      <c r="BAV872" s="60"/>
      <c r="BAW872" s="60"/>
      <c r="BAX872" s="60"/>
      <c r="BAY872" s="60"/>
      <c r="BAZ872" s="60"/>
      <c r="BBA872" s="60"/>
      <c r="BBB872" s="60"/>
      <c r="BBC872" s="60"/>
      <c r="BBD872" s="60"/>
      <c r="BBE872" s="60"/>
      <c r="BBF872" s="60"/>
      <c r="BBG872" s="60"/>
      <c r="BBH872" s="60"/>
      <c r="BBI872" s="60"/>
      <c r="BBJ872" s="60"/>
      <c r="BBK872" s="60"/>
      <c r="BBL872" s="60"/>
      <c r="BBM872" s="60"/>
      <c r="BBN872" s="60"/>
      <c r="BBO872" s="60"/>
      <c r="BBP872" s="60"/>
      <c r="BBQ872" s="60"/>
      <c r="BBR872" s="60"/>
      <c r="BBS872" s="60"/>
      <c r="BBT872" s="60"/>
      <c r="BBU872" s="60"/>
      <c r="BBV872" s="60"/>
      <c r="BBW872" s="60"/>
      <c r="BBX872" s="60"/>
      <c r="BBY872" s="60"/>
      <c r="BBZ872" s="60"/>
      <c r="BCA872" s="60"/>
      <c r="BCB872" s="60"/>
      <c r="BCC872" s="60"/>
      <c r="BCD872" s="60"/>
      <c r="BCE872" s="60"/>
      <c r="BCF872" s="60"/>
      <c r="BCG872" s="60"/>
      <c r="BCH872" s="60"/>
      <c r="BCI872" s="60"/>
      <c r="BCJ872" s="60"/>
      <c r="BCK872" s="60"/>
      <c r="BCL872" s="60"/>
      <c r="BCM872" s="60"/>
      <c r="BCN872" s="60"/>
      <c r="BCO872" s="60"/>
      <c r="BCP872" s="60"/>
      <c r="BCQ872" s="60"/>
      <c r="BCR872" s="60"/>
      <c r="BCS872" s="60"/>
      <c r="BCT872" s="60"/>
      <c r="BCU872" s="60"/>
      <c r="BCV872" s="60"/>
      <c r="BCW872" s="60"/>
      <c r="BCX872" s="60"/>
      <c r="BCY872" s="60"/>
      <c r="BCZ872" s="60"/>
      <c r="BDA872" s="60"/>
      <c r="BDB872" s="60"/>
      <c r="BDC872" s="60"/>
      <c r="BDD872" s="60"/>
      <c r="BDE872" s="60"/>
      <c r="BDF872" s="60"/>
      <c r="BDG872" s="60"/>
      <c r="BDH872" s="60"/>
      <c r="BDI872" s="60"/>
      <c r="BDJ872" s="60"/>
      <c r="BDK872" s="60"/>
      <c r="BDL872" s="60"/>
      <c r="BDM872" s="60"/>
      <c r="BDN872" s="60"/>
      <c r="BDO872" s="60"/>
      <c r="BDP872" s="60"/>
      <c r="BDQ872" s="60"/>
      <c r="BDR872" s="60"/>
      <c r="BDS872" s="60"/>
      <c r="BDT872" s="60"/>
      <c r="BDU872" s="60"/>
      <c r="BDV872" s="60"/>
      <c r="BDW872" s="60"/>
      <c r="BDX872" s="60"/>
      <c r="BDY872" s="60"/>
      <c r="BDZ872" s="60"/>
      <c r="BEA872" s="60"/>
      <c r="BEB872" s="60"/>
      <c r="BEC872" s="60"/>
      <c r="BED872" s="60"/>
      <c r="BEE872" s="60"/>
      <c r="BEF872" s="60"/>
      <c r="BEG872" s="60"/>
      <c r="BEH872" s="60"/>
      <c r="BEI872" s="60"/>
      <c r="BEJ872" s="60"/>
      <c r="BEK872" s="60"/>
      <c r="BEL872" s="60"/>
      <c r="BEM872" s="60"/>
      <c r="BEN872" s="60"/>
      <c r="BEO872" s="60"/>
      <c r="BEP872" s="60"/>
      <c r="BEQ872" s="60"/>
      <c r="BER872" s="60"/>
      <c r="BES872" s="60"/>
      <c r="BET872" s="60"/>
      <c r="BEU872" s="60"/>
      <c r="BEV872" s="60"/>
      <c r="BEW872" s="60"/>
      <c r="BEX872" s="60"/>
      <c r="BEY872" s="60"/>
      <c r="BEZ872" s="60"/>
      <c r="BFA872" s="60"/>
      <c r="BFB872" s="60"/>
      <c r="BFC872" s="60"/>
      <c r="BFD872" s="60"/>
      <c r="BFE872" s="60"/>
      <c r="BFF872" s="60"/>
      <c r="BFG872" s="60"/>
      <c r="BFH872" s="60"/>
      <c r="BFI872" s="60"/>
      <c r="BFJ872" s="60"/>
      <c r="BFK872" s="60"/>
      <c r="BFL872" s="60"/>
      <c r="BFM872" s="60"/>
      <c r="BFN872" s="60"/>
      <c r="BFO872" s="60"/>
      <c r="BFP872" s="60"/>
      <c r="BFQ872" s="60"/>
      <c r="BFR872" s="60"/>
      <c r="BFS872" s="60"/>
      <c r="BFT872" s="60"/>
      <c r="BFU872" s="60"/>
      <c r="BFV872" s="60"/>
      <c r="BFW872" s="60"/>
      <c r="BFX872" s="60"/>
      <c r="BFY872" s="60"/>
      <c r="BFZ872" s="60"/>
      <c r="BGA872" s="60"/>
      <c r="BGB872" s="60"/>
      <c r="BGC872" s="60"/>
      <c r="BGD872" s="60"/>
      <c r="BGE872" s="60"/>
      <c r="BGF872" s="60"/>
      <c r="BGG872" s="60"/>
      <c r="BGH872" s="60"/>
      <c r="BGI872" s="60"/>
      <c r="BGJ872" s="60"/>
      <c r="BGK872" s="60"/>
      <c r="BGL872" s="60"/>
      <c r="BGM872" s="60"/>
      <c r="BGN872" s="60"/>
      <c r="BGO872" s="60"/>
      <c r="BGP872" s="60"/>
      <c r="BGQ872" s="60"/>
      <c r="BGR872" s="60"/>
      <c r="BGS872" s="60"/>
      <c r="BGT872" s="60"/>
      <c r="BGU872" s="60"/>
      <c r="BGV872" s="60"/>
      <c r="BGW872" s="60"/>
      <c r="BGX872" s="60"/>
      <c r="BGY872" s="60"/>
      <c r="BGZ872" s="60"/>
      <c r="BHA872" s="60"/>
      <c r="BHB872" s="60"/>
      <c r="BHC872" s="60"/>
      <c r="BHD872" s="60"/>
      <c r="BHE872" s="60"/>
      <c r="BHF872" s="60"/>
      <c r="BHG872" s="60"/>
      <c r="BHH872" s="60"/>
      <c r="BHI872" s="60"/>
      <c r="BHJ872" s="60"/>
      <c r="BHK872" s="60"/>
      <c r="BHL872" s="60"/>
      <c r="BHM872" s="60"/>
      <c r="BHN872" s="60"/>
      <c r="BHO872" s="60"/>
      <c r="BHP872" s="60"/>
      <c r="BHQ872" s="60"/>
      <c r="BHR872" s="60"/>
      <c r="BHS872" s="60"/>
      <c r="BHT872" s="60"/>
      <c r="BHU872" s="60"/>
      <c r="BHV872" s="60"/>
      <c r="BHW872" s="60"/>
      <c r="BHX872" s="60"/>
      <c r="BHY872" s="60"/>
      <c r="BHZ872" s="60"/>
      <c r="BIA872" s="60"/>
      <c r="BIB872" s="60"/>
      <c r="BIC872" s="60"/>
      <c r="BID872" s="60"/>
      <c r="BIE872" s="60"/>
      <c r="BIF872" s="60"/>
      <c r="BIG872" s="60"/>
      <c r="BIH872" s="60"/>
      <c r="BII872" s="60"/>
      <c r="BIJ872" s="60"/>
      <c r="BIK872" s="60"/>
      <c r="BIL872" s="60"/>
      <c r="BIM872" s="60"/>
      <c r="BIN872" s="60"/>
      <c r="BIO872" s="60"/>
      <c r="BIP872" s="60"/>
      <c r="BIQ872" s="60"/>
      <c r="BIR872" s="60"/>
      <c r="BIS872" s="60"/>
      <c r="BIT872" s="60"/>
      <c r="BIU872" s="60"/>
      <c r="BIV872" s="60"/>
      <c r="BIW872" s="60"/>
      <c r="BIX872" s="60"/>
      <c r="BIY872" s="60"/>
      <c r="BIZ872" s="60"/>
      <c r="BJA872" s="60"/>
      <c r="BJB872" s="60"/>
      <c r="BJC872" s="60"/>
      <c r="BJD872" s="60"/>
      <c r="BJE872" s="60"/>
      <c r="BJF872" s="60"/>
      <c r="BJG872" s="60"/>
      <c r="BJH872" s="60"/>
      <c r="BJI872" s="60"/>
      <c r="BJJ872" s="60"/>
      <c r="BJK872" s="60"/>
      <c r="BJL872" s="60"/>
      <c r="BJM872" s="60"/>
      <c r="BJN872" s="60"/>
      <c r="BJO872" s="60"/>
      <c r="BJP872" s="60"/>
      <c r="BJQ872" s="60"/>
      <c r="BJR872" s="60"/>
      <c r="BJS872" s="60"/>
      <c r="BJT872" s="60"/>
      <c r="BJU872" s="60"/>
      <c r="BJV872" s="60"/>
      <c r="BJW872" s="60"/>
      <c r="BJX872" s="60"/>
      <c r="BJY872" s="60"/>
      <c r="BJZ872" s="60"/>
      <c r="BKA872" s="60"/>
      <c r="BKB872" s="60"/>
      <c r="BKC872" s="60"/>
      <c r="BKD872" s="60"/>
      <c r="BKE872" s="60"/>
      <c r="BKF872" s="60"/>
      <c r="BKG872" s="60"/>
      <c r="BKH872" s="60"/>
      <c r="BKI872" s="60"/>
      <c r="BKJ872" s="60"/>
      <c r="BKK872" s="60"/>
      <c r="BKL872" s="60"/>
      <c r="BKM872" s="60"/>
      <c r="BKN872" s="60"/>
      <c r="BKO872" s="60"/>
      <c r="BKP872" s="60"/>
      <c r="BKQ872" s="60"/>
      <c r="BKR872" s="60"/>
      <c r="BKS872" s="60"/>
      <c r="BKT872" s="60"/>
      <c r="BKU872" s="60"/>
      <c r="BKV872" s="60"/>
      <c r="BKW872" s="60"/>
      <c r="BKX872" s="60"/>
      <c r="BKY872" s="60"/>
      <c r="BKZ872" s="60"/>
      <c r="BLA872" s="60"/>
      <c r="BLB872" s="60"/>
      <c r="BLC872" s="60"/>
      <c r="BLD872" s="60"/>
      <c r="BLE872" s="60"/>
      <c r="BLF872" s="60"/>
      <c r="BLG872" s="60"/>
      <c r="BLH872" s="60"/>
      <c r="BLI872" s="60"/>
      <c r="BLJ872" s="60"/>
      <c r="BLK872" s="60"/>
      <c r="BLL872" s="60"/>
      <c r="BLM872" s="60"/>
      <c r="BLN872" s="60"/>
      <c r="BLO872" s="60"/>
      <c r="BLP872" s="60"/>
      <c r="BLQ872" s="60"/>
      <c r="BLR872" s="60"/>
      <c r="BLS872" s="60"/>
      <c r="BLT872" s="60"/>
      <c r="BLU872" s="60"/>
      <c r="BLV872" s="60"/>
      <c r="BLW872" s="60"/>
      <c r="BLX872" s="60"/>
      <c r="BLY872" s="60"/>
      <c r="BLZ872" s="60"/>
      <c r="BMA872" s="60"/>
      <c r="BMB872" s="60"/>
      <c r="BMC872" s="60"/>
      <c r="BMD872" s="60"/>
      <c r="BME872" s="60"/>
      <c r="BMF872" s="60"/>
      <c r="BMG872" s="60"/>
      <c r="BMH872" s="60"/>
      <c r="BMI872" s="60"/>
      <c r="BMJ872" s="60"/>
      <c r="BMK872" s="60"/>
      <c r="BML872" s="60"/>
      <c r="BMM872" s="60"/>
      <c r="BMN872" s="60"/>
      <c r="BMO872" s="60"/>
      <c r="BMP872" s="60"/>
      <c r="BMQ872" s="60"/>
      <c r="BMR872" s="60"/>
      <c r="BMS872" s="60"/>
      <c r="BMT872" s="60"/>
      <c r="BMU872" s="60"/>
      <c r="BMV872" s="60"/>
      <c r="BMW872" s="60"/>
      <c r="BMX872" s="60"/>
      <c r="BMY872" s="60"/>
      <c r="BMZ872" s="60"/>
      <c r="BNA872" s="60"/>
      <c r="BNB872" s="60"/>
      <c r="BNC872" s="60"/>
      <c r="BND872" s="60"/>
      <c r="BNE872" s="60"/>
      <c r="BNF872" s="60"/>
      <c r="BNG872" s="60"/>
      <c r="BNH872" s="60"/>
      <c r="BNI872" s="60"/>
      <c r="BNJ872" s="60"/>
      <c r="BNK872" s="60"/>
      <c r="BNL872" s="60"/>
      <c r="BNM872" s="60"/>
      <c r="BNN872" s="60"/>
      <c r="BNO872" s="60"/>
      <c r="BNP872" s="60"/>
      <c r="BNQ872" s="60"/>
      <c r="BNR872" s="60"/>
      <c r="BNS872" s="60"/>
      <c r="BNT872" s="60"/>
      <c r="BNU872" s="60"/>
      <c r="BNV872" s="60"/>
      <c r="BNW872" s="60"/>
      <c r="BNX872" s="60"/>
      <c r="BNY872" s="60"/>
      <c r="BNZ872" s="60"/>
      <c r="BOA872" s="60"/>
      <c r="BOB872" s="60"/>
      <c r="BOC872" s="60"/>
      <c r="BOD872" s="60"/>
      <c r="BOE872" s="60"/>
      <c r="BOF872" s="60"/>
      <c r="BOG872" s="60"/>
      <c r="BOH872" s="60"/>
      <c r="BOI872" s="60"/>
      <c r="BOJ872" s="60"/>
      <c r="BOK872" s="60"/>
      <c r="BOL872" s="60"/>
      <c r="BOM872" s="60"/>
      <c r="BON872" s="60"/>
      <c r="BOO872" s="60"/>
      <c r="BOP872" s="60"/>
      <c r="BOQ872" s="60"/>
      <c r="BOR872" s="60"/>
      <c r="BOS872" s="60"/>
      <c r="BOT872" s="60"/>
      <c r="BOU872" s="60"/>
      <c r="BOV872" s="60"/>
      <c r="BOW872" s="60"/>
      <c r="BOX872" s="60"/>
      <c r="BOY872" s="60"/>
      <c r="BOZ872" s="60"/>
      <c r="BPA872" s="60"/>
      <c r="BPB872" s="60"/>
      <c r="BPC872" s="60"/>
      <c r="BPD872" s="60"/>
      <c r="BPE872" s="60"/>
      <c r="BPF872" s="60"/>
      <c r="BPG872" s="60"/>
      <c r="BPH872" s="60"/>
      <c r="BPI872" s="60"/>
      <c r="BPJ872" s="60"/>
      <c r="BPK872" s="60"/>
      <c r="BPL872" s="60"/>
      <c r="BPM872" s="60"/>
      <c r="BPN872" s="60"/>
      <c r="BPO872" s="60"/>
      <c r="BPP872" s="60"/>
      <c r="BPQ872" s="60"/>
      <c r="BPR872" s="60"/>
      <c r="BPS872" s="60"/>
      <c r="BPT872" s="60"/>
      <c r="BPU872" s="60"/>
      <c r="BPV872" s="60"/>
      <c r="BPW872" s="60"/>
      <c r="BPX872" s="60"/>
      <c r="BPY872" s="60"/>
      <c r="BPZ872" s="60"/>
      <c r="BQA872" s="60"/>
      <c r="BQB872" s="60"/>
      <c r="BQC872" s="60"/>
      <c r="BQD872" s="60"/>
      <c r="BQE872" s="60"/>
      <c r="BQF872" s="60"/>
      <c r="BQG872" s="60"/>
      <c r="BQH872" s="60"/>
      <c r="BQI872" s="60"/>
      <c r="BQJ872" s="60"/>
      <c r="BQK872" s="60"/>
      <c r="BQL872" s="60"/>
      <c r="BQM872" s="60"/>
      <c r="BQN872" s="60"/>
      <c r="BQO872" s="60"/>
      <c r="BQP872" s="60"/>
      <c r="BQQ872" s="60"/>
      <c r="BQR872" s="60"/>
      <c r="BQS872" s="60"/>
      <c r="BQT872" s="60"/>
      <c r="BQU872" s="60"/>
      <c r="BQV872" s="60"/>
      <c r="BQW872" s="60"/>
      <c r="BQX872" s="60"/>
      <c r="BQY872" s="60"/>
      <c r="BQZ872" s="60"/>
      <c r="BRA872" s="60"/>
      <c r="BRB872" s="60"/>
      <c r="BRC872" s="60"/>
      <c r="BRD872" s="60"/>
      <c r="BRE872" s="60"/>
      <c r="BRF872" s="60"/>
      <c r="BRG872" s="60"/>
      <c r="BRH872" s="60"/>
      <c r="BRI872" s="60"/>
      <c r="BRJ872" s="60"/>
      <c r="BRK872" s="60"/>
      <c r="BRL872" s="60"/>
      <c r="BRM872" s="60"/>
      <c r="BRN872" s="60"/>
      <c r="BRO872" s="60"/>
      <c r="BRP872" s="60"/>
      <c r="BRQ872" s="60"/>
      <c r="BRR872" s="60"/>
      <c r="BRS872" s="60"/>
      <c r="BRT872" s="60"/>
      <c r="BRU872" s="60"/>
      <c r="BRV872" s="60"/>
      <c r="BRW872" s="60"/>
      <c r="BRX872" s="60"/>
      <c r="BRY872" s="60"/>
      <c r="BRZ872" s="60"/>
      <c r="BSA872" s="60"/>
      <c r="BSB872" s="60"/>
      <c r="BSC872" s="60"/>
      <c r="BSD872" s="60"/>
      <c r="BSE872" s="60"/>
      <c r="BSF872" s="60"/>
      <c r="BSG872" s="60"/>
      <c r="BSH872" s="60"/>
      <c r="BSI872" s="60"/>
      <c r="BSJ872" s="60"/>
      <c r="BSK872" s="60"/>
      <c r="BSL872" s="60"/>
      <c r="BSM872" s="60"/>
      <c r="BSN872" s="60"/>
      <c r="BSO872" s="60"/>
      <c r="BSP872" s="60"/>
      <c r="BSQ872" s="60"/>
      <c r="BSR872" s="60"/>
      <c r="BSS872" s="60"/>
      <c r="BST872" s="60"/>
      <c r="BSU872" s="60"/>
      <c r="BSV872" s="60"/>
      <c r="BSW872" s="60"/>
      <c r="BSX872" s="60"/>
      <c r="BSY872" s="60"/>
      <c r="BSZ872" s="60"/>
      <c r="BTA872" s="60"/>
      <c r="BTB872" s="60"/>
      <c r="BTC872" s="60"/>
      <c r="BTD872" s="60"/>
      <c r="BTE872" s="60"/>
      <c r="BTF872" s="60"/>
      <c r="BTG872" s="60"/>
      <c r="BTH872" s="60"/>
      <c r="BTI872" s="60"/>
      <c r="BTJ872" s="60"/>
      <c r="BTK872" s="60"/>
      <c r="BTL872" s="60"/>
      <c r="BTM872" s="60"/>
      <c r="BTN872" s="60"/>
      <c r="BTO872" s="60"/>
      <c r="BTP872" s="60"/>
      <c r="BTQ872" s="60"/>
      <c r="BTR872" s="60"/>
      <c r="BTS872" s="60"/>
      <c r="BTT872" s="60"/>
      <c r="BTU872" s="60"/>
      <c r="BTV872" s="60"/>
      <c r="BTW872" s="60"/>
      <c r="BTX872" s="60"/>
      <c r="BTY872" s="60"/>
      <c r="BTZ872" s="60"/>
      <c r="BUA872" s="60"/>
      <c r="BUB872" s="60"/>
      <c r="BUC872" s="60"/>
      <c r="BUD872" s="60"/>
      <c r="BUE872" s="60"/>
      <c r="BUF872" s="60"/>
      <c r="BUG872" s="60"/>
      <c r="BUH872" s="60"/>
      <c r="BUI872" s="60"/>
      <c r="BUJ872" s="60"/>
      <c r="BUK872" s="60"/>
      <c r="BUL872" s="60"/>
      <c r="BUM872" s="60"/>
      <c r="BUN872" s="60"/>
      <c r="BUO872" s="60"/>
      <c r="BUP872" s="60"/>
      <c r="BUQ872" s="60"/>
      <c r="BUR872" s="60"/>
      <c r="BUS872" s="60"/>
      <c r="BUT872" s="60"/>
      <c r="BUU872" s="60"/>
      <c r="BUV872" s="60"/>
      <c r="BUW872" s="60"/>
      <c r="BUX872" s="60"/>
      <c r="BUY872" s="60"/>
      <c r="BUZ872" s="60"/>
      <c r="BVA872" s="60"/>
      <c r="BVB872" s="60"/>
      <c r="BVC872" s="60"/>
      <c r="BVD872" s="60"/>
      <c r="BVE872" s="60"/>
      <c r="BVF872" s="60"/>
      <c r="BVG872" s="60"/>
      <c r="BVH872" s="60"/>
      <c r="BVI872" s="60"/>
      <c r="BVJ872" s="60"/>
      <c r="BVK872" s="60"/>
      <c r="BVL872" s="60"/>
      <c r="BVM872" s="60"/>
      <c r="BVN872" s="60"/>
      <c r="BVO872" s="60"/>
      <c r="BVP872" s="60"/>
      <c r="BVQ872" s="60"/>
      <c r="BVR872" s="60"/>
      <c r="BVS872" s="60"/>
      <c r="BVT872" s="60"/>
      <c r="BVU872" s="60"/>
      <c r="BVV872" s="60"/>
      <c r="BVW872" s="60"/>
      <c r="BVX872" s="60"/>
      <c r="BVY872" s="60"/>
      <c r="BVZ872" s="60"/>
      <c r="BWA872" s="60"/>
      <c r="BWB872" s="60"/>
      <c r="BWC872" s="60"/>
      <c r="BWD872" s="60"/>
      <c r="BWE872" s="60"/>
      <c r="BWF872" s="60"/>
      <c r="BWG872" s="60"/>
      <c r="BWH872" s="60"/>
      <c r="BWI872" s="60"/>
      <c r="BWJ872" s="60"/>
      <c r="BWK872" s="60"/>
      <c r="BWL872" s="60"/>
      <c r="BWM872" s="60"/>
      <c r="BWN872" s="60"/>
      <c r="BWO872" s="60"/>
      <c r="BWP872" s="60"/>
      <c r="BWQ872" s="60"/>
      <c r="BWR872" s="60"/>
      <c r="BWS872" s="60"/>
      <c r="BWT872" s="60"/>
      <c r="BWU872" s="60"/>
      <c r="BWV872" s="60"/>
      <c r="BWW872" s="60"/>
      <c r="BWX872" s="60"/>
      <c r="BWY872" s="60"/>
      <c r="BWZ872" s="60"/>
      <c r="BXA872" s="60"/>
      <c r="BXB872" s="60"/>
      <c r="BXC872" s="60"/>
      <c r="BXD872" s="60"/>
      <c r="BXE872" s="60"/>
      <c r="BXF872" s="60"/>
      <c r="BXG872" s="60"/>
      <c r="BXH872" s="60"/>
      <c r="BXI872" s="60"/>
      <c r="BXJ872" s="60"/>
      <c r="BXK872" s="60"/>
      <c r="BXL872" s="60"/>
      <c r="BXM872" s="60"/>
      <c r="BXN872" s="60"/>
      <c r="BXO872" s="60"/>
      <c r="BXP872" s="60"/>
      <c r="BXQ872" s="60"/>
      <c r="BXR872" s="60"/>
      <c r="BXS872" s="60"/>
      <c r="BXT872" s="60"/>
      <c r="BXU872" s="60"/>
      <c r="BXV872" s="60"/>
      <c r="BXW872" s="60"/>
      <c r="BXX872" s="60"/>
      <c r="BXY872" s="60"/>
      <c r="BXZ872" s="60"/>
      <c r="BYA872" s="60"/>
      <c r="BYB872" s="60"/>
      <c r="BYC872" s="60"/>
      <c r="BYD872" s="60"/>
      <c r="BYE872" s="60"/>
      <c r="BYF872" s="60"/>
      <c r="BYG872" s="60"/>
      <c r="BYH872" s="60"/>
      <c r="BYI872" s="60"/>
      <c r="BYJ872" s="60"/>
      <c r="BYK872" s="60"/>
      <c r="BYL872" s="60"/>
      <c r="BYM872" s="60"/>
      <c r="BYN872" s="60"/>
      <c r="BYO872" s="60"/>
      <c r="BYP872" s="60"/>
      <c r="BYQ872" s="60"/>
      <c r="BYR872" s="60"/>
      <c r="BYS872" s="60"/>
      <c r="BYT872" s="60"/>
      <c r="BYU872" s="60"/>
      <c r="BYV872" s="60"/>
      <c r="BYW872" s="60"/>
      <c r="BYX872" s="60"/>
      <c r="BYY872" s="60"/>
      <c r="BYZ872" s="60"/>
      <c r="BZA872" s="60"/>
      <c r="BZB872" s="60"/>
      <c r="BZC872" s="60"/>
      <c r="BZD872" s="60"/>
      <c r="BZE872" s="60"/>
      <c r="BZF872" s="60"/>
      <c r="BZG872" s="60"/>
      <c r="BZH872" s="60"/>
      <c r="BZI872" s="60"/>
      <c r="BZJ872" s="60"/>
      <c r="BZK872" s="60"/>
      <c r="BZL872" s="60"/>
      <c r="BZM872" s="60"/>
      <c r="BZN872" s="60"/>
      <c r="BZO872" s="60"/>
      <c r="BZP872" s="60"/>
      <c r="BZQ872" s="60"/>
      <c r="BZR872" s="60"/>
      <c r="BZS872" s="60"/>
      <c r="BZT872" s="60"/>
      <c r="BZU872" s="60"/>
      <c r="BZV872" s="60"/>
      <c r="BZW872" s="60"/>
      <c r="BZX872" s="60"/>
      <c r="BZY872" s="60"/>
      <c r="BZZ872" s="60"/>
      <c r="CAA872" s="60"/>
      <c r="CAB872" s="60"/>
      <c r="CAC872" s="60"/>
      <c r="CAD872" s="60"/>
      <c r="CAE872" s="60"/>
      <c r="CAF872" s="60"/>
      <c r="CAG872" s="60"/>
      <c r="CAH872" s="60"/>
      <c r="CAI872" s="60"/>
      <c r="CAJ872" s="60"/>
      <c r="CAK872" s="60"/>
      <c r="CAL872" s="60"/>
      <c r="CAM872" s="60"/>
      <c r="CAN872" s="60"/>
      <c r="CAO872" s="60"/>
      <c r="CAP872" s="60"/>
      <c r="CAQ872" s="60"/>
      <c r="CAR872" s="60"/>
      <c r="CAS872" s="60"/>
      <c r="CAT872" s="60"/>
      <c r="CAU872" s="60"/>
      <c r="CAV872" s="60"/>
      <c r="CAW872" s="60"/>
      <c r="CAX872" s="60"/>
      <c r="CAY872" s="60"/>
      <c r="CAZ872" s="60"/>
      <c r="CBA872" s="60"/>
      <c r="CBB872" s="60"/>
      <c r="CBC872" s="60"/>
      <c r="CBD872" s="60"/>
      <c r="CBE872" s="60"/>
      <c r="CBF872" s="60"/>
      <c r="CBG872" s="60"/>
      <c r="CBH872" s="60"/>
      <c r="CBI872" s="60"/>
      <c r="CBJ872" s="60"/>
      <c r="CBK872" s="60"/>
      <c r="CBL872" s="60"/>
      <c r="CBM872" s="60"/>
      <c r="CBN872" s="60"/>
      <c r="CBO872" s="60"/>
      <c r="CBP872" s="60"/>
      <c r="CBQ872" s="60"/>
      <c r="CBR872" s="60"/>
      <c r="CBS872" s="60"/>
      <c r="CBT872" s="60"/>
      <c r="CBU872" s="60"/>
      <c r="CBV872" s="60"/>
      <c r="CBW872" s="60"/>
      <c r="CBX872" s="60"/>
      <c r="CBY872" s="60"/>
      <c r="CBZ872" s="60"/>
      <c r="CCA872" s="60"/>
      <c r="CCB872" s="60"/>
      <c r="CCC872" s="60"/>
      <c r="CCD872" s="60"/>
      <c r="CCE872" s="60"/>
      <c r="CCF872" s="60"/>
      <c r="CCG872" s="60"/>
      <c r="CCH872" s="60"/>
      <c r="CCI872" s="60"/>
      <c r="CCJ872" s="60"/>
      <c r="CCK872" s="60"/>
      <c r="CCL872" s="60"/>
      <c r="CCM872" s="60"/>
      <c r="CCN872" s="60"/>
      <c r="CCO872" s="60"/>
      <c r="CCP872" s="60"/>
      <c r="CCQ872" s="60"/>
      <c r="CCR872" s="60"/>
      <c r="CCS872" s="60"/>
      <c r="CCT872" s="60"/>
      <c r="CCU872" s="60"/>
      <c r="CCV872" s="60"/>
      <c r="CCW872" s="60"/>
      <c r="CCX872" s="60"/>
      <c r="CCY872" s="60"/>
      <c r="CCZ872" s="60"/>
      <c r="CDA872" s="60"/>
      <c r="CDB872" s="60"/>
      <c r="CDC872" s="60"/>
      <c r="CDD872" s="60"/>
      <c r="CDE872" s="60"/>
      <c r="CDF872" s="60"/>
      <c r="CDG872" s="60"/>
      <c r="CDH872" s="60"/>
      <c r="CDI872" s="60"/>
      <c r="CDJ872" s="60"/>
      <c r="CDK872" s="60"/>
      <c r="CDL872" s="60"/>
      <c r="CDM872" s="60"/>
      <c r="CDN872" s="60"/>
      <c r="CDO872" s="60"/>
      <c r="CDP872" s="60"/>
      <c r="CDQ872" s="60"/>
      <c r="CDR872" s="60"/>
      <c r="CDS872" s="60"/>
      <c r="CDT872" s="60"/>
      <c r="CDU872" s="60"/>
      <c r="CDV872" s="60"/>
      <c r="CDW872" s="60"/>
      <c r="CDX872" s="60"/>
      <c r="CDY872" s="60"/>
      <c r="CDZ872" s="60"/>
      <c r="CEA872" s="60"/>
      <c r="CEB872" s="60"/>
      <c r="CEC872" s="60"/>
      <c r="CED872" s="60"/>
      <c r="CEE872" s="60"/>
      <c r="CEF872" s="60"/>
      <c r="CEG872" s="60"/>
      <c r="CEH872" s="60"/>
      <c r="CEI872" s="60"/>
      <c r="CEJ872" s="60"/>
      <c r="CEK872" s="60"/>
      <c r="CEL872" s="60"/>
      <c r="CEM872" s="60"/>
      <c r="CEN872" s="60"/>
      <c r="CEO872" s="60"/>
      <c r="CEP872" s="60"/>
      <c r="CEQ872" s="60"/>
      <c r="CER872" s="60"/>
      <c r="CES872" s="60"/>
      <c r="CET872" s="60"/>
      <c r="CEU872" s="60"/>
      <c r="CEV872" s="60"/>
      <c r="CEW872" s="60"/>
      <c r="CEX872" s="60"/>
      <c r="CEY872" s="60"/>
      <c r="CEZ872" s="60"/>
      <c r="CFA872" s="60"/>
      <c r="CFB872" s="60"/>
      <c r="CFC872" s="60"/>
      <c r="CFD872" s="60"/>
      <c r="CFE872" s="60"/>
      <c r="CFF872" s="60"/>
      <c r="CFG872" s="60"/>
      <c r="CFH872" s="60"/>
      <c r="CFI872" s="60"/>
      <c r="CFJ872" s="60"/>
      <c r="CFK872" s="60"/>
      <c r="CFL872" s="60"/>
      <c r="CFM872" s="60"/>
      <c r="CFN872" s="60"/>
      <c r="CFO872" s="60"/>
      <c r="CFP872" s="60"/>
      <c r="CFQ872" s="60"/>
      <c r="CFR872" s="60"/>
      <c r="CFS872" s="60"/>
      <c r="CFT872" s="60"/>
      <c r="CFU872" s="60"/>
      <c r="CFV872" s="60"/>
      <c r="CFW872" s="60"/>
      <c r="CFX872" s="60"/>
      <c r="CFY872" s="60"/>
      <c r="CFZ872" s="60"/>
      <c r="CGA872" s="60"/>
      <c r="CGB872" s="60"/>
      <c r="CGC872" s="60"/>
      <c r="CGD872" s="60"/>
      <c r="CGE872" s="60"/>
      <c r="CGF872" s="60"/>
      <c r="CGG872" s="60"/>
      <c r="CGH872" s="60"/>
      <c r="CGI872" s="60"/>
      <c r="CGJ872" s="60"/>
      <c r="CGK872" s="60"/>
      <c r="CGL872" s="60"/>
      <c r="CGM872" s="60"/>
      <c r="CGN872" s="60"/>
      <c r="CGO872" s="60"/>
      <c r="CGP872" s="60"/>
      <c r="CGQ872" s="60"/>
      <c r="CGR872" s="60"/>
      <c r="CGS872" s="60"/>
      <c r="CGT872" s="60"/>
      <c r="CGU872" s="60"/>
      <c r="CGV872" s="60"/>
      <c r="CGW872" s="60"/>
      <c r="CGX872" s="60"/>
      <c r="CGY872" s="60"/>
      <c r="CGZ872" s="60"/>
      <c r="CHA872" s="60"/>
      <c r="CHB872" s="60"/>
      <c r="CHC872" s="60"/>
      <c r="CHD872" s="60"/>
      <c r="CHE872" s="60"/>
      <c r="CHF872" s="60"/>
      <c r="CHG872" s="60"/>
      <c r="CHH872" s="60"/>
      <c r="CHI872" s="60"/>
      <c r="CHJ872" s="60"/>
      <c r="CHK872" s="60"/>
      <c r="CHL872" s="60"/>
      <c r="CHM872" s="60"/>
      <c r="CHN872" s="60"/>
      <c r="CHO872" s="60"/>
      <c r="CHP872" s="60"/>
      <c r="CHQ872" s="60"/>
      <c r="CHR872" s="60"/>
      <c r="CHS872" s="60"/>
      <c r="CHT872" s="60"/>
      <c r="CHU872" s="60"/>
      <c r="CHV872" s="60"/>
      <c r="CHW872" s="60"/>
      <c r="CHX872" s="60"/>
      <c r="CHY872" s="60"/>
      <c r="CHZ872" s="60"/>
      <c r="CIA872" s="60"/>
      <c r="CIB872" s="60"/>
      <c r="CIC872" s="60"/>
      <c r="CID872" s="60"/>
      <c r="CIE872" s="60"/>
      <c r="CIF872" s="60"/>
      <c r="CIG872" s="60"/>
      <c r="CIH872" s="60"/>
      <c r="CII872" s="60"/>
      <c r="CIJ872" s="60"/>
      <c r="CIK872" s="60"/>
      <c r="CIL872" s="60"/>
      <c r="CIM872" s="60"/>
      <c r="CIN872" s="60"/>
      <c r="CIO872" s="60"/>
      <c r="CIP872" s="60"/>
      <c r="CIQ872" s="60"/>
      <c r="CIR872" s="60"/>
      <c r="CIS872" s="60"/>
      <c r="CIT872" s="60"/>
      <c r="CIU872" s="60"/>
      <c r="CIV872" s="60"/>
      <c r="CIW872" s="60"/>
      <c r="CIX872" s="60"/>
      <c r="CIY872" s="60"/>
      <c r="CIZ872" s="60"/>
      <c r="CJA872" s="60"/>
      <c r="CJB872" s="60"/>
      <c r="CJC872" s="60"/>
      <c r="CJD872" s="60"/>
      <c r="CJE872" s="60"/>
      <c r="CJF872" s="60"/>
      <c r="CJG872" s="60"/>
      <c r="CJH872" s="60"/>
      <c r="CJI872" s="60"/>
      <c r="CJJ872" s="60"/>
      <c r="CJK872" s="60"/>
      <c r="CJL872" s="60"/>
      <c r="CJM872" s="60"/>
      <c r="CJN872" s="60"/>
      <c r="CJO872" s="60"/>
      <c r="CJP872" s="60"/>
      <c r="CJQ872" s="60"/>
      <c r="CJR872" s="60"/>
      <c r="CJS872" s="60"/>
      <c r="CJT872" s="60"/>
      <c r="CJU872" s="60"/>
      <c r="CJV872" s="60"/>
      <c r="CJW872" s="60"/>
      <c r="CJX872" s="60"/>
      <c r="CJY872" s="60"/>
      <c r="CJZ872" s="60"/>
      <c r="CKA872" s="60"/>
      <c r="CKB872" s="60"/>
      <c r="CKC872" s="60"/>
      <c r="CKD872" s="60"/>
      <c r="CKE872" s="60"/>
      <c r="CKF872" s="60"/>
      <c r="CKG872" s="60"/>
      <c r="CKH872" s="60"/>
      <c r="CKI872" s="60"/>
      <c r="CKJ872" s="60"/>
      <c r="CKK872" s="60"/>
      <c r="CKL872" s="60"/>
      <c r="CKM872" s="60"/>
      <c r="CKN872" s="60"/>
      <c r="CKO872" s="60"/>
      <c r="CKP872" s="60"/>
      <c r="CKQ872" s="60"/>
      <c r="CKR872" s="60"/>
      <c r="CKS872" s="60"/>
      <c r="CKT872" s="60"/>
      <c r="CKU872" s="60"/>
      <c r="CKV872" s="60"/>
      <c r="CKW872" s="60"/>
      <c r="CKX872" s="60"/>
      <c r="CKY872" s="60"/>
      <c r="CKZ872" s="60"/>
      <c r="CLA872" s="60"/>
      <c r="CLB872" s="60"/>
      <c r="CLC872" s="60"/>
      <c r="CLD872" s="60"/>
      <c r="CLE872" s="60"/>
      <c r="CLF872" s="60"/>
      <c r="CLG872" s="60"/>
      <c r="CLH872" s="60"/>
      <c r="CLI872" s="60"/>
      <c r="CLJ872" s="60"/>
      <c r="CLK872" s="60"/>
      <c r="CLL872" s="60"/>
      <c r="CLM872" s="60"/>
      <c r="CLN872" s="60"/>
      <c r="CLO872" s="60"/>
      <c r="CLP872" s="60"/>
      <c r="CLQ872" s="60"/>
      <c r="CLR872" s="60"/>
      <c r="CLS872" s="60"/>
      <c r="CLT872" s="60"/>
      <c r="CLU872" s="60"/>
      <c r="CLV872" s="60"/>
      <c r="CLW872" s="60"/>
      <c r="CLX872" s="60"/>
      <c r="CLY872" s="60"/>
      <c r="CLZ872" s="60"/>
      <c r="CMA872" s="60"/>
      <c r="CMB872" s="60"/>
      <c r="CMC872" s="60"/>
      <c r="CMD872" s="60"/>
      <c r="CME872" s="60"/>
      <c r="CMF872" s="60"/>
      <c r="CMG872" s="60"/>
      <c r="CMH872" s="60"/>
      <c r="CMI872" s="60"/>
      <c r="CMJ872" s="60"/>
      <c r="CMK872" s="60"/>
      <c r="CML872" s="60"/>
      <c r="CMM872" s="60"/>
      <c r="CMN872" s="60"/>
      <c r="CMO872" s="60"/>
      <c r="CMP872" s="60"/>
      <c r="CMQ872" s="60"/>
      <c r="CMR872" s="60"/>
      <c r="CMS872" s="60"/>
      <c r="CMT872" s="60"/>
      <c r="CMU872" s="60"/>
      <c r="CMV872" s="60"/>
      <c r="CMW872" s="60"/>
      <c r="CMX872" s="60"/>
      <c r="CMY872" s="60"/>
      <c r="CMZ872" s="60"/>
      <c r="CNA872" s="60"/>
      <c r="CNB872" s="60"/>
      <c r="CNC872" s="60"/>
      <c r="CND872" s="60"/>
      <c r="CNE872" s="60"/>
      <c r="CNF872" s="60"/>
      <c r="CNG872" s="60"/>
      <c r="CNH872" s="60"/>
      <c r="CNI872" s="60"/>
      <c r="CNJ872" s="60"/>
      <c r="CNK872" s="60"/>
      <c r="CNL872" s="60"/>
      <c r="CNM872" s="60"/>
      <c r="CNN872" s="60"/>
      <c r="CNO872" s="60"/>
      <c r="CNP872" s="60"/>
      <c r="CNQ872" s="60"/>
      <c r="CNR872" s="60"/>
      <c r="CNS872" s="60"/>
      <c r="CNT872" s="60"/>
      <c r="CNU872" s="60"/>
      <c r="CNV872" s="60"/>
      <c r="CNW872" s="60"/>
      <c r="CNX872" s="60"/>
      <c r="CNY872" s="60"/>
      <c r="CNZ872" s="60"/>
      <c r="COA872" s="60"/>
      <c r="COB872" s="60"/>
      <c r="COC872" s="60"/>
      <c r="COD872" s="60"/>
      <c r="COE872" s="60"/>
      <c r="COF872" s="60"/>
      <c r="COG872" s="60"/>
      <c r="COH872" s="60"/>
      <c r="COI872" s="60"/>
      <c r="COJ872" s="60"/>
      <c r="COK872" s="60"/>
      <c r="COL872" s="60"/>
      <c r="COM872" s="60"/>
      <c r="CON872" s="60"/>
      <c r="COO872" s="60"/>
      <c r="COP872" s="60"/>
      <c r="COQ872" s="60"/>
      <c r="COR872" s="60"/>
      <c r="COS872" s="60"/>
      <c r="COT872" s="60"/>
      <c r="COU872" s="60"/>
      <c r="COV872" s="60"/>
      <c r="COW872" s="60"/>
      <c r="COX872" s="60"/>
      <c r="COY872" s="60"/>
      <c r="COZ872" s="60"/>
      <c r="CPA872" s="60"/>
      <c r="CPB872" s="60"/>
      <c r="CPC872" s="60"/>
      <c r="CPD872" s="60"/>
      <c r="CPE872" s="60"/>
      <c r="CPF872" s="60"/>
      <c r="CPG872" s="60"/>
      <c r="CPH872" s="60"/>
      <c r="CPI872" s="60"/>
      <c r="CPJ872" s="60"/>
      <c r="CPK872" s="60"/>
      <c r="CPL872" s="60"/>
      <c r="CPM872" s="60"/>
      <c r="CPN872" s="60"/>
      <c r="CPO872" s="60"/>
      <c r="CPP872" s="60"/>
      <c r="CPQ872" s="60"/>
      <c r="CPR872" s="60"/>
      <c r="CPS872" s="60"/>
      <c r="CPT872" s="60"/>
      <c r="CPU872" s="60"/>
      <c r="CPV872" s="60"/>
      <c r="CPW872" s="60"/>
      <c r="CPX872" s="60"/>
      <c r="CPY872" s="60"/>
      <c r="CPZ872" s="60"/>
      <c r="CQA872" s="60"/>
      <c r="CQB872" s="60"/>
      <c r="CQC872" s="60"/>
      <c r="CQD872" s="60"/>
      <c r="CQE872" s="60"/>
      <c r="CQF872" s="60"/>
      <c r="CQG872" s="60"/>
      <c r="CQH872" s="60"/>
      <c r="CQI872" s="60"/>
      <c r="CQJ872" s="60"/>
      <c r="CQK872" s="60"/>
      <c r="CQL872" s="60"/>
      <c r="CQM872" s="60"/>
      <c r="CQN872" s="60"/>
      <c r="CQO872" s="60"/>
      <c r="CQP872" s="60"/>
      <c r="CQQ872" s="60"/>
      <c r="CQR872" s="60"/>
      <c r="CQS872" s="60"/>
      <c r="CQT872" s="60"/>
      <c r="CQU872" s="60"/>
      <c r="CQV872" s="60"/>
      <c r="CQW872" s="60"/>
      <c r="CQX872" s="60"/>
      <c r="CQY872" s="60"/>
      <c r="CQZ872" s="60"/>
      <c r="CRA872" s="60"/>
      <c r="CRB872" s="60"/>
      <c r="CRC872" s="60"/>
      <c r="CRD872" s="60"/>
      <c r="CRE872" s="60"/>
      <c r="CRF872" s="60"/>
      <c r="CRG872" s="60"/>
      <c r="CRH872" s="60"/>
      <c r="CRI872" s="60"/>
      <c r="CRJ872" s="60"/>
      <c r="CRK872" s="60"/>
      <c r="CRL872" s="60"/>
      <c r="CRM872" s="60"/>
      <c r="CRN872" s="60"/>
      <c r="CRO872" s="60"/>
      <c r="CRP872" s="60"/>
      <c r="CRQ872" s="60"/>
      <c r="CRR872" s="60"/>
      <c r="CRS872" s="60"/>
      <c r="CRT872" s="60"/>
      <c r="CRU872" s="60"/>
      <c r="CRV872" s="60"/>
      <c r="CRW872" s="60"/>
      <c r="CRX872" s="60"/>
      <c r="CRY872" s="60"/>
      <c r="CRZ872" s="60"/>
      <c r="CSA872" s="60"/>
      <c r="CSB872" s="60"/>
      <c r="CSC872" s="60"/>
      <c r="CSD872" s="60"/>
      <c r="CSE872" s="60"/>
      <c r="CSF872" s="60"/>
      <c r="CSG872" s="60"/>
      <c r="CSH872" s="60"/>
      <c r="CSI872" s="60"/>
      <c r="CSJ872" s="60"/>
      <c r="CSK872" s="60"/>
      <c r="CSL872" s="60"/>
      <c r="CSM872" s="60"/>
      <c r="CSN872" s="60"/>
      <c r="CSO872" s="60"/>
      <c r="CSP872" s="60"/>
      <c r="CSQ872" s="60"/>
      <c r="CSR872" s="60"/>
      <c r="CSS872" s="60"/>
      <c r="CST872" s="60"/>
      <c r="CSU872" s="60"/>
      <c r="CSV872" s="60"/>
      <c r="CSW872" s="60"/>
      <c r="CSX872" s="60"/>
      <c r="CSY872" s="60"/>
      <c r="CSZ872" s="60"/>
      <c r="CTA872" s="60"/>
      <c r="CTB872" s="60"/>
      <c r="CTC872" s="60"/>
      <c r="CTD872" s="60"/>
      <c r="CTE872" s="60"/>
      <c r="CTF872" s="60"/>
      <c r="CTG872" s="60"/>
      <c r="CTH872" s="60"/>
      <c r="CTI872" s="60"/>
      <c r="CTJ872" s="60"/>
      <c r="CTK872" s="60"/>
      <c r="CTL872" s="60"/>
      <c r="CTM872" s="60"/>
      <c r="CTN872" s="60"/>
      <c r="CTO872" s="60"/>
      <c r="CTP872" s="60"/>
      <c r="CTQ872" s="60"/>
      <c r="CTR872" s="60"/>
      <c r="CTS872" s="60"/>
      <c r="CTT872" s="60"/>
      <c r="CTU872" s="60"/>
      <c r="CTV872" s="60"/>
      <c r="CTW872" s="60"/>
      <c r="CTX872" s="60"/>
      <c r="CTY872" s="60"/>
      <c r="CTZ872" s="60"/>
      <c r="CUA872" s="60"/>
      <c r="CUB872" s="60"/>
      <c r="CUC872" s="60"/>
      <c r="CUD872" s="60"/>
      <c r="CUE872" s="60"/>
      <c r="CUF872" s="60"/>
      <c r="CUG872" s="60"/>
      <c r="CUH872" s="60"/>
      <c r="CUI872" s="60"/>
      <c r="CUJ872" s="60"/>
      <c r="CUK872" s="60"/>
      <c r="CUL872" s="60"/>
      <c r="CUM872" s="60"/>
      <c r="CUN872" s="60"/>
      <c r="CUO872" s="60"/>
      <c r="CUP872" s="60"/>
      <c r="CUQ872" s="60"/>
      <c r="CUR872" s="60"/>
      <c r="CUS872" s="60"/>
      <c r="CUT872" s="60"/>
      <c r="CUU872" s="60"/>
      <c r="CUV872" s="60"/>
      <c r="CUW872" s="60"/>
      <c r="CUX872" s="60"/>
      <c r="CUY872" s="60"/>
      <c r="CUZ872" s="60"/>
      <c r="CVA872" s="60"/>
      <c r="CVB872" s="60"/>
      <c r="CVC872" s="60"/>
      <c r="CVD872" s="60"/>
      <c r="CVE872" s="60"/>
      <c r="CVF872" s="60"/>
      <c r="CVG872" s="60"/>
      <c r="CVH872" s="60"/>
      <c r="CVI872" s="60"/>
      <c r="CVJ872" s="60"/>
      <c r="CVK872" s="60"/>
      <c r="CVL872" s="60"/>
      <c r="CVM872" s="60"/>
      <c r="CVN872" s="60"/>
      <c r="CVO872" s="60"/>
      <c r="CVP872" s="60"/>
      <c r="CVQ872" s="60"/>
      <c r="CVR872" s="60"/>
      <c r="CVS872" s="60"/>
      <c r="CVT872" s="60"/>
      <c r="CVU872" s="60"/>
      <c r="CVV872" s="60"/>
      <c r="CVW872" s="60"/>
      <c r="CVX872" s="60"/>
      <c r="CVY872" s="60"/>
      <c r="CVZ872" s="60"/>
      <c r="CWA872" s="60"/>
      <c r="CWB872" s="60"/>
      <c r="CWC872" s="60"/>
      <c r="CWD872" s="60"/>
      <c r="CWE872" s="60"/>
      <c r="CWF872" s="60"/>
      <c r="CWG872" s="60"/>
      <c r="CWH872" s="60"/>
      <c r="CWI872" s="60"/>
      <c r="CWJ872" s="60"/>
      <c r="CWK872" s="60"/>
      <c r="CWL872" s="60"/>
      <c r="CWM872" s="60"/>
      <c r="CWN872" s="60"/>
      <c r="CWO872" s="60"/>
      <c r="CWP872" s="60"/>
      <c r="CWQ872" s="60"/>
      <c r="CWR872" s="60"/>
      <c r="CWS872" s="60"/>
      <c r="CWT872" s="60"/>
      <c r="CWU872" s="60"/>
      <c r="CWV872" s="60"/>
      <c r="CWW872" s="60"/>
      <c r="CWX872" s="60"/>
      <c r="CWY872" s="60"/>
      <c r="CWZ872" s="60"/>
      <c r="CXA872" s="60"/>
      <c r="CXB872" s="60"/>
      <c r="CXC872" s="60"/>
      <c r="CXD872" s="60"/>
      <c r="CXE872" s="60"/>
      <c r="CXF872" s="60"/>
      <c r="CXG872" s="60"/>
      <c r="CXH872" s="60"/>
      <c r="CXI872" s="60"/>
      <c r="CXJ872" s="60"/>
      <c r="CXK872" s="60"/>
      <c r="CXL872" s="60"/>
      <c r="CXM872" s="60"/>
      <c r="CXN872" s="60"/>
      <c r="CXO872" s="60"/>
      <c r="CXP872" s="60"/>
      <c r="CXQ872" s="60"/>
      <c r="CXR872" s="60"/>
      <c r="CXS872" s="60"/>
      <c r="CXT872" s="60"/>
      <c r="CXU872" s="60"/>
      <c r="CXV872" s="60"/>
      <c r="CXW872" s="60"/>
      <c r="CXX872" s="60"/>
      <c r="CXY872" s="60"/>
      <c r="CXZ872" s="60"/>
      <c r="CYA872" s="60"/>
      <c r="CYB872" s="60"/>
      <c r="CYC872" s="60"/>
      <c r="CYD872" s="60"/>
      <c r="CYE872" s="60"/>
      <c r="CYF872" s="60"/>
      <c r="CYG872" s="60"/>
      <c r="CYH872" s="60"/>
      <c r="CYI872" s="60"/>
      <c r="CYJ872" s="60"/>
      <c r="CYK872" s="60"/>
      <c r="CYL872" s="60"/>
      <c r="CYM872" s="60"/>
      <c r="CYN872" s="60"/>
      <c r="CYO872" s="60"/>
      <c r="CYP872" s="60"/>
      <c r="CYQ872" s="60"/>
      <c r="CYR872" s="60"/>
      <c r="CYS872" s="60"/>
      <c r="CYT872" s="60"/>
      <c r="CYU872" s="60"/>
      <c r="CYV872" s="60"/>
      <c r="CYW872" s="60"/>
      <c r="CYX872" s="60"/>
      <c r="CYY872" s="60"/>
      <c r="CYZ872" s="60"/>
      <c r="CZA872" s="60"/>
      <c r="CZB872" s="60"/>
      <c r="CZC872" s="60"/>
      <c r="CZD872" s="60"/>
      <c r="CZE872" s="60"/>
      <c r="CZF872" s="60"/>
      <c r="CZG872" s="60"/>
      <c r="CZH872" s="60"/>
      <c r="CZI872" s="60"/>
      <c r="CZJ872" s="60"/>
      <c r="CZK872" s="60"/>
      <c r="CZL872" s="60"/>
      <c r="CZM872" s="60"/>
      <c r="CZN872" s="60"/>
      <c r="CZO872" s="60"/>
      <c r="CZP872" s="60"/>
      <c r="CZQ872" s="60"/>
      <c r="CZR872" s="60"/>
      <c r="CZS872" s="60"/>
      <c r="CZT872" s="60"/>
      <c r="CZU872" s="60"/>
      <c r="CZV872" s="60"/>
      <c r="CZW872" s="60"/>
      <c r="CZX872" s="60"/>
      <c r="CZY872" s="60"/>
      <c r="CZZ872" s="60"/>
      <c r="DAA872" s="60"/>
      <c r="DAB872" s="60"/>
      <c r="DAC872" s="60"/>
      <c r="DAD872" s="60"/>
      <c r="DAE872" s="60"/>
      <c r="DAF872" s="60"/>
      <c r="DAG872" s="60"/>
      <c r="DAH872" s="60"/>
      <c r="DAI872" s="60"/>
      <c r="DAJ872" s="60"/>
      <c r="DAK872" s="60"/>
      <c r="DAL872" s="60"/>
      <c r="DAM872" s="60"/>
      <c r="DAN872" s="60"/>
      <c r="DAO872" s="60"/>
      <c r="DAP872" s="60"/>
      <c r="DAQ872" s="60"/>
      <c r="DAR872" s="60"/>
      <c r="DAS872" s="60"/>
      <c r="DAT872" s="60"/>
      <c r="DAU872" s="60"/>
      <c r="DAV872" s="60"/>
      <c r="DAW872" s="60"/>
      <c r="DAX872" s="60"/>
      <c r="DAY872" s="60"/>
      <c r="DAZ872" s="60"/>
      <c r="DBA872" s="60"/>
      <c r="DBB872" s="60"/>
      <c r="DBC872" s="60"/>
      <c r="DBD872" s="60"/>
      <c r="DBE872" s="60"/>
      <c r="DBF872" s="60"/>
      <c r="DBG872" s="60"/>
      <c r="DBH872" s="60"/>
      <c r="DBI872" s="60"/>
      <c r="DBJ872" s="60"/>
      <c r="DBK872" s="60"/>
      <c r="DBL872" s="60"/>
      <c r="DBM872" s="60"/>
      <c r="DBN872" s="60"/>
      <c r="DBO872" s="60"/>
      <c r="DBP872" s="60"/>
      <c r="DBQ872" s="60"/>
      <c r="DBR872" s="60"/>
      <c r="DBS872" s="60"/>
      <c r="DBT872" s="60"/>
      <c r="DBU872" s="60"/>
      <c r="DBV872" s="60"/>
      <c r="DBW872" s="60"/>
      <c r="DBX872" s="60"/>
      <c r="DBY872" s="60"/>
      <c r="DBZ872" s="60"/>
      <c r="DCA872" s="60"/>
      <c r="DCB872" s="60"/>
      <c r="DCC872" s="60"/>
      <c r="DCD872" s="60"/>
      <c r="DCE872" s="60"/>
      <c r="DCF872" s="60"/>
      <c r="DCG872" s="60"/>
      <c r="DCH872" s="60"/>
      <c r="DCI872" s="60"/>
      <c r="DCJ872" s="60"/>
      <c r="DCK872" s="60"/>
      <c r="DCL872" s="60"/>
      <c r="DCM872" s="60"/>
      <c r="DCN872" s="60"/>
      <c r="DCO872" s="60"/>
      <c r="DCP872" s="60"/>
      <c r="DCQ872" s="60"/>
      <c r="DCR872" s="60"/>
      <c r="DCS872" s="60"/>
      <c r="DCT872" s="60"/>
      <c r="DCU872" s="60"/>
      <c r="DCV872" s="60"/>
      <c r="DCW872" s="60"/>
      <c r="DCX872" s="60"/>
      <c r="DCY872" s="60"/>
      <c r="DCZ872" s="60"/>
      <c r="DDA872" s="60"/>
      <c r="DDB872" s="60"/>
      <c r="DDC872" s="60"/>
      <c r="DDD872" s="60"/>
      <c r="DDE872" s="60"/>
      <c r="DDF872" s="60"/>
      <c r="DDG872" s="60"/>
      <c r="DDH872" s="60"/>
      <c r="DDI872" s="60"/>
      <c r="DDJ872" s="60"/>
      <c r="DDK872" s="60"/>
      <c r="DDL872" s="60"/>
      <c r="DDM872" s="60"/>
      <c r="DDN872" s="60"/>
      <c r="DDO872" s="60"/>
      <c r="DDP872" s="60"/>
      <c r="DDQ872" s="60"/>
      <c r="DDR872" s="60"/>
      <c r="DDS872" s="60"/>
      <c r="DDT872" s="60"/>
      <c r="DDU872" s="60"/>
      <c r="DDV872" s="60"/>
      <c r="DDW872" s="60"/>
      <c r="DDX872" s="60"/>
      <c r="DDY872" s="60"/>
      <c r="DDZ872" s="60"/>
      <c r="DEA872" s="60"/>
      <c r="DEB872" s="60"/>
      <c r="DEC872" s="60"/>
      <c r="DED872" s="60"/>
      <c r="DEE872" s="60"/>
      <c r="DEF872" s="60"/>
      <c r="DEG872" s="60"/>
      <c r="DEH872" s="60"/>
      <c r="DEI872" s="60"/>
      <c r="DEJ872" s="60"/>
      <c r="DEK872" s="60"/>
      <c r="DEL872" s="60"/>
      <c r="DEM872" s="60"/>
      <c r="DEN872" s="60"/>
      <c r="DEO872" s="60"/>
      <c r="DEP872" s="60"/>
      <c r="DEQ872" s="60"/>
      <c r="DER872" s="60"/>
      <c r="DES872" s="60"/>
      <c r="DET872" s="60"/>
      <c r="DEU872" s="60"/>
      <c r="DEV872" s="60"/>
      <c r="DEW872" s="60"/>
      <c r="DEX872" s="60"/>
      <c r="DEY872" s="60"/>
      <c r="DEZ872" s="60"/>
      <c r="DFA872" s="60"/>
      <c r="DFB872" s="60"/>
      <c r="DFC872" s="60"/>
      <c r="DFD872" s="60"/>
      <c r="DFE872" s="60"/>
      <c r="DFF872" s="60"/>
      <c r="DFG872" s="60"/>
      <c r="DFH872" s="60"/>
      <c r="DFI872" s="60"/>
      <c r="DFJ872" s="60"/>
      <c r="DFK872" s="60"/>
      <c r="DFL872" s="60"/>
      <c r="DFM872" s="60"/>
      <c r="DFN872" s="60"/>
      <c r="DFO872" s="60"/>
      <c r="DFP872" s="60"/>
      <c r="DFQ872" s="60"/>
      <c r="DFR872" s="60"/>
      <c r="DFS872" s="60"/>
      <c r="DFT872" s="60"/>
      <c r="DFU872" s="60"/>
      <c r="DFV872" s="60"/>
      <c r="DFW872" s="60"/>
      <c r="DFX872" s="60"/>
      <c r="DFY872" s="60"/>
      <c r="DFZ872" s="60"/>
      <c r="DGA872" s="60"/>
      <c r="DGB872" s="60"/>
      <c r="DGC872" s="60"/>
      <c r="DGD872" s="60"/>
      <c r="DGE872" s="60"/>
      <c r="DGF872" s="60"/>
      <c r="DGG872" s="60"/>
      <c r="DGH872" s="60"/>
      <c r="DGI872" s="60"/>
      <c r="DGJ872" s="60"/>
      <c r="DGK872" s="60"/>
      <c r="DGL872" s="60"/>
      <c r="DGM872" s="60"/>
      <c r="DGN872" s="60"/>
      <c r="DGO872" s="60"/>
      <c r="DGP872" s="60"/>
      <c r="DGQ872" s="60"/>
      <c r="DGR872" s="60"/>
      <c r="DGS872" s="60"/>
      <c r="DGT872" s="60"/>
      <c r="DGU872" s="60"/>
      <c r="DGV872" s="60"/>
      <c r="DGW872" s="60"/>
      <c r="DGX872" s="60"/>
      <c r="DGY872" s="60"/>
      <c r="DGZ872" s="60"/>
      <c r="DHA872" s="60"/>
      <c r="DHB872" s="60"/>
      <c r="DHC872" s="60"/>
      <c r="DHD872" s="60"/>
      <c r="DHE872" s="60"/>
      <c r="DHF872" s="60"/>
      <c r="DHG872" s="60"/>
      <c r="DHH872" s="60"/>
      <c r="DHI872" s="60"/>
      <c r="DHJ872" s="60"/>
      <c r="DHK872" s="60"/>
      <c r="DHL872" s="60"/>
      <c r="DHM872" s="60"/>
      <c r="DHN872" s="60"/>
      <c r="DHO872" s="60"/>
      <c r="DHP872" s="60"/>
      <c r="DHQ872" s="60"/>
      <c r="DHR872" s="60"/>
      <c r="DHS872" s="60"/>
      <c r="DHT872" s="60"/>
      <c r="DHU872" s="60"/>
      <c r="DHV872" s="60"/>
      <c r="DHW872" s="60"/>
      <c r="DHX872" s="60"/>
      <c r="DHY872" s="60"/>
      <c r="DHZ872" s="60"/>
      <c r="DIA872" s="60"/>
      <c r="DIB872" s="60"/>
      <c r="DIC872" s="60"/>
      <c r="DID872" s="60"/>
      <c r="DIE872" s="60"/>
      <c r="DIF872" s="60"/>
      <c r="DIG872" s="60"/>
      <c r="DIH872" s="60"/>
      <c r="DII872" s="60"/>
      <c r="DIJ872" s="60"/>
      <c r="DIK872" s="60"/>
      <c r="DIL872" s="60"/>
      <c r="DIM872" s="60"/>
      <c r="DIN872" s="60"/>
      <c r="DIO872" s="60"/>
      <c r="DIP872" s="60"/>
      <c r="DIQ872" s="60"/>
      <c r="DIR872" s="60"/>
      <c r="DIS872" s="60"/>
      <c r="DIT872" s="60"/>
      <c r="DIU872" s="60"/>
      <c r="DIV872" s="60"/>
      <c r="DIW872" s="60"/>
      <c r="DIX872" s="60"/>
      <c r="DIY872" s="60"/>
      <c r="DIZ872" s="60"/>
      <c r="DJA872" s="60"/>
      <c r="DJB872" s="60"/>
      <c r="DJC872" s="60"/>
      <c r="DJD872" s="60"/>
      <c r="DJE872" s="60"/>
      <c r="DJF872" s="60"/>
      <c r="DJG872" s="60"/>
      <c r="DJH872" s="60"/>
      <c r="DJI872" s="60"/>
      <c r="DJJ872" s="60"/>
      <c r="DJK872" s="60"/>
      <c r="DJL872" s="60"/>
      <c r="DJM872" s="60"/>
      <c r="DJN872" s="60"/>
      <c r="DJO872" s="60"/>
      <c r="DJP872" s="60"/>
      <c r="DJQ872" s="60"/>
      <c r="DJR872" s="60"/>
      <c r="DJS872" s="60"/>
      <c r="DJT872" s="60"/>
      <c r="DJU872" s="60"/>
      <c r="DJV872" s="60"/>
      <c r="DJW872" s="60"/>
      <c r="DJX872" s="60"/>
      <c r="DJY872" s="60"/>
      <c r="DJZ872" s="60"/>
      <c r="DKA872" s="60"/>
      <c r="DKB872" s="60"/>
      <c r="DKC872" s="60"/>
      <c r="DKD872" s="60"/>
      <c r="DKE872" s="60"/>
      <c r="DKF872" s="60"/>
      <c r="DKG872" s="60"/>
      <c r="DKH872" s="60"/>
      <c r="DKI872" s="60"/>
      <c r="DKJ872" s="60"/>
      <c r="DKK872" s="60"/>
      <c r="DKL872" s="60"/>
      <c r="DKM872" s="60"/>
      <c r="DKN872" s="60"/>
      <c r="DKO872" s="60"/>
      <c r="DKP872" s="60"/>
      <c r="DKQ872" s="60"/>
      <c r="DKR872" s="60"/>
      <c r="DKS872" s="60"/>
      <c r="DKT872" s="60"/>
      <c r="DKU872" s="60"/>
      <c r="DKV872" s="60"/>
      <c r="DKW872" s="60"/>
      <c r="DKX872" s="60"/>
      <c r="DKY872" s="60"/>
      <c r="DKZ872" s="60"/>
      <c r="DLA872" s="60"/>
      <c r="DLB872" s="60"/>
      <c r="DLC872" s="60"/>
      <c r="DLD872" s="60"/>
      <c r="DLE872" s="60"/>
      <c r="DLF872" s="60"/>
      <c r="DLG872" s="60"/>
      <c r="DLH872" s="60"/>
      <c r="DLI872" s="60"/>
      <c r="DLJ872" s="60"/>
      <c r="DLK872" s="60"/>
      <c r="DLL872" s="60"/>
      <c r="DLM872" s="60"/>
      <c r="DLN872" s="60"/>
      <c r="DLO872" s="60"/>
      <c r="DLP872" s="60"/>
      <c r="DLQ872" s="60"/>
      <c r="DLR872" s="60"/>
      <c r="DLS872" s="60"/>
      <c r="DLT872" s="60"/>
      <c r="DLU872" s="60"/>
      <c r="DLV872" s="60"/>
      <c r="DLW872" s="60"/>
      <c r="DLX872" s="60"/>
      <c r="DLY872" s="60"/>
      <c r="DLZ872" s="60"/>
      <c r="DMA872" s="60"/>
      <c r="DMB872" s="60"/>
      <c r="DMC872" s="60"/>
      <c r="DMD872" s="60"/>
      <c r="DME872" s="60"/>
      <c r="DMF872" s="60"/>
      <c r="DMG872" s="60"/>
      <c r="DMH872" s="60"/>
      <c r="DMI872" s="60"/>
      <c r="DMJ872" s="60"/>
      <c r="DMK872" s="60"/>
      <c r="DML872" s="60"/>
      <c r="DMM872" s="60"/>
      <c r="DMN872" s="60"/>
      <c r="DMO872" s="60"/>
      <c r="DMP872" s="60"/>
      <c r="DMQ872" s="60"/>
      <c r="DMR872" s="60"/>
      <c r="DMS872" s="60"/>
      <c r="DMT872" s="60"/>
      <c r="DMU872" s="60"/>
      <c r="DMV872" s="60"/>
      <c r="DMW872" s="60"/>
      <c r="DMX872" s="60"/>
      <c r="DMY872" s="60"/>
      <c r="DMZ872" s="60"/>
      <c r="DNA872" s="60"/>
      <c r="DNB872" s="60"/>
      <c r="DNC872" s="60"/>
      <c r="DND872" s="60"/>
      <c r="DNE872" s="60"/>
      <c r="DNF872" s="60"/>
      <c r="DNG872" s="60"/>
      <c r="DNH872" s="60"/>
      <c r="DNI872" s="60"/>
      <c r="DNJ872" s="60"/>
      <c r="DNK872" s="60"/>
      <c r="DNL872" s="60"/>
      <c r="DNM872" s="60"/>
      <c r="DNN872" s="60"/>
      <c r="DNO872" s="60"/>
      <c r="DNP872" s="60"/>
      <c r="DNQ872" s="60"/>
      <c r="DNR872" s="60"/>
      <c r="DNS872" s="60"/>
      <c r="DNT872" s="60"/>
      <c r="DNU872" s="60"/>
      <c r="DNV872" s="60"/>
      <c r="DNW872" s="60"/>
      <c r="DNX872" s="60"/>
      <c r="DNY872" s="60"/>
      <c r="DNZ872" s="60"/>
      <c r="DOA872" s="60"/>
      <c r="DOB872" s="60"/>
      <c r="DOC872" s="60"/>
      <c r="DOD872" s="60"/>
      <c r="DOE872" s="60"/>
      <c r="DOF872" s="60"/>
      <c r="DOG872" s="60"/>
      <c r="DOH872" s="60"/>
      <c r="DOI872" s="60"/>
      <c r="DOJ872" s="60"/>
      <c r="DOK872" s="60"/>
      <c r="DOL872" s="60"/>
      <c r="DOM872" s="60"/>
      <c r="DON872" s="60"/>
      <c r="DOO872" s="60"/>
      <c r="DOP872" s="60"/>
      <c r="DOQ872" s="60"/>
      <c r="DOR872" s="60"/>
      <c r="DOS872" s="60"/>
      <c r="DOT872" s="60"/>
      <c r="DOU872" s="60"/>
      <c r="DOV872" s="60"/>
      <c r="DOW872" s="60"/>
      <c r="DOX872" s="60"/>
      <c r="DOY872" s="60"/>
      <c r="DOZ872" s="60"/>
      <c r="DPA872" s="60"/>
      <c r="DPB872" s="60"/>
      <c r="DPC872" s="60"/>
      <c r="DPD872" s="60"/>
      <c r="DPE872" s="60"/>
      <c r="DPF872" s="60"/>
      <c r="DPG872" s="60"/>
      <c r="DPH872" s="60"/>
      <c r="DPI872" s="60"/>
      <c r="DPJ872" s="60"/>
      <c r="DPK872" s="60"/>
      <c r="DPL872" s="60"/>
      <c r="DPM872" s="60"/>
      <c r="DPN872" s="60"/>
      <c r="DPO872" s="60"/>
      <c r="DPP872" s="60"/>
      <c r="DPQ872" s="60"/>
      <c r="DPR872" s="60"/>
      <c r="DPS872" s="60"/>
      <c r="DPT872" s="60"/>
      <c r="DPU872" s="60"/>
      <c r="DPV872" s="60"/>
      <c r="DPW872" s="60"/>
      <c r="DPX872" s="60"/>
      <c r="DPY872" s="60"/>
      <c r="DPZ872" s="60"/>
      <c r="DQA872" s="60"/>
      <c r="DQB872" s="60"/>
      <c r="DQC872" s="60"/>
      <c r="DQD872" s="60"/>
      <c r="DQE872" s="60"/>
      <c r="DQF872" s="60"/>
      <c r="DQG872" s="60"/>
      <c r="DQH872" s="60"/>
      <c r="DQI872" s="60"/>
      <c r="DQJ872" s="60"/>
      <c r="DQK872" s="60"/>
      <c r="DQL872" s="60"/>
      <c r="DQM872" s="60"/>
      <c r="DQN872" s="60"/>
      <c r="DQO872" s="60"/>
      <c r="DQP872" s="60"/>
      <c r="DQQ872" s="60"/>
      <c r="DQR872" s="60"/>
      <c r="DQS872" s="60"/>
      <c r="DQT872" s="60"/>
      <c r="DQU872" s="60"/>
      <c r="DQV872" s="60"/>
      <c r="DQW872" s="60"/>
      <c r="DQX872" s="60"/>
      <c r="DQY872" s="60"/>
      <c r="DQZ872" s="60"/>
      <c r="DRA872" s="60"/>
      <c r="DRB872" s="60"/>
      <c r="DRC872" s="60"/>
      <c r="DRD872" s="60"/>
      <c r="DRE872" s="60"/>
      <c r="DRF872" s="60"/>
      <c r="DRG872" s="60"/>
      <c r="DRH872" s="60"/>
      <c r="DRI872" s="60"/>
      <c r="DRJ872" s="60"/>
      <c r="DRK872" s="60"/>
      <c r="DRL872" s="60"/>
      <c r="DRM872" s="60"/>
      <c r="DRN872" s="60"/>
      <c r="DRO872" s="60"/>
      <c r="DRP872" s="60"/>
      <c r="DRQ872" s="60"/>
      <c r="DRR872" s="60"/>
      <c r="DRS872" s="60"/>
      <c r="DRT872" s="60"/>
      <c r="DRU872" s="60"/>
      <c r="DRV872" s="60"/>
      <c r="DRW872" s="60"/>
      <c r="DRX872" s="60"/>
      <c r="DRY872" s="60"/>
      <c r="DRZ872" s="60"/>
      <c r="DSA872" s="60"/>
      <c r="DSB872" s="60"/>
      <c r="DSC872" s="60"/>
      <c r="DSD872" s="60"/>
      <c r="DSE872" s="60"/>
      <c r="DSF872" s="60"/>
      <c r="DSG872" s="60"/>
      <c r="DSH872" s="60"/>
      <c r="DSI872" s="60"/>
      <c r="DSJ872" s="60"/>
      <c r="DSK872" s="60"/>
      <c r="DSL872" s="60"/>
      <c r="DSM872" s="60"/>
      <c r="DSN872" s="60"/>
      <c r="DSO872" s="60"/>
      <c r="DSP872" s="60"/>
      <c r="DSQ872" s="60"/>
      <c r="DSR872" s="60"/>
      <c r="DSS872" s="60"/>
      <c r="DST872" s="60"/>
      <c r="DSU872" s="60"/>
      <c r="DSV872" s="60"/>
      <c r="DSW872" s="60"/>
      <c r="DSX872" s="60"/>
      <c r="DSY872" s="60"/>
      <c r="DSZ872" s="60"/>
      <c r="DTA872" s="60"/>
      <c r="DTB872" s="60"/>
      <c r="DTC872" s="60"/>
      <c r="DTD872" s="60"/>
      <c r="DTE872" s="60"/>
      <c r="DTF872" s="60"/>
      <c r="DTG872" s="60"/>
      <c r="DTH872" s="60"/>
      <c r="DTI872" s="60"/>
      <c r="DTJ872" s="60"/>
      <c r="DTK872" s="60"/>
      <c r="DTL872" s="60"/>
      <c r="DTM872" s="60"/>
      <c r="DTN872" s="60"/>
      <c r="DTO872" s="60"/>
      <c r="DTP872" s="60"/>
      <c r="DTQ872" s="60"/>
      <c r="DTR872" s="60"/>
      <c r="DTS872" s="60"/>
      <c r="DTT872" s="60"/>
      <c r="DTU872" s="60"/>
      <c r="DTV872" s="60"/>
      <c r="DTW872" s="60"/>
      <c r="DTX872" s="60"/>
      <c r="DTY872" s="60"/>
      <c r="DTZ872" s="60"/>
      <c r="DUA872" s="60"/>
      <c r="DUB872" s="60"/>
      <c r="DUC872" s="60"/>
      <c r="DUD872" s="60"/>
      <c r="DUE872" s="60"/>
      <c r="DUF872" s="60"/>
      <c r="DUG872" s="60"/>
      <c r="DUH872" s="60"/>
      <c r="DUI872" s="60"/>
      <c r="DUJ872" s="60"/>
      <c r="DUK872" s="60"/>
      <c r="DUL872" s="60"/>
      <c r="DUM872" s="60"/>
      <c r="DUN872" s="60"/>
      <c r="DUO872" s="60"/>
      <c r="DUP872" s="60"/>
      <c r="DUQ872" s="60"/>
      <c r="DUR872" s="60"/>
      <c r="DUS872" s="60"/>
      <c r="DUT872" s="60"/>
      <c r="DUU872" s="60"/>
      <c r="DUV872" s="60"/>
      <c r="DUW872" s="60"/>
      <c r="DUX872" s="60"/>
      <c r="DUY872" s="60"/>
      <c r="DUZ872" s="60"/>
      <c r="DVA872" s="60"/>
      <c r="DVB872" s="60"/>
      <c r="DVC872" s="60"/>
      <c r="DVD872" s="60"/>
      <c r="DVE872" s="60"/>
      <c r="DVF872" s="60"/>
      <c r="DVG872" s="60"/>
      <c r="DVH872" s="60"/>
      <c r="DVI872" s="60"/>
      <c r="DVJ872" s="60"/>
      <c r="DVK872" s="60"/>
      <c r="DVL872" s="60"/>
      <c r="DVM872" s="60"/>
      <c r="DVN872" s="60"/>
      <c r="DVO872" s="60"/>
      <c r="DVP872" s="60"/>
      <c r="DVQ872" s="60"/>
      <c r="DVR872" s="60"/>
      <c r="DVS872" s="60"/>
      <c r="DVT872" s="60"/>
      <c r="DVU872" s="60"/>
      <c r="DVV872" s="60"/>
      <c r="DVW872" s="60"/>
      <c r="DVX872" s="60"/>
      <c r="DVY872" s="60"/>
      <c r="DVZ872" s="60"/>
      <c r="DWA872" s="60"/>
      <c r="DWB872" s="60"/>
      <c r="DWC872" s="60"/>
      <c r="DWD872" s="60"/>
      <c r="DWE872" s="60"/>
      <c r="DWF872" s="60"/>
      <c r="DWG872" s="60"/>
      <c r="DWH872" s="60"/>
      <c r="DWI872" s="60"/>
      <c r="DWJ872" s="60"/>
      <c r="DWK872" s="60"/>
      <c r="DWL872" s="60"/>
      <c r="DWM872" s="60"/>
      <c r="DWN872" s="60"/>
      <c r="DWO872" s="60"/>
      <c r="DWP872" s="60"/>
      <c r="DWQ872" s="60"/>
      <c r="DWR872" s="60"/>
      <c r="DWS872" s="60"/>
      <c r="DWT872" s="60"/>
      <c r="DWU872" s="60"/>
      <c r="DWV872" s="60"/>
      <c r="DWW872" s="60"/>
      <c r="DWX872" s="60"/>
      <c r="DWY872" s="60"/>
      <c r="DWZ872" s="60"/>
      <c r="DXA872" s="60"/>
      <c r="DXB872" s="60"/>
      <c r="DXC872" s="60"/>
      <c r="DXD872" s="60"/>
      <c r="DXE872" s="60"/>
      <c r="DXF872" s="60"/>
      <c r="DXG872" s="60"/>
      <c r="DXH872" s="60"/>
      <c r="DXI872" s="60"/>
      <c r="DXJ872" s="60"/>
      <c r="DXK872" s="60"/>
      <c r="DXL872" s="60"/>
      <c r="DXM872" s="60"/>
      <c r="DXN872" s="60"/>
      <c r="DXO872" s="60"/>
      <c r="DXP872" s="60"/>
      <c r="DXQ872" s="60"/>
      <c r="DXR872" s="60"/>
      <c r="DXS872" s="60"/>
      <c r="DXT872" s="60"/>
      <c r="DXU872" s="60"/>
      <c r="DXV872" s="60"/>
      <c r="DXW872" s="60"/>
      <c r="DXX872" s="60"/>
      <c r="DXY872" s="60"/>
      <c r="DXZ872" s="60"/>
      <c r="DYA872" s="60"/>
      <c r="DYB872" s="60"/>
      <c r="DYC872" s="60"/>
      <c r="DYD872" s="60"/>
      <c r="DYE872" s="60"/>
      <c r="DYF872" s="60"/>
      <c r="DYG872" s="60"/>
      <c r="DYH872" s="60"/>
      <c r="DYI872" s="60"/>
      <c r="DYJ872" s="60"/>
      <c r="DYK872" s="60"/>
      <c r="DYL872" s="60"/>
      <c r="DYM872" s="60"/>
      <c r="DYN872" s="60"/>
      <c r="DYO872" s="60"/>
      <c r="DYP872" s="60"/>
      <c r="DYQ872" s="60"/>
      <c r="DYR872" s="60"/>
      <c r="DYS872" s="60"/>
      <c r="DYT872" s="60"/>
      <c r="DYU872" s="60"/>
      <c r="DYV872" s="60"/>
      <c r="DYW872" s="60"/>
      <c r="DYX872" s="60"/>
      <c r="DYY872" s="60"/>
      <c r="DYZ872" s="60"/>
      <c r="DZA872" s="60"/>
      <c r="DZB872" s="60"/>
      <c r="DZC872" s="60"/>
      <c r="DZD872" s="60"/>
      <c r="DZE872" s="60"/>
      <c r="DZF872" s="60"/>
      <c r="DZG872" s="60"/>
      <c r="DZH872" s="60"/>
      <c r="DZI872" s="60"/>
      <c r="DZJ872" s="60"/>
      <c r="DZK872" s="60"/>
      <c r="DZL872" s="60"/>
      <c r="DZM872" s="60"/>
      <c r="DZN872" s="60"/>
      <c r="DZO872" s="60"/>
      <c r="DZP872" s="60"/>
      <c r="DZQ872" s="60"/>
      <c r="DZR872" s="60"/>
      <c r="DZS872" s="60"/>
      <c r="DZT872" s="60"/>
      <c r="DZU872" s="60"/>
      <c r="DZV872" s="60"/>
      <c r="DZW872" s="60"/>
      <c r="DZX872" s="60"/>
      <c r="DZY872" s="60"/>
      <c r="DZZ872" s="60"/>
      <c r="EAA872" s="60"/>
      <c r="EAB872" s="60"/>
      <c r="EAC872" s="60"/>
      <c r="EAD872" s="60"/>
      <c r="EAE872" s="60"/>
      <c r="EAF872" s="60"/>
      <c r="EAG872" s="60"/>
      <c r="EAH872" s="60"/>
      <c r="EAI872" s="60"/>
      <c r="EAJ872" s="60"/>
      <c r="EAK872" s="60"/>
      <c r="EAL872" s="60"/>
      <c r="EAM872" s="60"/>
      <c r="EAN872" s="60"/>
      <c r="EAO872" s="60"/>
      <c r="EAP872" s="60"/>
      <c r="EAQ872" s="60"/>
      <c r="EAR872" s="60"/>
      <c r="EAS872" s="60"/>
      <c r="EAT872" s="60"/>
      <c r="EAU872" s="60"/>
      <c r="EAV872" s="60"/>
      <c r="EAW872" s="60"/>
      <c r="EAX872" s="60"/>
      <c r="EAY872" s="60"/>
      <c r="EAZ872" s="60"/>
      <c r="EBA872" s="60"/>
      <c r="EBB872" s="60"/>
      <c r="EBC872" s="60"/>
      <c r="EBD872" s="60"/>
      <c r="EBE872" s="60"/>
      <c r="EBF872" s="60"/>
      <c r="EBG872" s="60"/>
      <c r="EBH872" s="60"/>
      <c r="EBI872" s="60"/>
      <c r="EBJ872" s="60"/>
      <c r="EBK872" s="60"/>
      <c r="EBL872" s="60"/>
      <c r="EBM872" s="60"/>
      <c r="EBN872" s="60"/>
      <c r="EBO872" s="60"/>
      <c r="EBP872" s="60"/>
      <c r="EBQ872" s="60"/>
      <c r="EBR872" s="60"/>
      <c r="EBS872" s="60"/>
      <c r="EBT872" s="60"/>
      <c r="EBU872" s="60"/>
      <c r="EBV872" s="60"/>
      <c r="EBW872" s="60"/>
      <c r="EBX872" s="60"/>
      <c r="EBY872" s="60"/>
      <c r="EBZ872" s="60"/>
      <c r="ECA872" s="60"/>
      <c r="ECB872" s="60"/>
      <c r="ECC872" s="60"/>
      <c r="ECD872" s="60"/>
      <c r="ECE872" s="60"/>
      <c r="ECF872" s="60"/>
      <c r="ECG872" s="60"/>
      <c r="ECH872" s="60"/>
      <c r="ECI872" s="60"/>
      <c r="ECJ872" s="60"/>
      <c r="ECK872" s="60"/>
      <c r="ECL872" s="60"/>
      <c r="ECM872" s="60"/>
      <c r="ECN872" s="60"/>
      <c r="ECO872" s="60"/>
      <c r="ECP872" s="60"/>
      <c r="ECQ872" s="60"/>
      <c r="ECR872" s="60"/>
      <c r="ECS872" s="60"/>
      <c r="ECT872" s="60"/>
      <c r="ECU872" s="60"/>
      <c r="ECV872" s="60"/>
      <c r="ECW872" s="60"/>
      <c r="ECX872" s="60"/>
      <c r="ECY872" s="60"/>
      <c r="ECZ872" s="60"/>
      <c r="EDA872" s="60"/>
      <c r="EDB872" s="60"/>
      <c r="EDC872" s="60"/>
      <c r="EDD872" s="60"/>
      <c r="EDE872" s="60"/>
      <c r="EDF872" s="60"/>
      <c r="EDG872" s="60"/>
      <c r="EDH872" s="60"/>
      <c r="EDI872" s="60"/>
      <c r="EDJ872" s="60"/>
      <c r="EDK872" s="60"/>
      <c r="EDL872" s="60"/>
      <c r="EDM872" s="60"/>
      <c r="EDN872" s="60"/>
      <c r="EDO872" s="60"/>
      <c r="EDP872" s="60"/>
      <c r="EDQ872" s="60"/>
      <c r="EDR872" s="60"/>
      <c r="EDS872" s="60"/>
      <c r="EDT872" s="60"/>
      <c r="EDU872" s="60"/>
      <c r="EDV872" s="60"/>
      <c r="EDW872" s="60"/>
      <c r="EDX872" s="60"/>
      <c r="EDY872" s="60"/>
      <c r="EDZ872" s="60"/>
      <c r="EEA872" s="60"/>
      <c r="EEB872" s="60"/>
      <c r="EEC872" s="60"/>
      <c r="EED872" s="60"/>
      <c r="EEE872" s="60"/>
      <c r="EEF872" s="60"/>
      <c r="EEG872" s="60"/>
      <c r="EEH872" s="60"/>
      <c r="EEI872" s="60"/>
      <c r="EEJ872" s="60"/>
      <c r="EEK872" s="60"/>
      <c r="EEL872" s="60"/>
      <c r="EEM872" s="60"/>
      <c r="EEN872" s="60"/>
      <c r="EEO872" s="60"/>
      <c r="EEP872" s="60"/>
      <c r="EEQ872" s="60"/>
      <c r="EER872" s="60"/>
      <c r="EES872" s="60"/>
      <c r="EET872" s="60"/>
      <c r="EEU872" s="60"/>
      <c r="EEV872" s="60"/>
      <c r="EEW872" s="60"/>
      <c r="EEX872" s="60"/>
      <c r="EEY872" s="60"/>
      <c r="EEZ872" s="60"/>
      <c r="EFA872" s="60"/>
      <c r="EFB872" s="60"/>
      <c r="EFC872" s="60"/>
      <c r="EFD872" s="60"/>
      <c r="EFE872" s="60"/>
      <c r="EFF872" s="60"/>
      <c r="EFG872" s="60"/>
      <c r="EFH872" s="60"/>
      <c r="EFI872" s="60"/>
      <c r="EFJ872" s="60"/>
      <c r="EFK872" s="60"/>
      <c r="EFL872" s="60"/>
      <c r="EFM872" s="60"/>
      <c r="EFN872" s="60"/>
      <c r="EFO872" s="60"/>
      <c r="EFP872" s="60"/>
      <c r="EFQ872" s="60"/>
      <c r="EFR872" s="60"/>
      <c r="EFS872" s="60"/>
      <c r="EFT872" s="60"/>
      <c r="EFU872" s="60"/>
      <c r="EFV872" s="60"/>
      <c r="EFW872" s="60"/>
      <c r="EFX872" s="60"/>
      <c r="EFY872" s="60"/>
      <c r="EFZ872" s="60"/>
      <c r="EGA872" s="60"/>
      <c r="EGB872" s="60"/>
      <c r="EGC872" s="60"/>
      <c r="EGD872" s="60"/>
      <c r="EGE872" s="60"/>
      <c r="EGF872" s="60"/>
      <c r="EGG872" s="60"/>
      <c r="EGH872" s="60"/>
      <c r="EGI872" s="60"/>
      <c r="EGJ872" s="60"/>
      <c r="EGK872" s="60"/>
      <c r="EGL872" s="60"/>
      <c r="EGM872" s="60"/>
      <c r="EGN872" s="60"/>
      <c r="EGO872" s="60"/>
      <c r="EGP872" s="60"/>
      <c r="EGQ872" s="60"/>
      <c r="EGR872" s="60"/>
      <c r="EGS872" s="60"/>
      <c r="EGT872" s="60"/>
      <c r="EGU872" s="60"/>
      <c r="EGV872" s="60"/>
      <c r="EGW872" s="60"/>
      <c r="EGX872" s="60"/>
      <c r="EGY872" s="60"/>
      <c r="EGZ872" s="60"/>
      <c r="EHA872" s="60"/>
      <c r="EHB872" s="60"/>
      <c r="EHC872" s="60"/>
      <c r="EHD872" s="60"/>
      <c r="EHE872" s="60"/>
      <c r="EHF872" s="60"/>
      <c r="EHG872" s="60"/>
      <c r="EHH872" s="60"/>
      <c r="EHI872" s="60"/>
      <c r="EHJ872" s="60"/>
      <c r="EHK872" s="60"/>
      <c r="EHL872" s="60"/>
      <c r="EHM872" s="60"/>
      <c r="EHN872" s="60"/>
      <c r="EHO872" s="60"/>
      <c r="EHP872" s="60"/>
      <c r="EHQ872" s="60"/>
      <c r="EHR872" s="60"/>
      <c r="EHS872" s="60"/>
      <c r="EHT872" s="60"/>
      <c r="EHU872" s="60"/>
      <c r="EHV872" s="60"/>
      <c r="EHW872" s="60"/>
      <c r="EHX872" s="60"/>
      <c r="EHY872" s="60"/>
      <c r="EHZ872" s="60"/>
      <c r="EIA872" s="60"/>
      <c r="EIB872" s="60"/>
      <c r="EIC872" s="60"/>
      <c r="EID872" s="60"/>
      <c r="EIE872" s="60"/>
      <c r="EIF872" s="60"/>
      <c r="EIG872" s="60"/>
      <c r="EIH872" s="60"/>
      <c r="EII872" s="60"/>
      <c r="EIJ872" s="60"/>
      <c r="EIK872" s="60"/>
      <c r="EIL872" s="60"/>
      <c r="EIM872" s="60"/>
      <c r="EIN872" s="60"/>
      <c r="EIO872" s="60"/>
      <c r="EIP872" s="60"/>
      <c r="EIQ872" s="60"/>
      <c r="EIR872" s="60"/>
      <c r="EIS872" s="60"/>
      <c r="EIT872" s="60"/>
      <c r="EIU872" s="60"/>
      <c r="EIV872" s="60"/>
      <c r="EIW872" s="60"/>
      <c r="EIX872" s="60"/>
      <c r="EIY872" s="60"/>
      <c r="EIZ872" s="60"/>
      <c r="EJA872" s="60"/>
      <c r="EJB872" s="60"/>
      <c r="EJC872" s="60"/>
      <c r="EJD872" s="60"/>
      <c r="EJE872" s="60"/>
      <c r="EJF872" s="60"/>
      <c r="EJG872" s="60"/>
      <c r="EJH872" s="60"/>
      <c r="EJI872" s="60"/>
      <c r="EJJ872" s="60"/>
      <c r="EJK872" s="60"/>
      <c r="EJL872" s="60"/>
      <c r="EJM872" s="60"/>
      <c r="EJN872" s="60"/>
      <c r="EJO872" s="60"/>
      <c r="EJP872" s="60"/>
      <c r="EJQ872" s="60"/>
      <c r="EJR872" s="60"/>
      <c r="EJS872" s="60"/>
      <c r="EJT872" s="60"/>
      <c r="EJU872" s="60"/>
      <c r="EJV872" s="60"/>
      <c r="EJW872" s="60"/>
      <c r="EJX872" s="60"/>
      <c r="EJY872" s="60"/>
      <c r="EJZ872" s="60"/>
      <c r="EKA872" s="60"/>
      <c r="EKB872" s="60"/>
      <c r="EKC872" s="60"/>
      <c r="EKD872" s="60"/>
      <c r="EKE872" s="60"/>
      <c r="EKF872" s="60"/>
      <c r="EKG872" s="60"/>
      <c r="EKH872" s="60"/>
      <c r="EKI872" s="60"/>
      <c r="EKJ872" s="60"/>
      <c r="EKK872" s="60"/>
      <c r="EKL872" s="60"/>
      <c r="EKM872" s="60"/>
      <c r="EKN872" s="60"/>
      <c r="EKO872" s="60"/>
      <c r="EKP872" s="60"/>
      <c r="EKQ872" s="60"/>
      <c r="EKR872" s="60"/>
      <c r="EKS872" s="60"/>
      <c r="EKT872" s="60"/>
      <c r="EKU872" s="60"/>
      <c r="EKV872" s="60"/>
      <c r="EKW872" s="60"/>
      <c r="EKX872" s="60"/>
      <c r="EKY872" s="60"/>
      <c r="EKZ872" s="60"/>
      <c r="ELA872" s="60"/>
      <c r="ELB872" s="60"/>
      <c r="ELC872" s="60"/>
      <c r="ELD872" s="60"/>
      <c r="ELE872" s="60"/>
      <c r="ELF872" s="60"/>
      <c r="ELG872" s="60"/>
      <c r="ELH872" s="60"/>
      <c r="ELI872" s="60"/>
      <c r="ELJ872" s="60"/>
      <c r="ELK872" s="60"/>
      <c r="ELL872" s="60"/>
      <c r="ELM872" s="60"/>
      <c r="ELN872" s="60"/>
      <c r="ELO872" s="60"/>
      <c r="ELP872" s="60"/>
      <c r="ELQ872" s="60"/>
      <c r="ELR872" s="60"/>
      <c r="ELS872" s="60"/>
      <c r="ELT872" s="60"/>
      <c r="ELU872" s="60"/>
      <c r="ELV872" s="60"/>
      <c r="ELW872" s="60"/>
      <c r="ELX872" s="60"/>
      <c r="ELY872" s="60"/>
      <c r="ELZ872" s="60"/>
      <c r="EMA872" s="60"/>
      <c r="EMB872" s="60"/>
      <c r="EMC872" s="60"/>
      <c r="EMD872" s="60"/>
      <c r="EME872" s="60"/>
      <c r="EMF872" s="60"/>
      <c r="EMG872" s="60"/>
      <c r="EMH872" s="60"/>
      <c r="EMI872" s="60"/>
      <c r="EMJ872" s="60"/>
      <c r="EMK872" s="60"/>
      <c r="EML872" s="60"/>
      <c r="EMM872" s="60"/>
      <c r="EMN872" s="60"/>
      <c r="EMO872" s="60"/>
      <c r="EMP872" s="60"/>
      <c r="EMQ872" s="60"/>
      <c r="EMR872" s="60"/>
      <c r="EMS872" s="60"/>
      <c r="EMT872" s="60"/>
      <c r="EMU872" s="60"/>
      <c r="EMV872" s="60"/>
      <c r="EMW872" s="60"/>
      <c r="EMX872" s="60"/>
      <c r="EMY872" s="60"/>
      <c r="EMZ872" s="60"/>
      <c r="ENA872" s="60"/>
      <c r="ENB872" s="60"/>
      <c r="ENC872" s="60"/>
      <c r="END872" s="60"/>
      <c r="ENE872" s="60"/>
      <c r="ENF872" s="60"/>
      <c r="ENG872" s="60"/>
      <c r="ENH872" s="60"/>
      <c r="ENI872" s="60"/>
      <c r="ENJ872" s="60"/>
      <c r="ENK872" s="60"/>
      <c r="ENL872" s="60"/>
      <c r="ENM872" s="60"/>
      <c r="ENN872" s="60"/>
      <c r="ENO872" s="60"/>
      <c r="ENP872" s="60"/>
      <c r="ENQ872" s="60"/>
      <c r="ENR872" s="60"/>
      <c r="ENS872" s="60"/>
      <c r="ENT872" s="60"/>
      <c r="ENU872" s="60"/>
      <c r="ENV872" s="60"/>
      <c r="ENW872" s="60"/>
      <c r="ENX872" s="60"/>
      <c r="ENY872" s="60"/>
      <c r="ENZ872" s="60"/>
      <c r="EOA872" s="60"/>
      <c r="EOB872" s="60"/>
      <c r="EOC872" s="60"/>
      <c r="EOD872" s="60"/>
      <c r="EOE872" s="60"/>
      <c r="EOF872" s="60"/>
      <c r="EOG872" s="60"/>
      <c r="EOH872" s="60"/>
      <c r="EOI872" s="60"/>
      <c r="EOJ872" s="60"/>
      <c r="EOK872" s="60"/>
      <c r="EOL872" s="60"/>
      <c r="EOM872" s="60"/>
      <c r="EON872" s="60"/>
      <c r="EOO872" s="60"/>
      <c r="EOP872" s="60"/>
      <c r="EOQ872" s="60"/>
      <c r="EOR872" s="60"/>
      <c r="EOS872" s="60"/>
      <c r="EOT872" s="60"/>
      <c r="EOU872" s="60"/>
      <c r="EOV872" s="60"/>
      <c r="EOW872" s="60"/>
      <c r="EOX872" s="60"/>
      <c r="EOY872" s="60"/>
      <c r="EOZ872" s="60"/>
      <c r="EPA872" s="60"/>
      <c r="EPB872" s="60"/>
      <c r="EPC872" s="60"/>
      <c r="EPD872" s="60"/>
      <c r="EPE872" s="60"/>
      <c r="EPF872" s="60"/>
      <c r="EPG872" s="60"/>
      <c r="EPH872" s="60"/>
      <c r="EPI872" s="60"/>
      <c r="EPJ872" s="60"/>
      <c r="EPK872" s="60"/>
      <c r="EPL872" s="60"/>
      <c r="EPM872" s="60"/>
      <c r="EPN872" s="60"/>
      <c r="EPO872" s="60"/>
      <c r="EPP872" s="60"/>
      <c r="EPQ872" s="60"/>
      <c r="EPR872" s="60"/>
      <c r="EPS872" s="60"/>
      <c r="EPT872" s="60"/>
      <c r="EPU872" s="60"/>
      <c r="EPV872" s="60"/>
      <c r="EPW872" s="60"/>
      <c r="EPX872" s="60"/>
      <c r="EPY872" s="60"/>
      <c r="EPZ872" s="60"/>
      <c r="EQA872" s="60"/>
      <c r="EQB872" s="60"/>
      <c r="EQC872" s="60"/>
      <c r="EQD872" s="60"/>
      <c r="EQE872" s="60"/>
      <c r="EQF872" s="60"/>
      <c r="EQG872" s="60"/>
      <c r="EQH872" s="60"/>
      <c r="EQI872" s="60"/>
      <c r="EQJ872" s="60"/>
      <c r="EQK872" s="60"/>
      <c r="EQL872" s="60"/>
      <c r="EQM872" s="60"/>
      <c r="EQN872" s="60"/>
      <c r="EQO872" s="60"/>
      <c r="EQP872" s="60"/>
      <c r="EQQ872" s="60"/>
      <c r="EQR872" s="60"/>
      <c r="EQS872" s="60"/>
      <c r="EQT872" s="60"/>
      <c r="EQU872" s="60"/>
      <c r="EQV872" s="60"/>
      <c r="EQW872" s="60"/>
      <c r="EQX872" s="60"/>
      <c r="EQY872" s="60"/>
      <c r="EQZ872" s="60"/>
      <c r="ERA872" s="60"/>
      <c r="ERB872" s="60"/>
      <c r="ERC872" s="60"/>
      <c r="ERD872" s="60"/>
      <c r="ERE872" s="60"/>
      <c r="ERF872" s="60"/>
      <c r="ERG872" s="60"/>
      <c r="ERH872" s="60"/>
      <c r="ERI872" s="60"/>
      <c r="ERJ872" s="60"/>
      <c r="ERK872" s="60"/>
      <c r="ERL872" s="60"/>
      <c r="ERM872" s="60"/>
      <c r="ERN872" s="60"/>
      <c r="ERO872" s="60"/>
      <c r="ERP872" s="60"/>
      <c r="ERQ872" s="60"/>
      <c r="ERR872" s="60"/>
      <c r="ERS872" s="60"/>
      <c r="ERT872" s="60"/>
      <c r="ERU872" s="60"/>
      <c r="ERV872" s="60"/>
      <c r="ERW872" s="60"/>
      <c r="ERX872" s="60"/>
      <c r="ERY872" s="60"/>
      <c r="ERZ872" s="60"/>
      <c r="ESA872" s="60"/>
      <c r="ESB872" s="60"/>
      <c r="ESC872" s="60"/>
      <c r="ESD872" s="60"/>
      <c r="ESE872" s="60"/>
      <c r="ESF872" s="60"/>
      <c r="ESG872" s="60"/>
      <c r="ESH872" s="60"/>
      <c r="ESI872" s="60"/>
      <c r="ESJ872" s="60"/>
      <c r="ESK872" s="60"/>
      <c r="ESL872" s="60"/>
      <c r="ESM872" s="60"/>
      <c r="ESN872" s="60"/>
      <c r="ESO872" s="60"/>
      <c r="ESP872" s="60"/>
      <c r="ESQ872" s="60"/>
      <c r="ESR872" s="60"/>
      <c r="ESS872" s="60"/>
      <c r="EST872" s="60"/>
      <c r="ESU872" s="60"/>
      <c r="ESV872" s="60"/>
      <c r="ESW872" s="60"/>
      <c r="ESX872" s="60"/>
      <c r="ESY872" s="60"/>
      <c r="ESZ872" s="60"/>
      <c r="ETA872" s="60"/>
      <c r="ETB872" s="60"/>
      <c r="ETC872" s="60"/>
      <c r="ETD872" s="60"/>
      <c r="ETE872" s="60"/>
      <c r="ETF872" s="60"/>
      <c r="ETG872" s="60"/>
      <c r="ETH872" s="60"/>
      <c r="ETI872" s="60"/>
      <c r="ETJ872" s="60"/>
      <c r="ETK872" s="60"/>
      <c r="ETL872" s="60"/>
      <c r="ETM872" s="60"/>
      <c r="ETN872" s="60"/>
      <c r="ETO872" s="60"/>
      <c r="ETP872" s="60"/>
      <c r="ETQ872" s="60"/>
      <c r="ETR872" s="60"/>
      <c r="ETS872" s="60"/>
      <c r="ETT872" s="60"/>
      <c r="ETU872" s="60"/>
      <c r="ETV872" s="60"/>
      <c r="ETW872" s="60"/>
      <c r="ETX872" s="60"/>
      <c r="ETY872" s="60"/>
      <c r="ETZ872" s="60"/>
      <c r="EUA872" s="60"/>
      <c r="EUB872" s="60"/>
      <c r="EUC872" s="60"/>
      <c r="EUD872" s="60"/>
      <c r="EUE872" s="60"/>
      <c r="EUF872" s="60"/>
      <c r="EUG872" s="60"/>
      <c r="EUH872" s="60"/>
      <c r="EUI872" s="60"/>
      <c r="EUJ872" s="60"/>
      <c r="EUK872" s="60"/>
      <c r="EUL872" s="60"/>
      <c r="EUM872" s="60"/>
      <c r="EUN872" s="60"/>
      <c r="EUO872" s="60"/>
      <c r="EUP872" s="60"/>
      <c r="EUQ872" s="60"/>
      <c r="EUR872" s="60"/>
      <c r="EUS872" s="60"/>
      <c r="EUT872" s="60"/>
      <c r="EUU872" s="60"/>
      <c r="EUV872" s="60"/>
      <c r="EUW872" s="60"/>
      <c r="EUX872" s="60"/>
      <c r="EUY872" s="60"/>
      <c r="EUZ872" s="60"/>
      <c r="EVA872" s="60"/>
      <c r="EVB872" s="60"/>
      <c r="EVC872" s="60"/>
      <c r="EVD872" s="60"/>
      <c r="EVE872" s="60"/>
      <c r="EVF872" s="60"/>
      <c r="EVG872" s="60"/>
      <c r="EVH872" s="60"/>
      <c r="EVI872" s="60"/>
      <c r="EVJ872" s="60"/>
      <c r="EVK872" s="60"/>
      <c r="EVL872" s="60"/>
      <c r="EVM872" s="60"/>
      <c r="EVN872" s="60"/>
      <c r="EVO872" s="60"/>
      <c r="EVP872" s="60"/>
      <c r="EVQ872" s="60"/>
      <c r="EVR872" s="60"/>
      <c r="EVS872" s="60"/>
      <c r="EVT872" s="60"/>
      <c r="EVU872" s="60"/>
      <c r="EVV872" s="60"/>
      <c r="EVW872" s="60"/>
      <c r="EVX872" s="60"/>
      <c r="EVY872" s="60"/>
      <c r="EVZ872" s="60"/>
      <c r="EWA872" s="60"/>
      <c r="EWB872" s="60"/>
      <c r="EWC872" s="60"/>
      <c r="EWD872" s="60"/>
      <c r="EWE872" s="60"/>
      <c r="EWF872" s="60"/>
      <c r="EWG872" s="60"/>
      <c r="EWH872" s="60"/>
      <c r="EWI872" s="60"/>
      <c r="EWJ872" s="60"/>
      <c r="EWK872" s="60"/>
      <c r="EWL872" s="60"/>
      <c r="EWM872" s="60"/>
      <c r="EWN872" s="60"/>
      <c r="EWO872" s="60"/>
      <c r="EWP872" s="60"/>
      <c r="EWQ872" s="60"/>
      <c r="EWR872" s="60"/>
      <c r="EWS872" s="60"/>
      <c r="EWT872" s="60"/>
      <c r="EWU872" s="60"/>
      <c r="EWV872" s="60"/>
      <c r="EWW872" s="60"/>
      <c r="EWX872" s="60"/>
      <c r="EWY872" s="60"/>
      <c r="EWZ872" s="60"/>
      <c r="EXA872" s="60"/>
      <c r="EXB872" s="60"/>
      <c r="EXC872" s="60"/>
      <c r="EXD872" s="60"/>
      <c r="EXE872" s="60"/>
      <c r="EXF872" s="60"/>
      <c r="EXG872" s="60"/>
      <c r="EXH872" s="60"/>
      <c r="EXI872" s="60"/>
      <c r="EXJ872" s="60"/>
      <c r="EXK872" s="60"/>
      <c r="EXL872" s="60"/>
      <c r="EXM872" s="60"/>
      <c r="EXN872" s="60"/>
      <c r="EXO872" s="60"/>
      <c r="EXP872" s="60"/>
      <c r="EXQ872" s="60"/>
      <c r="EXR872" s="60"/>
      <c r="EXS872" s="60"/>
      <c r="EXT872" s="60"/>
      <c r="EXU872" s="60"/>
      <c r="EXV872" s="60"/>
      <c r="EXW872" s="60"/>
      <c r="EXX872" s="60"/>
      <c r="EXY872" s="60"/>
      <c r="EXZ872" s="60"/>
      <c r="EYA872" s="60"/>
      <c r="EYB872" s="60"/>
      <c r="EYC872" s="60"/>
      <c r="EYD872" s="60"/>
      <c r="EYE872" s="60"/>
      <c r="EYF872" s="60"/>
      <c r="EYG872" s="60"/>
      <c r="EYH872" s="60"/>
      <c r="EYI872" s="60"/>
      <c r="EYJ872" s="60"/>
      <c r="EYK872" s="60"/>
      <c r="EYL872" s="60"/>
      <c r="EYM872" s="60"/>
      <c r="EYN872" s="60"/>
      <c r="EYO872" s="60"/>
      <c r="EYP872" s="60"/>
      <c r="EYQ872" s="60"/>
      <c r="EYR872" s="60"/>
      <c r="EYS872" s="60"/>
      <c r="EYT872" s="60"/>
      <c r="EYU872" s="60"/>
      <c r="EYV872" s="60"/>
      <c r="EYW872" s="60"/>
      <c r="EYX872" s="60"/>
      <c r="EYY872" s="60"/>
      <c r="EYZ872" s="60"/>
      <c r="EZA872" s="60"/>
      <c r="EZB872" s="60"/>
      <c r="EZC872" s="60"/>
      <c r="EZD872" s="60"/>
      <c r="EZE872" s="60"/>
      <c r="EZF872" s="60"/>
      <c r="EZG872" s="60"/>
      <c r="EZH872" s="60"/>
      <c r="EZI872" s="60"/>
      <c r="EZJ872" s="60"/>
      <c r="EZK872" s="60"/>
      <c r="EZL872" s="60"/>
      <c r="EZM872" s="60"/>
      <c r="EZN872" s="60"/>
      <c r="EZO872" s="60"/>
      <c r="EZP872" s="60"/>
      <c r="EZQ872" s="60"/>
      <c r="EZR872" s="60"/>
      <c r="EZS872" s="60"/>
      <c r="EZT872" s="60"/>
      <c r="EZU872" s="60"/>
      <c r="EZV872" s="60"/>
      <c r="EZW872" s="60"/>
      <c r="EZX872" s="60"/>
      <c r="EZY872" s="60"/>
      <c r="EZZ872" s="60"/>
      <c r="FAA872" s="60"/>
      <c r="FAB872" s="60"/>
      <c r="FAC872" s="60"/>
      <c r="FAD872" s="60"/>
      <c r="FAE872" s="60"/>
      <c r="FAF872" s="60"/>
      <c r="FAG872" s="60"/>
      <c r="FAH872" s="60"/>
      <c r="FAI872" s="60"/>
      <c r="FAJ872" s="60"/>
      <c r="FAK872" s="60"/>
      <c r="FAL872" s="60"/>
      <c r="FAM872" s="60"/>
      <c r="FAN872" s="60"/>
      <c r="FAO872" s="60"/>
      <c r="FAP872" s="60"/>
      <c r="FAQ872" s="60"/>
      <c r="FAR872" s="60"/>
      <c r="FAS872" s="60"/>
      <c r="FAT872" s="60"/>
      <c r="FAU872" s="60"/>
      <c r="FAV872" s="60"/>
      <c r="FAW872" s="60"/>
      <c r="FAX872" s="60"/>
      <c r="FAY872" s="60"/>
      <c r="FAZ872" s="60"/>
      <c r="FBA872" s="60"/>
      <c r="FBB872" s="60"/>
      <c r="FBC872" s="60"/>
      <c r="FBD872" s="60"/>
      <c r="FBE872" s="60"/>
      <c r="FBF872" s="60"/>
      <c r="FBG872" s="60"/>
      <c r="FBH872" s="60"/>
      <c r="FBI872" s="60"/>
      <c r="FBJ872" s="60"/>
      <c r="FBK872" s="60"/>
      <c r="FBL872" s="60"/>
      <c r="FBM872" s="60"/>
      <c r="FBN872" s="60"/>
      <c r="FBO872" s="60"/>
      <c r="FBP872" s="60"/>
      <c r="FBQ872" s="60"/>
      <c r="FBR872" s="60"/>
      <c r="FBS872" s="60"/>
      <c r="FBT872" s="60"/>
      <c r="FBU872" s="60"/>
      <c r="FBV872" s="60"/>
      <c r="FBW872" s="60"/>
      <c r="FBX872" s="60"/>
      <c r="FBY872" s="60"/>
      <c r="FBZ872" s="60"/>
      <c r="FCA872" s="60"/>
      <c r="FCB872" s="60"/>
      <c r="FCC872" s="60"/>
      <c r="FCD872" s="60"/>
      <c r="FCE872" s="60"/>
      <c r="FCF872" s="60"/>
      <c r="FCG872" s="60"/>
      <c r="FCH872" s="60"/>
      <c r="FCI872" s="60"/>
      <c r="FCJ872" s="60"/>
      <c r="FCK872" s="60"/>
      <c r="FCL872" s="60"/>
      <c r="FCM872" s="60"/>
      <c r="FCN872" s="60"/>
      <c r="FCO872" s="60"/>
      <c r="FCP872" s="60"/>
      <c r="FCQ872" s="60"/>
      <c r="FCR872" s="60"/>
      <c r="FCS872" s="60"/>
      <c r="FCT872" s="60"/>
      <c r="FCU872" s="60"/>
      <c r="FCV872" s="60"/>
      <c r="FCW872" s="60"/>
      <c r="FCX872" s="60"/>
      <c r="FCY872" s="60"/>
      <c r="FCZ872" s="60"/>
      <c r="FDA872" s="60"/>
      <c r="FDB872" s="60"/>
      <c r="FDC872" s="60"/>
      <c r="FDD872" s="60"/>
      <c r="FDE872" s="60"/>
      <c r="FDF872" s="60"/>
      <c r="FDG872" s="60"/>
      <c r="FDH872" s="60"/>
      <c r="FDI872" s="60"/>
      <c r="FDJ872" s="60"/>
      <c r="FDK872" s="60"/>
      <c r="FDL872" s="60"/>
      <c r="FDM872" s="60"/>
      <c r="FDN872" s="60"/>
      <c r="FDO872" s="60"/>
      <c r="FDP872" s="60"/>
      <c r="FDQ872" s="60"/>
      <c r="FDR872" s="60"/>
      <c r="FDS872" s="60"/>
      <c r="FDT872" s="60"/>
      <c r="FDU872" s="60"/>
      <c r="FDV872" s="60"/>
      <c r="FDW872" s="60"/>
      <c r="FDX872" s="60"/>
      <c r="FDY872" s="60"/>
      <c r="FDZ872" s="60"/>
      <c r="FEA872" s="60"/>
      <c r="FEB872" s="60"/>
      <c r="FEC872" s="60"/>
      <c r="FED872" s="60"/>
      <c r="FEE872" s="60"/>
      <c r="FEF872" s="60"/>
      <c r="FEG872" s="60"/>
      <c r="FEH872" s="60"/>
      <c r="FEI872" s="60"/>
      <c r="FEJ872" s="60"/>
      <c r="FEK872" s="60"/>
      <c r="FEL872" s="60"/>
      <c r="FEM872" s="60"/>
      <c r="FEN872" s="60"/>
      <c r="FEO872" s="60"/>
      <c r="FEP872" s="60"/>
      <c r="FEQ872" s="60"/>
      <c r="FER872" s="60"/>
      <c r="FES872" s="60"/>
      <c r="FET872" s="60"/>
      <c r="FEU872" s="60"/>
      <c r="FEV872" s="60"/>
      <c r="FEW872" s="60"/>
      <c r="FEX872" s="60"/>
      <c r="FEY872" s="60"/>
      <c r="FEZ872" s="60"/>
      <c r="FFA872" s="60"/>
      <c r="FFB872" s="60"/>
      <c r="FFC872" s="60"/>
      <c r="FFD872" s="60"/>
      <c r="FFE872" s="60"/>
      <c r="FFF872" s="60"/>
      <c r="FFG872" s="60"/>
      <c r="FFH872" s="60"/>
      <c r="FFI872" s="60"/>
      <c r="FFJ872" s="60"/>
      <c r="FFK872" s="60"/>
      <c r="FFL872" s="60"/>
      <c r="FFM872" s="60"/>
      <c r="FFN872" s="60"/>
      <c r="FFO872" s="60"/>
      <c r="FFP872" s="60"/>
      <c r="FFQ872" s="60"/>
      <c r="FFR872" s="60"/>
      <c r="FFS872" s="60"/>
      <c r="FFT872" s="60"/>
      <c r="FFU872" s="60"/>
      <c r="FFV872" s="60"/>
      <c r="FFW872" s="60"/>
      <c r="FFX872" s="60"/>
      <c r="FFY872" s="60"/>
      <c r="FFZ872" s="60"/>
      <c r="FGA872" s="60"/>
      <c r="FGB872" s="60"/>
      <c r="FGC872" s="60"/>
      <c r="FGD872" s="60"/>
      <c r="FGE872" s="60"/>
      <c r="FGF872" s="60"/>
      <c r="FGG872" s="60"/>
      <c r="FGH872" s="60"/>
      <c r="FGI872" s="60"/>
      <c r="FGJ872" s="60"/>
      <c r="FGK872" s="60"/>
      <c r="FGL872" s="60"/>
      <c r="FGM872" s="60"/>
      <c r="FGN872" s="60"/>
      <c r="FGO872" s="60"/>
      <c r="FGP872" s="60"/>
      <c r="FGQ872" s="60"/>
      <c r="FGR872" s="60"/>
      <c r="FGS872" s="60"/>
      <c r="FGT872" s="60"/>
      <c r="FGU872" s="60"/>
      <c r="FGV872" s="60"/>
      <c r="FGW872" s="60"/>
      <c r="FGX872" s="60"/>
      <c r="FGY872" s="60"/>
      <c r="FGZ872" s="60"/>
      <c r="FHA872" s="60"/>
      <c r="FHB872" s="60"/>
      <c r="FHC872" s="60"/>
      <c r="FHD872" s="60"/>
      <c r="FHE872" s="60"/>
      <c r="FHF872" s="60"/>
      <c r="FHG872" s="60"/>
      <c r="FHH872" s="60"/>
      <c r="FHI872" s="60"/>
      <c r="FHJ872" s="60"/>
      <c r="FHK872" s="60"/>
      <c r="FHL872" s="60"/>
      <c r="FHM872" s="60"/>
      <c r="FHN872" s="60"/>
      <c r="FHO872" s="60"/>
      <c r="FHP872" s="60"/>
      <c r="FHQ872" s="60"/>
      <c r="FHR872" s="60"/>
      <c r="FHS872" s="60"/>
      <c r="FHT872" s="60"/>
      <c r="FHU872" s="60"/>
      <c r="FHV872" s="60"/>
      <c r="FHW872" s="60"/>
      <c r="FHX872" s="60"/>
      <c r="FHY872" s="60"/>
      <c r="FHZ872" s="60"/>
      <c r="FIA872" s="60"/>
      <c r="FIB872" s="60"/>
      <c r="FIC872" s="60"/>
      <c r="FID872" s="60"/>
      <c r="FIE872" s="60"/>
      <c r="FIF872" s="60"/>
      <c r="FIG872" s="60"/>
      <c r="FIH872" s="60"/>
      <c r="FII872" s="60"/>
      <c r="FIJ872" s="60"/>
      <c r="FIK872" s="60"/>
      <c r="FIL872" s="60"/>
      <c r="FIM872" s="60"/>
      <c r="FIN872" s="60"/>
      <c r="FIO872" s="60"/>
      <c r="FIP872" s="60"/>
      <c r="FIQ872" s="60"/>
      <c r="FIR872" s="60"/>
      <c r="FIS872" s="60"/>
      <c r="FIT872" s="60"/>
      <c r="FIU872" s="60"/>
      <c r="FIV872" s="60"/>
      <c r="FIW872" s="60"/>
      <c r="FIX872" s="60"/>
      <c r="FIY872" s="60"/>
      <c r="FIZ872" s="60"/>
      <c r="FJA872" s="60"/>
      <c r="FJB872" s="60"/>
      <c r="FJC872" s="60"/>
      <c r="FJD872" s="60"/>
      <c r="FJE872" s="60"/>
      <c r="FJF872" s="60"/>
      <c r="FJG872" s="60"/>
      <c r="FJH872" s="60"/>
      <c r="FJI872" s="60"/>
      <c r="FJJ872" s="60"/>
      <c r="FJK872" s="60"/>
      <c r="FJL872" s="60"/>
      <c r="FJM872" s="60"/>
      <c r="FJN872" s="60"/>
      <c r="FJO872" s="60"/>
      <c r="FJP872" s="60"/>
      <c r="FJQ872" s="60"/>
      <c r="FJR872" s="60"/>
      <c r="FJS872" s="60"/>
      <c r="FJT872" s="60"/>
      <c r="FJU872" s="60"/>
      <c r="FJV872" s="60"/>
      <c r="FJW872" s="60"/>
      <c r="FJX872" s="60"/>
      <c r="FJY872" s="60"/>
      <c r="FJZ872" s="60"/>
      <c r="FKA872" s="60"/>
      <c r="FKB872" s="60"/>
      <c r="FKC872" s="60"/>
      <c r="FKD872" s="60"/>
      <c r="FKE872" s="60"/>
      <c r="FKF872" s="60"/>
      <c r="FKG872" s="60"/>
      <c r="FKH872" s="60"/>
      <c r="FKI872" s="60"/>
      <c r="FKJ872" s="60"/>
      <c r="FKK872" s="60"/>
      <c r="FKL872" s="60"/>
      <c r="FKM872" s="60"/>
      <c r="FKN872" s="60"/>
      <c r="FKO872" s="60"/>
      <c r="FKP872" s="60"/>
      <c r="FKQ872" s="60"/>
      <c r="FKR872" s="60"/>
      <c r="FKS872" s="60"/>
      <c r="FKT872" s="60"/>
      <c r="FKU872" s="60"/>
      <c r="FKV872" s="60"/>
      <c r="FKW872" s="60"/>
      <c r="FKX872" s="60"/>
      <c r="FKY872" s="60"/>
      <c r="FKZ872" s="60"/>
      <c r="FLA872" s="60"/>
      <c r="FLB872" s="60"/>
      <c r="FLC872" s="60"/>
      <c r="FLD872" s="60"/>
      <c r="FLE872" s="60"/>
      <c r="FLF872" s="60"/>
      <c r="FLG872" s="60"/>
      <c r="FLH872" s="60"/>
      <c r="FLI872" s="60"/>
      <c r="FLJ872" s="60"/>
      <c r="FLK872" s="60"/>
      <c r="FLL872" s="60"/>
      <c r="FLM872" s="60"/>
      <c r="FLN872" s="60"/>
      <c r="FLO872" s="60"/>
      <c r="FLP872" s="60"/>
      <c r="FLQ872" s="60"/>
      <c r="FLR872" s="60"/>
      <c r="FLS872" s="60"/>
      <c r="FLT872" s="60"/>
      <c r="FLU872" s="60"/>
      <c r="FLV872" s="60"/>
      <c r="FLW872" s="60"/>
      <c r="FLX872" s="60"/>
      <c r="FLY872" s="60"/>
      <c r="FLZ872" s="60"/>
      <c r="FMA872" s="60"/>
      <c r="FMB872" s="60"/>
      <c r="FMC872" s="60"/>
      <c r="FMD872" s="60"/>
      <c r="FME872" s="60"/>
      <c r="FMF872" s="60"/>
      <c r="FMG872" s="60"/>
      <c r="FMH872" s="60"/>
      <c r="FMI872" s="60"/>
      <c r="FMJ872" s="60"/>
      <c r="FMK872" s="60"/>
      <c r="FML872" s="60"/>
      <c r="FMM872" s="60"/>
      <c r="FMN872" s="60"/>
      <c r="FMO872" s="60"/>
      <c r="FMP872" s="60"/>
      <c r="FMQ872" s="60"/>
      <c r="FMR872" s="60"/>
      <c r="FMS872" s="60"/>
      <c r="FMT872" s="60"/>
      <c r="FMU872" s="60"/>
      <c r="FMV872" s="60"/>
      <c r="FMW872" s="60"/>
      <c r="FMX872" s="60"/>
      <c r="FMY872" s="60"/>
      <c r="FMZ872" s="60"/>
      <c r="FNA872" s="60"/>
      <c r="FNB872" s="60"/>
      <c r="FNC872" s="60"/>
      <c r="FND872" s="60"/>
      <c r="FNE872" s="60"/>
      <c r="FNF872" s="60"/>
      <c r="FNG872" s="60"/>
      <c r="FNH872" s="60"/>
      <c r="FNI872" s="60"/>
      <c r="FNJ872" s="60"/>
      <c r="FNK872" s="60"/>
      <c r="FNL872" s="60"/>
      <c r="FNM872" s="60"/>
      <c r="FNN872" s="60"/>
      <c r="FNO872" s="60"/>
      <c r="FNP872" s="60"/>
      <c r="FNQ872" s="60"/>
      <c r="FNR872" s="60"/>
      <c r="FNS872" s="60"/>
      <c r="FNT872" s="60"/>
      <c r="FNU872" s="60"/>
      <c r="FNV872" s="60"/>
      <c r="FNW872" s="60"/>
      <c r="FNX872" s="60"/>
      <c r="FNY872" s="60"/>
      <c r="FNZ872" s="60"/>
      <c r="FOA872" s="60"/>
      <c r="FOB872" s="60"/>
      <c r="FOC872" s="60"/>
      <c r="FOD872" s="60"/>
      <c r="FOE872" s="60"/>
      <c r="FOF872" s="60"/>
      <c r="FOG872" s="60"/>
      <c r="FOH872" s="60"/>
      <c r="FOI872" s="60"/>
      <c r="FOJ872" s="60"/>
      <c r="FOK872" s="60"/>
      <c r="FOL872" s="60"/>
      <c r="FOM872" s="60"/>
      <c r="FON872" s="60"/>
      <c r="FOO872" s="60"/>
      <c r="FOP872" s="60"/>
      <c r="FOQ872" s="60"/>
      <c r="FOR872" s="60"/>
      <c r="FOS872" s="60"/>
      <c r="FOT872" s="60"/>
      <c r="FOU872" s="60"/>
      <c r="FOV872" s="60"/>
      <c r="FOW872" s="60"/>
      <c r="FOX872" s="60"/>
      <c r="FOY872" s="60"/>
      <c r="FOZ872" s="60"/>
      <c r="FPA872" s="60"/>
      <c r="FPB872" s="60"/>
      <c r="FPC872" s="60"/>
      <c r="FPD872" s="60"/>
      <c r="FPE872" s="60"/>
      <c r="FPF872" s="60"/>
      <c r="FPG872" s="60"/>
      <c r="FPH872" s="60"/>
      <c r="FPI872" s="60"/>
      <c r="FPJ872" s="60"/>
      <c r="FPK872" s="60"/>
      <c r="FPL872" s="60"/>
      <c r="FPM872" s="60"/>
      <c r="FPN872" s="60"/>
      <c r="FPO872" s="60"/>
      <c r="FPP872" s="60"/>
      <c r="FPQ872" s="60"/>
      <c r="FPR872" s="60"/>
      <c r="FPS872" s="60"/>
      <c r="FPT872" s="60"/>
      <c r="FPU872" s="60"/>
      <c r="FPV872" s="60"/>
      <c r="FPW872" s="60"/>
      <c r="FPX872" s="60"/>
      <c r="FPY872" s="60"/>
      <c r="FPZ872" s="60"/>
      <c r="FQA872" s="60"/>
      <c r="FQB872" s="60"/>
      <c r="FQC872" s="60"/>
      <c r="FQD872" s="60"/>
      <c r="FQE872" s="60"/>
      <c r="FQF872" s="60"/>
      <c r="FQG872" s="60"/>
      <c r="FQH872" s="60"/>
      <c r="FQI872" s="60"/>
      <c r="FQJ872" s="60"/>
      <c r="FQK872" s="60"/>
      <c r="FQL872" s="60"/>
      <c r="FQM872" s="60"/>
      <c r="FQN872" s="60"/>
      <c r="FQO872" s="60"/>
      <c r="FQP872" s="60"/>
      <c r="FQQ872" s="60"/>
      <c r="FQR872" s="60"/>
      <c r="FQS872" s="60"/>
      <c r="FQT872" s="60"/>
      <c r="FQU872" s="60"/>
      <c r="FQV872" s="60"/>
      <c r="FQW872" s="60"/>
      <c r="FQX872" s="60"/>
      <c r="FQY872" s="60"/>
      <c r="FQZ872" s="60"/>
      <c r="FRA872" s="60"/>
      <c r="FRB872" s="60"/>
      <c r="FRC872" s="60"/>
      <c r="FRD872" s="60"/>
      <c r="FRE872" s="60"/>
      <c r="FRF872" s="60"/>
      <c r="FRG872" s="60"/>
      <c r="FRH872" s="60"/>
      <c r="FRI872" s="60"/>
      <c r="FRJ872" s="60"/>
      <c r="FRK872" s="60"/>
      <c r="FRL872" s="60"/>
      <c r="FRM872" s="60"/>
      <c r="FRN872" s="60"/>
      <c r="FRO872" s="60"/>
      <c r="FRP872" s="60"/>
      <c r="FRQ872" s="60"/>
      <c r="FRR872" s="60"/>
      <c r="FRS872" s="60"/>
      <c r="FRT872" s="60"/>
      <c r="FRU872" s="60"/>
      <c r="FRV872" s="60"/>
      <c r="FRW872" s="60"/>
      <c r="FRX872" s="60"/>
      <c r="FRY872" s="60"/>
      <c r="FRZ872" s="60"/>
      <c r="FSA872" s="60"/>
      <c r="FSB872" s="60"/>
      <c r="FSC872" s="60"/>
      <c r="FSD872" s="60"/>
      <c r="FSE872" s="60"/>
      <c r="FSF872" s="60"/>
      <c r="FSG872" s="60"/>
      <c r="FSH872" s="60"/>
      <c r="FSI872" s="60"/>
      <c r="FSJ872" s="60"/>
      <c r="FSK872" s="60"/>
      <c r="FSL872" s="60"/>
      <c r="FSM872" s="60"/>
      <c r="FSN872" s="60"/>
      <c r="FSO872" s="60"/>
      <c r="FSP872" s="60"/>
      <c r="FSQ872" s="60"/>
      <c r="FSR872" s="60"/>
      <c r="FSS872" s="60"/>
      <c r="FST872" s="60"/>
      <c r="FSU872" s="60"/>
      <c r="FSV872" s="60"/>
      <c r="FSW872" s="60"/>
      <c r="FSX872" s="60"/>
      <c r="FSY872" s="60"/>
      <c r="FSZ872" s="60"/>
      <c r="FTA872" s="60"/>
      <c r="FTB872" s="60"/>
      <c r="FTC872" s="60"/>
      <c r="FTD872" s="60"/>
      <c r="FTE872" s="60"/>
      <c r="FTF872" s="60"/>
      <c r="FTG872" s="60"/>
      <c r="FTH872" s="60"/>
      <c r="FTI872" s="60"/>
      <c r="FTJ872" s="60"/>
      <c r="FTK872" s="60"/>
      <c r="FTL872" s="60"/>
      <c r="FTM872" s="60"/>
      <c r="FTN872" s="60"/>
      <c r="FTO872" s="60"/>
      <c r="FTP872" s="60"/>
      <c r="FTQ872" s="60"/>
      <c r="FTR872" s="60"/>
      <c r="FTS872" s="60"/>
      <c r="FTT872" s="60"/>
      <c r="FTU872" s="60"/>
      <c r="FTV872" s="60"/>
      <c r="FTW872" s="60"/>
      <c r="FTX872" s="60"/>
      <c r="FTY872" s="60"/>
      <c r="FTZ872" s="60"/>
      <c r="FUA872" s="60"/>
      <c r="FUB872" s="60"/>
      <c r="FUC872" s="60"/>
      <c r="FUD872" s="60"/>
      <c r="FUE872" s="60"/>
      <c r="FUF872" s="60"/>
      <c r="FUG872" s="60"/>
      <c r="FUH872" s="60"/>
      <c r="FUI872" s="60"/>
      <c r="FUJ872" s="60"/>
      <c r="FUK872" s="60"/>
      <c r="FUL872" s="60"/>
      <c r="FUM872" s="60"/>
      <c r="FUN872" s="60"/>
      <c r="FUO872" s="60"/>
      <c r="FUP872" s="60"/>
      <c r="FUQ872" s="60"/>
      <c r="FUR872" s="60"/>
      <c r="FUS872" s="60"/>
      <c r="FUT872" s="60"/>
      <c r="FUU872" s="60"/>
      <c r="FUV872" s="60"/>
      <c r="FUW872" s="60"/>
      <c r="FUX872" s="60"/>
      <c r="FUY872" s="60"/>
      <c r="FUZ872" s="60"/>
      <c r="FVA872" s="60"/>
      <c r="FVB872" s="60"/>
      <c r="FVC872" s="60"/>
      <c r="FVD872" s="60"/>
      <c r="FVE872" s="60"/>
      <c r="FVF872" s="60"/>
      <c r="FVG872" s="60"/>
      <c r="FVH872" s="60"/>
      <c r="FVI872" s="60"/>
      <c r="FVJ872" s="60"/>
      <c r="FVK872" s="60"/>
      <c r="FVL872" s="60"/>
      <c r="FVM872" s="60"/>
      <c r="FVN872" s="60"/>
      <c r="FVO872" s="60"/>
      <c r="FVP872" s="60"/>
      <c r="FVQ872" s="60"/>
      <c r="FVR872" s="60"/>
      <c r="FVS872" s="60"/>
      <c r="FVT872" s="60"/>
      <c r="FVU872" s="60"/>
      <c r="FVV872" s="60"/>
      <c r="FVW872" s="60"/>
      <c r="FVX872" s="60"/>
      <c r="FVY872" s="60"/>
      <c r="FVZ872" s="60"/>
      <c r="FWA872" s="60"/>
      <c r="FWB872" s="60"/>
      <c r="FWC872" s="60"/>
      <c r="FWD872" s="60"/>
      <c r="FWE872" s="60"/>
      <c r="FWF872" s="60"/>
      <c r="FWG872" s="60"/>
      <c r="FWH872" s="60"/>
      <c r="FWI872" s="60"/>
      <c r="FWJ872" s="60"/>
      <c r="FWK872" s="60"/>
      <c r="FWL872" s="60"/>
      <c r="FWM872" s="60"/>
      <c r="FWN872" s="60"/>
      <c r="FWO872" s="60"/>
      <c r="FWP872" s="60"/>
      <c r="FWQ872" s="60"/>
      <c r="FWR872" s="60"/>
      <c r="FWS872" s="60"/>
      <c r="FWT872" s="60"/>
      <c r="FWU872" s="60"/>
      <c r="FWV872" s="60"/>
      <c r="FWW872" s="60"/>
      <c r="FWX872" s="60"/>
      <c r="FWY872" s="60"/>
      <c r="FWZ872" s="60"/>
      <c r="FXA872" s="60"/>
      <c r="FXB872" s="60"/>
      <c r="FXC872" s="60"/>
      <c r="FXD872" s="60"/>
      <c r="FXE872" s="60"/>
      <c r="FXF872" s="60"/>
      <c r="FXG872" s="60"/>
      <c r="FXH872" s="60"/>
      <c r="FXI872" s="60"/>
      <c r="FXJ872" s="60"/>
      <c r="FXK872" s="60"/>
      <c r="FXL872" s="60"/>
      <c r="FXM872" s="60"/>
      <c r="FXN872" s="60"/>
      <c r="FXO872" s="60"/>
      <c r="FXP872" s="60"/>
      <c r="FXQ872" s="60"/>
      <c r="FXR872" s="60"/>
      <c r="FXS872" s="60"/>
      <c r="FXT872" s="60"/>
      <c r="FXU872" s="60"/>
      <c r="FXV872" s="60"/>
      <c r="FXW872" s="60"/>
      <c r="FXX872" s="60"/>
      <c r="FXY872" s="60"/>
      <c r="FXZ872" s="60"/>
      <c r="FYA872" s="60"/>
      <c r="FYB872" s="60"/>
      <c r="FYC872" s="60"/>
      <c r="FYD872" s="60"/>
      <c r="FYE872" s="60"/>
      <c r="FYF872" s="60"/>
      <c r="FYG872" s="60"/>
      <c r="FYH872" s="60"/>
      <c r="FYI872" s="60"/>
      <c r="FYJ872" s="60"/>
      <c r="FYK872" s="60"/>
      <c r="FYL872" s="60"/>
      <c r="FYM872" s="60"/>
      <c r="FYN872" s="60"/>
      <c r="FYO872" s="60"/>
      <c r="FYP872" s="60"/>
      <c r="FYQ872" s="60"/>
      <c r="FYR872" s="60"/>
      <c r="FYS872" s="60"/>
      <c r="FYT872" s="60"/>
      <c r="FYU872" s="60"/>
      <c r="FYV872" s="60"/>
      <c r="FYW872" s="60"/>
      <c r="FYX872" s="60"/>
      <c r="FYY872" s="60"/>
      <c r="FYZ872" s="60"/>
      <c r="FZA872" s="60"/>
      <c r="FZB872" s="60"/>
      <c r="FZC872" s="60"/>
      <c r="FZD872" s="60"/>
      <c r="FZE872" s="60"/>
      <c r="FZF872" s="60"/>
      <c r="FZG872" s="60"/>
      <c r="FZH872" s="60"/>
      <c r="FZI872" s="60"/>
      <c r="FZJ872" s="60"/>
      <c r="FZK872" s="60"/>
      <c r="FZL872" s="60"/>
      <c r="FZM872" s="60"/>
      <c r="FZN872" s="60"/>
      <c r="FZO872" s="60"/>
      <c r="FZP872" s="60"/>
      <c r="FZQ872" s="60"/>
      <c r="FZR872" s="60"/>
      <c r="FZS872" s="60"/>
      <c r="FZT872" s="60"/>
      <c r="FZU872" s="60"/>
      <c r="FZV872" s="60"/>
      <c r="FZW872" s="60"/>
      <c r="FZX872" s="60"/>
      <c r="FZY872" s="60"/>
      <c r="FZZ872" s="60"/>
      <c r="GAA872" s="60"/>
      <c r="GAB872" s="60"/>
      <c r="GAC872" s="60"/>
      <c r="GAD872" s="60"/>
      <c r="GAE872" s="60"/>
      <c r="GAF872" s="60"/>
      <c r="GAG872" s="60"/>
      <c r="GAH872" s="60"/>
      <c r="GAI872" s="60"/>
      <c r="GAJ872" s="60"/>
      <c r="GAK872" s="60"/>
      <c r="GAL872" s="60"/>
      <c r="GAM872" s="60"/>
      <c r="GAN872" s="60"/>
      <c r="GAO872" s="60"/>
      <c r="GAP872" s="60"/>
      <c r="GAQ872" s="60"/>
      <c r="GAR872" s="60"/>
      <c r="GAS872" s="60"/>
      <c r="GAT872" s="60"/>
      <c r="GAU872" s="60"/>
      <c r="GAV872" s="60"/>
      <c r="GAW872" s="60"/>
      <c r="GAX872" s="60"/>
      <c r="GAY872" s="60"/>
      <c r="GAZ872" s="60"/>
      <c r="GBA872" s="60"/>
      <c r="GBB872" s="60"/>
      <c r="GBC872" s="60"/>
      <c r="GBD872" s="60"/>
      <c r="GBE872" s="60"/>
      <c r="GBF872" s="60"/>
      <c r="GBG872" s="60"/>
      <c r="GBH872" s="60"/>
      <c r="GBI872" s="60"/>
      <c r="GBJ872" s="60"/>
      <c r="GBK872" s="60"/>
      <c r="GBL872" s="60"/>
      <c r="GBM872" s="60"/>
      <c r="GBN872" s="60"/>
      <c r="GBO872" s="60"/>
      <c r="GBP872" s="60"/>
      <c r="GBQ872" s="60"/>
      <c r="GBR872" s="60"/>
      <c r="GBS872" s="60"/>
      <c r="GBT872" s="60"/>
      <c r="GBU872" s="60"/>
      <c r="GBV872" s="60"/>
      <c r="GBW872" s="60"/>
      <c r="GBX872" s="60"/>
      <c r="GBY872" s="60"/>
      <c r="GBZ872" s="60"/>
      <c r="GCA872" s="60"/>
      <c r="GCB872" s="60"/>
      <c r="GCC872" s="60"/>
      <c r="GCD872" s="60"/>
      <c r="GCE872" s="60"/>
      <c r="GCF872" s="60"/>
      <c r="GCG872" s="60"/>
      <c r="GCH872" s="60"/>
      <c r="GCI872" s="60"/>
      <c r="GCJ872" s="60"/>
      <c r="GCK872" s="60"/>
      <c r="GCL872" s="60"/>
      <c r="GCM872" s="60"/>
      <c r="GCN872" s="60"/>
      <c r="GCO872" s="60"/>
      <c r="GCP872" s="60"/>
      <c r="GCQ872" s="60"/>
      <c r="GCR872" s="60"/>
      <c r="GCS872" s="60"/>
      <c r="GCT872" s="60"/>
      <c r="GCU872" s="60"/>
      <c r="GCV872" s="60"/>
      <c r="GCW872" s="60"/>
      <c r="GCX872" s="60"/>
      <c r="GCY872" s="60"/>
      <c r="GCZ872" s="60"/>
      <c r="GDA872" s="60"/>
      <c r="GDB872" s="60"/>
      <c r="GDC872" s="60"/>
      <c r="GDD872" s="60"/>
      <c r="GDE872" s="60"/>
      <c r="GDF872" s="60"/>
      <c r="GDG872" s="60"/>
      <c r="GDH872" s="60"/>
      <c r="GDI872" s="60"/>
      <c r="GDJ872" s="60"/>
      <c r="GDK872" s="60"/>
      <c r="GDL872" s="60"/>
      <c r="GDM872" s="60"/>
      <c r="GDN872" s="60"/>
      <c r="GDO872" s="60"/>
      <c r="GDP872" s="60"/>
      <c r="GDQ872" s="60"/>
      <c r="GDR872" s="60"/>
      <c r="GDS872" s="60"/>
      <c r="GDT872" s="60"/>
      <c r="GDU872" s="60"/>
      <c r="GDV872" s="60"/>
      <c r="GDW872" s="60"/>
      <c r="GDX872" s="60"/>
      <c r="GDY872" s="60"/>
      <c r="GDZ872" s="60"/>
      <c r="GEA872" s="60"/>
      <c r="GEB872" s="60"/>
      <c r="GEC872" s="60"/>
      <c r="GED872" s="60"/>
      <c r="GEE872" s="60"/>
      <c r="GEF872" s="60"/>
      <c r="GEG872" s="60"/>
      <c r="GEH872" s="60"/>
      <c r="GEI872" s="60"/>
      <c r="GEJ872" s="60"/>
      <c r="GEK872" s="60"/>
      <c r="GEL872" s="60"/>
      <c r="GEM872" s="60"/>
      <c r="GEN872" s="60"/>
      <c r="GEO872" s="60"/>
      <c r="GEP872" s="60"/>
      <c r="GEQ872" s="60"/>
      <c r="GER872" s="60"/>
      <c r="GES872" s="60"/>
      <c r="GET872" s="60"/>
      <c r="GEU872" s="60"/>
      <c r="GEV872" s="60"/>
      <c r="GEW872" s="60"/>
      <c r="GEX872" s="60"/>
      <c r="GEY872" s="60"/>
      <c r="GEZ872" s="60"/>
      <c r="GFA872" s="60"/>
      <c r="GFB872" s="60"/>
      <c r="GFC872" s="60"/>
      <c r="GFD872" s="60"/>
      <c r="GFE872" s="60"/>
      <c r="GFF872" s="60"/>
      <c r="GFG872" s="60"/>
      <c r="GFH872" s="60"/>
      <c r="GFI872" s="60"/>
      <c r="GFJ872" s="60"/>
      <c r="GFK872" s="60"/>
      <c r="GFL872" s="60"/>
      <c r="GFM872" s="60"/>
      <c r="GFN872" s="60"/>
      <c r="GFO872" s="60"/>
      <c r="GFP872" s="60"/>
      <c r="GFQ872" s="60"/>
      <c r="GFR872" s="60"/>
      <c r="GFS872" s="60"/>
      <c r="GFT872" s="60"/>
      <c r="GFU872" s="60"/>
      <c r="GFV872" s="60"/>
      <c r="GFW872" s="60"/>
      <c r="GFX872" s="60"/>
      <c r="GFY872" s="60"/>
      <c r="GFZ872" s="60"/>
      <c r="GGA872" s="60"/>
      <c r="GGB872" s="60"/>
      <c r="GGC872" s="60"/>
      <c r="GGD872" s="60"/>
      <c r="GGE872" s="60"/>
      <c r="GGF872" s="60"/>
      <c r="GGG872" s="60"/>
      <c r="GGH872" s="60"/>
      <c r="GGI872" s="60"/>
      <c r="GGJ872" s="60"/>
      <c r="GGK872" s="60"/>
      <c r="GGL872" s="60"/>
      <c r="GGM872" s="60"/>
      <c r="GGN872" s="60"/>
      <c r="GGO872" s="60"/>
      <c r="GGP872" s="60"/>
      <c r="GGQ872" s="60"/>
      <c r="GGR872" s="60"/>
      <c r="GGS872" s="60"/>
      <c r="GGT872" s="60"/>
      <c r="GGU872" s="60"/>
      <c r="GGV872" s="60"/>
      <c r="GGW872" s="60"/>
      <c r="GGX872" s="60"/>
      <c r="GGY872" s="60"/>
      <c r="GGZ872" s="60"/>
      <c r="GHA872" s="60"/>
      <c r="GHB872" s="60"/>
      <c r="GHC872" s="60"/>
      <c r="GHD872" s="60"/>
      <c r="GHE872" s="60"/>
      <c r="GHF872" s="60"/>
      <c r="GHG872" s="60"/>
      <c r="GHH872" s="60"/>
      <c r="GHI872" s="60"/>
      <c r="GHJ872" s="60"/>
      <c r="GHK872" s="60"/>
      <c r="GHL872" s="60"/>
      <c r="GHM872" s="60"/>
      <c r="GHN872" s="60"/>
      <c r="GHO872" s="60"/>
      <c r="GHP872" s="60"/>
      <c r="GHQ872" s="60"/>
      <c r="GHR872" s="60"/>
      <c r="GHS872" s="60"/>
      <c r="GHT872" s="60"/>
      <c r="GHU872" s="60"/>
      <c r="GHV872" s="60"/>
      <c r="GHW872" s="60"/>
      <c r="GHX872" s="60"/>
      <c r="GHY872" s="60"/>
      <c r="GHZ872" s="60"/>
      <c r="GIA872" s="60"/>
      <c r="GIB872" s="60"/>
      <c r="GIC872" s="60"/>
      <c r="GID872" s="60"/>
      <c r="GIE872" s="60"/>
      <c r="GIF872" s="60"/>
      <c r="GIG872" s="60"/>
      <c r="GIH872" s="60"/>
      <c r="GII872" s="60"/>
      <c r="GIJ872" s="60"/>
      <c r="GIK872" s="60"/>
      <c r="GIL872" s="60"/>
      <c r="GIM872" s="60"/>
      <c r="GIN872" s="60"/>
      <c r="GIO872" s="60"/>
      <c r="GIP872" s="60"/>
      <c r="GIQ872" s="60"/>
      <c r="GIR872" s="60"/>
      <c r="GIS872" s="60"/>
      <c r="GIT872" s="60"/>
      <c r="GIU872" s="60"/>
      <c r="GIV872" s="60"/>
      <c r="GIW872" s="60"/>
      <c r="GIX872" s="60"/>
      <c r="GIY872" s="60"/>
      <c r="GIZ872" s="60"/>
      <c r="GJA872" s="60"/>
      <c r="GJB872" s="60"/>
      <c r="GJC872" s="60"/>
      <c r="GJD872" s="60"/>
      <c r="GJE872" s="60"/>
      <c r="GJF872" s="60"/>
      <c r="GJG872" s="60"/>
      <c r="GJH872" s="60"/>
      <c r="GJI872" s="60"/>
      <c r="GJJ872" s="60"/>
      <c r="GJK872" s="60"/>
      <c r="GJL872" s="60"/>
      <c r="GJM872" s="60"/>
      <c r="GJN872" s="60"/>
      <c r="GJO872" s="60"/>
      <c r="GJP872" s="60"/>
      <c r="GJQ872" s="60"/>
      <c r="GJR872" s="60"/>
      <c r="GJS872" s="60"/>
      <c r="GJT872" s="60"/>
      <c r="GJU872" s="60"/>
      <c r="GJV872" s="60"/>
      <c r="GJW872" s="60"/>
      <c r="GJX872" s="60"/>
      <c r="GJY872" s="60"/>
      <c r="GJZ872" s="60"/>
      <c r="GKA872" s="60"/>
      <c r="GKB872" s="60"/>
      <c r="GKC872" s="60"/>
      <c r="GKD872" s="60"/>
      <c r="GKE872" s="60"/>
      <c r="GKF872" s="60"/>
      <c r="GKG872" s="60"/>
      <c r="GKH872" s="60"/>
      <c r="GKI872" s="60"/>
      <c r="GKJ872" s="60"/>
      <c r="GKK872" s="60"/>
      <c r="GKL872" s="60"/>
      <c r="GKM872" s="60"/>
      <c r="GKN872" s="60"/>
      <c r="GKO872" s="60"/>
      <c r="GKP872" s="60"/>
      <c r="GKQ872" s="60"/>
      <c r="GKR872" s="60"/>
      <c r="GKS872" s="60"/>
      <c r="GKT872" s="60"/>
      <c r="GKU872" s="60"/>
      <c r="GKV872" s="60"/>
      <c r="GKW872" s="60"/>
      <c r="GKX872" s="60"/>
      <c r="GKY872" s="60"/>
      <c r="GKZ872" s="60"/>
      <c r="GLA872" s="60"/>
      <c r="GLB872" s="60"/>
      <c r="GLC872" s="60"/>
      <c r="GLD872" s="60"/>
      <c r="GLE872" s="60"/>
      <c r="GLF872" s="60"/>
      <c r="GLG872" s="60"/>
      <c r="GLH872" s="60"/>
      <c r="GLI872" s="60"/>
      <c r="GLJ872" s="60"/>
      <c r="GLK872" s="60"/>
      <c r="GLL872" s="60"/>
      <c r="GLM872" s="60"/>
      <c r="GLN872" s="60"/>
      <c r="GLO872" s="60"/>
      <c r="GLP872" s="60"/>
      <c r="GLQ872" s="60"/>
      <c r="GLR872" s="60"/>
      <c r="GLS872" s="60"/>
      <c r="GLT872" s="60"/>
      <c r="GLU872" s="60"/>
      <c r="GLV872" s="60"/>
      <c r="GLW872" s="60"/>
      <c r="GLX872" s="60"/>
      <c r="GLY872" s="60"/>
      <c r="GLZ872" s="60"/>
      <c r="GMA872" s="60"/>
      <c r="GMB872" s="60"/>
      <c r="GMC872" s="60"/>
      <c r="GMD872" s="60"/>
      <c r="GME872" s="60"/>
      <c r="GMF872" s="60"/>
      <c r="GMG872" s="60"/>
      <c r="GMH872" s="60"/>
      <c r="GMI872" s="60"/>
      <c r="GMJ872" s="60"/>
      <c r="GMK872" s="60"/>
      <c r="GML872" s="60"/>
      <c r="GMM872" s="60"/>
      <c r="GMN872" s="60"/>
      <c r="GMO872" s="60"/>
      <c r="GMP872" s="60"/>
      <c r="GMQ872" s="60"/>
      <c r="GMR872" s="60"/>
      <c r="GMS872" s="60"/>
      <c r="GMT872" s="60"/>
      <c r="GMU872" s="60"/>
      <c r="GMV872" s="60"/>
      <c r="GMW872" s="60"/>
      <c r="GMX872" s="60"/>
      <c r="GMY872" s="60"/>
      <c r="GMZ872" s="60"/>
      <c r="GNA872" s="60"/>
      <c r="GNB872" s="60"/>
      <c r="GNC872" s="60"/>
      <c r="GND872" s="60"/>
      <c r="GNE872" s="60"/>
      <c r="GNF872" s="60"/>
      <c r="GNG872" s="60"/>
      <c r="GNH872" s="60"/>
      <c r="GNI872" s="60"/>
      <c r="GNJ872" s="60"/>
      <c r="GNK872" s="60"/>
      <c r="GNL872" s="60"/>
      <c r="GNM872" s="60"/>
      <c r="GNN872" s="60"/>
      <c r="GNO872" s="60"/>
      <c r="GNP872" s="60"/>
      <c r="GNQ872" s="60"/>
      <c r="GNR872" s="60"/>
      <c r="GNS872" s="60"/>
      <c r="GNT872" s="60"/>
      <c r="GNU872" s="60"/>
      <c r="GNV872" s="60"/>
      <c r="GNW872" s="60"/>
      <c r="GNX872" s="60"/>
      <c r="GNY872" s="60"/>
      <c r="GNZ872" s="60"/>
      <c r="GOA872" s="60"/>
      <c r="GOB872" s="60"/>
      <c r="GOC872" s="60"/>
      <c r="GOD872" s="60"/>
      <c r="GOE872" s="60"/>
      <c r="GOF872" s="60"/>
      <c r="GOG872" s="60"/>
      <c r="GOH872" s="60"/>
      <c r="GOI872" s="60"/>
      <c r="GOJ872" s="60"/>
      <c r="GOK872" s="60"/>
      <c r="GOL872" s="60"/>
      <c r="GOM872" s="60"/>
      <c r="GON872" s="60"/>
      <c r="GOO872" s="60"/>
      <c r="GOP872" s="60"/>
      <c r="GOQ872" s="60"/>
      <c r="GOR872" s="60"/>
      <c r="GOS872" s="60"/>
      <c r="GOT872" s="60"/>
      <c r="GOU872" s="60"/>
      <c r="GOV872" s="60"/>
      <c r="GOW872" s="60"/>
      <c r="GOX872" s="60"/>
      <c r="GOY872" s="60"/>
      <c r="GOZ872" s="60"/>
      <c r="GPA872" s="60"/>
      <c r="GPB872" s="60"/>
      <c r="GPC872" s="60"/>
      <c r="GPD872" s="60"/>
      <c r="GPE872" s="60"/>
      <c r="GPF872" s="60"/>
      <c r="GPG872" s="60"/>
      <c r="GPH872" s="60"/>
      <c r="GPI872" s="60"/>
      <c r="GPJ872" s="60"/>
      <c r="GPK872" s="60"/>
      <c r="GPL872" s="60"/>
      <c r="GPM872" s="60"/>
      <c r="GPN872" s="60"/>
      <c r="GPO872" s="60"/>
      <c r="GPP872" s="60"/>
      <c r="GPQ872" s="60"/>
      <c r="GPR872" s="60"/>
      <c r="GPS872" s="60"/>
      <c r="GPT872" s="60"/>
      <c r="GPU872" s="60"/>
      <c r="GPV872" s="60"/>
      <c r="GPW872" s="60"/>
      <c r="GPX872" s="60"/>
      <c r="GPY872" s="60"/>
      <c r="GPZ872" s="60"/>
      <c r="GQA872" s="60"/>
      <c r="GQB872" s="60"/>
      <c r="GQC872" s="60"/>
      <c r="GQD872" s="60"/>
      <c r="GQE872" s="60"/>
      <c r="GQF872" s="60"/>
      <c r="GQG872" s="60"/>
      <c r="GQH872" s="60"/>
      <c r="GQI872" s="60"/>
      <c r="GQJ872" s="60"/>
      <c r="GQK872" s="60"/>
      <c r="GQL872" s="60"/>
      <c r="GQM872" s="60"/>
      <c r="GQN872" s="60"/>
      <c r="GQO872" s="60"/>
      <c r="GQP872" s="60"/>
      <c r="GQQ872" s="60"/>
      <c r="GQR872" s="60"/>
      <c r="GQS872" s="60"/>
      <c r="GQT872" s="60"/>
      <c r="GQU872" s="60"/>
      <c r="GQV872" s="60"/>
      <c r="GQW872" s="60"/>
      <c r="GQX872" s="60"/>
      <c r="GQY872" s="60"/>
      <c r="GQZ872" s="60"/>
      <c r="GRA872" s="60"/>
      <c r="GRB872" s="60"/>
      <c r="GRC872" s="60"/>
      <c r="GRD872" s="60"/>
      <c r="GRE872" s="60"/>
      <c r="GRF872" s="60"/>
      <c r="GRG872" s="60"/>
      <c r="GRH872" s="60"/>
      <c r="GRI872" s="60"/>
      <c r="GRJ872" s="60"/>
      <c r="GRK872" s="60"/>
      <c r="GRL872" s="60"/>
      <c r="GRM872" s="60"/>
      <c r="GRN872" s="60"/>
      <c r="GRO872" s="60"/>
      <c r="GRP872" s="60"/>
      <c r="GRQ872" s="60"/>
      <c r="GRR872" s="60"/>
      <c r="GRS872" s="60"/>
      <c r="GRT872" s="60"/>
      <c r="GRU872" s="60"/>
      <c r="GRV872" s="60"/>
      <c r="GRW872" s="60"/>
      <c r="GRX872" s="60"/>
      <c r="GRY872" s="60"/>
      <c r="GRZ872" s="60"/>
      <c r="GSA872" s="60"/>
      <c r="GSB872" s="60"/>
      <c r="GSC872" s="60"/>
      <c r="GSD872" s="60"/>
      <c r="GSE872" s="60"/>
      <c r="GSF872" s="60"/>
      <c r="GSG872" s="60"/>
      <c r="GSH872" s="60"/>
      <c r="GSI872" s="60"/>
      <c r="GSJ872" s="60"/>
      <c r="GSK872" s="60"/>
      <c r="GSL872" s="60"/>
      <c r="GSM872" s="60"/>
      <c r="GSN872" s="60"/>
      <c r="GSO872" s="60"/>
      <c r="GSP872" s="60"/>
      <c r="GSQ872" s="60"/>
      <c r="GSR872" s="60"/>
      <c r="GSS872" s="60"/>
      <c r="GST872" s="60"/>
      <c r="GSU872" s="60"/>
      <c r="GSV872" s="60"/>
      <c r="GSW872" s="60"/>
      <c r="GSX872" s="60"/>
      <c r="GSY872" s="60"/>
      <c r="GSZ872" s="60"/>
      <c r="GTA872" s="60"/>
      <c r="GTB872" s="60"/>
      <c r="GTC872" s="60"/>
      <c r="GTD872" s="60"/>
      <c r="GTE872" s="60"/>
      <c r="GTF872" s="60"/>
      <c r="GTG872" s="60"/>
      <c r="GTH872" s="60"/>
      <c r="GTI872" s="60"/>
      <c r="GTJ872" s="60"/>
      <c r="GTK872" s="60"/>
      <c r="GTL872" s="60"/>
      <c r="GTM872" s="60"/>
      <c r="GTN872" s="60"/>
      <c r="GTO872" s="60"/>
      <c r="GTP872" s="60"/>
      <c r="GTQ872" s="60"/>
      <c r="GTR872" s="60"/>
      <c r="GTS872" s="60"/>
      <c r="GTT872" s="60"/>
      <c r="GTU872" s="60"/>
      <c r="GTV872" s="60"/>
      <c r="GTW872" s="60"/>
      <c r="GTX872" s="60"/>
      <c r="GTY872" s="60"/>
      <c r="GTZ872" s="60"/>
      <c r="GUA872" s="60"/>
      <c r="GUB872" s="60"/>
      <c r="GUC872" s="60"/>
      <c r="GUD872" s="60"/>
      <c r="GUE872" s="60"/>
      <c r="GUF872" s="60"/>
      <c r="GUG872" s="60"/>
      <c r="GUH872" s="60"/>
      <c r="GUI872" s="60"/>
      <c r="GUJ872" s="60"/>
      <c r="GUK872" s="60"/>
      <c r="GUL872" s="60"/>
      <c r="GUM872" s="60"/>
      <c r="GUN872" s="60"/>
      <c r="GUO872" s="60"/>
      <c r="GUP872" s="60"/>
      <c r="GUQ872" s="60"/>
      <c r="GUR872" s="60"/>
      <c r="GUS872" s="60"/>
      <c r="GUT872" s="60"/>
      <c r="GUU872" s="60"/>
      <c r="GUV872" s="60"/>
      <c r="GUW872" s="60"/>
      <c r="GUX872" s="60"/>
      <c r="GUY872" s="60"/>
      <c r="GUZ872" s="60"/>
      <c r="GVA872" s="60"/>
      <c r="GVB872" s="60"/>
      <c r="GVC872" s="60"/>
      <c r="GVD872" s="60"/>
      <c r="GVE872" s="60"/>
      <c r="GVF872" s="60"/>
      <c r="GVG872" s="60"/>
      <c r="GVH872" s="60"/>
      <c r="GVI872" s="60"/>
      <c r="GVJ872" s="60"/>
      <c r="GVK872" s="60"/>
      <c r="GVL872" s="60"/>
      <c r="GVM872" s="60"/>
      <c r="GVN872" s="60"/>
      <c r="GVO872" s="60"/>
      <c r="GVP872" s="60"/>
      <c r="GVQ872" s="60"/>
      <c r="GVR872" s="60"/>
      <c r="GVS872" s="60"/>
      <c r="GVT872" s="60"/>
      <c r="GVU872" s="60"/>
      <c r="GVV872" s="60"/>
      <c r="GVW872" s="60"/>
      <c r="GVX872" s="60"/>
      <c r="GVY872" s="60"/>
      <c r="GVZ872" s="60"/>
      <c r="GWA872" s="60"/>
      <c r="GWB872" s="60"/>
      <c r="GWC872" s="60"/>
      <c r="GWD872" s="60"/>
      <c r="GWE872" s="60"/>
      <c r="GWF872" s="60"/>
      <c r="GWG872" s="60"/>
      <c r="GWH872" s="60"/>
      <c r="GWI872" s="60"/>
      <c r="GWJ872" s="60"/>
      <c r="GWK872" s="60"/>
      <c r="GWL872" s="60"/>
      <c r="GWM872" s="60"/>
      <c r="GWN872" s="60"/>
      <c r="GWO872" s="60"/>
      <c r="GWP872" s="60"/>
      <c r="GWQ872" s="60"/>
      <c r="GWR872" s="60"/>
      <c r="GWS872" s="60"/>
      <c r="GWT872" s="60"/>
      <c r="GWU872" s="60"/>
      <c r="GWV872" s="60"/>
      <c r="GWW872" s="60"/>
      <c r="GWX872" s="60"/>
      <c r="GWY872" s="60"/>
      <c r="GWZ872" s="60"/>
      <c r="GXA872" s="60"/>
      <c r="GXB872" s="60"/>
      <c r="GXC872" s="60"/>
      <c r="GXD872" s="60"/>
      <c r="GXE872" s="60"/>
      <c r="GXF872" s="60"/>
      <c r="GXG872" s="60"/>
      <c r="GXH872" s="60"/>
      <c r="GXI872" s="60"/>
      <c r="GXJ872" s="60"/>
      <c r="GXK872" s="60"/>
      <c r="GXL872" s="60"/>
      <c r="GXM872" s="60"/>
      <c r="GXN872" s="60"/>
      <c r="GXO872" s="60"/>
      <c r="GXP872" s="60"/>
      <c r="GXQ872" s="60"/>
      <c r="GXR872" s="60"/>
      <c r="GXS872" s="60"/>
      <c r="GXT872" s="60"/>
      <c r="GXU872" s="60"/>
      <c r="GXV872" s="60"/>
      <c r="GXW872" s="60"/>
      <c r="GXX872" s="60"/>
      <c r="GXY872" s="60"/>
      <c r="GXZ872" s="60"/>
      <c r="GYA872" s="60"/>
      <c r="GYB872" s="60"/>
      <c r="GYC872" s="60"/>
      <c r="GYD872" s="60"/>
      <c r="GYE872" s="60"/>
      <c r="GYF872" s="60"/>
      <c r="GYG872" s="60"/>
      <c r="GYH872" s="60"/>
      <c r="GYI872" s="60"/>
      <c r="GYJ872" s="60"/>
      <c r="GYK872" s="60"/>
      <c r="GYL872" s="60"/>
      <c r="GYM872" s="60"/>
      <c r="GYN872" s="60"/>
      <c r="GYO872" s="60"/>
      <c r="GYP872" s="60"/>
      <c r="GYQ872" s="60"/>
      <c r="GYR872" s="60"/>
      <c r="GYS872" s="60"/>
      <c r="GYT872" s="60"/>
      <c r="GYU872" s="60"/>
      <c r="GYV872" s="60"/>
      <c r="GYW872" s="60"/>
      <c r="GYX872" s="60"/>
      <c r="GYY872" s="60"/>
      <c r="GYZ872" s="60"/>
      <c r="GZA872" s="60"/>
      <c r="GZB872" s="60"/>
      <c r="GZC872" s="60"/>
      <c r="GZD872" s="60"/>
      <c r="GZE872" s="60"/>
      <c r="GZF872" s="60"/>
      <c r="GZG872" s="60"/>
      <c r="GZH872" s="60"/>
      <c r="GZI872" s="60"/>
      <c r="GZJ872" s="60"/>
      <c r="GZK872" s="60"/>
      <c r="GZL872" s="60"/>
      <c r="GZM872" s="60"/>
      <c r="GZN872" s="60"/>
      <c r="GZO872" s="60"/>
      <c r="GZP872" s="60"/>
      <c r="GZQ872" s="60"/>
      <c r="GZR872" s="60"/>
      <c r="GZS872" s="60"/>
      <c r="GZT872" s="60"/>
      <c r="GZU872" s="60"/>
      <c r="GZV872" s="60"/>
      <c r="GZW872" s="60"/>
      <c r="GZX872" s="60"/>
      <c r="GZY872" s="60"/>
      <c r="GZZ872" s="60"/>
      <c r="HAA872" s="60"/>
      <c r="HAB872" s="60"/>
      <c r="HAC872" s="60"/>
      <c r="HAD872" s="60"/>
      <c r="HAE872" s="60"/>
      <c r="HAF872" s="60"/>
      <c r="HAG872" s="60"/>
      <c r="HAH872" s="60"/>
      <c r="HAI872" s="60"/>
      <c r="HAJ872" s="60"/>
      <c r="HAK872" s="60"/>
      <c r="HAL872" s="60"/>
      <c r="HAM872" s="60"/>
      <c r="HAN872" s="60"/>
      <c r="HAO872" s="60"/>
      <c r="HAP872" s="60"/>
      <c r="HAQ872" s="60"/>
      <c r="HAR872" s="60"/>
      <c r="HAS872" s="60"/>
      <c r="HAT872" s="60"/>
      <c r="HAU872" s="60"/>
      <c r="HAV872" s="60"/>
      <c r="HAW872" s="60"/>
      <c r="HAX872" s="60"/>
      <c r="HAY872" s="60"/>
      <c r="HAZ872" s="60"/>
      <c r="HBA872" s="60"/>
      <c r="HBB872" s="60"/>
      <c r="HBC872" s="60"/>
      <c r="HBD872" s="60"/>
      <c r="HBE872" s="60"/>
      <c r="HBF872" s="60"/>
      <c r="HBG872" s="60"/>
      <c r="HBH872" s="60"/>
      <c r="HBI872" s="60"/>
      <c r="HBJ872" s="60"/>
      <c r="HBK872" s="60"/>
      <c r="HBL872" s="60"/>
      <c r="HBM872" s="60"/>
      <c r="HBN872" s="60"/>
      <c r="HBO872" s="60"/>
      <c r="HBP872" s="60"/>
      <c r="HBQ872" s="60"/>
      <c r="HBR872" s="60"/>
      <c r="HBS872" s="60"/>
      <c r="HBT872" s="60"/>
      <c r="HBU872" s="60"/>
      <c r="HBV872" s="60"/>
      <c r="HBW872" s="60"/>
      <c r="HBX872" s="60"/>
      <c r="HBY872" s="60"/>
      <c r="HBZ872" s="60"/>
      <c r="HCA872" s="60"/>
      <c r="HCB872" s="60"/>
      <c r="HCC872" s="60"/>
      <c r="HCD872" s="60"/>
      <c r="HCE872" s="60"/>
      <c r="HCF872" s="60"/>
      <c r="HCG872" s="60"/>
      <c r="HCH872" s="60"/>
      <c r="HCI872" s="60"/>
      <c r="HCJ872" s="60"/>
      <c r="HCK872" s="60"/>
      <c r="HCL872" s="60"/>
      <c r="HCM872" s="60"/>
      <c r="HCN872" s="60"/>
      <c r="HCO872" s="60"/>
      <c r="HCP872" s="60"/>
      <c r="HCQ872" s="60"/>
      <c r="HCR872" s="60"/>
      <c r="HCS872" s="60"/>
      <c r="HCT872" s="60"/>
      <c r="HCU872" s="60"/>
      <c r="HCV872" s="60"/>
      <c r="HCW872" s="60"/>
      <c r="HCX872" s="60"/>
      <c r="HCY872" s="60"/>
      <c r="HCZ872" s="60"/>
      <c r="HDA872" s="60"/>
      <c r="HDB872" s="60"/>
      <c r="HDC872" s="60"/>
      <c r="HDD872" s="60"/>
      <c r="HDE872" s="60"/>
      <c r="HDF872" s="60"/>
      <c r="HDG872" s="60"/>
      <c r="HDH872" s="60"/>
      <c r="HDI872" s="60"/>
      <c r="HDJ872" s="60"/>
      <c r="HDK872" s="60"/>
      <c r="HDL872" s="60"/>
      <c r="HDM872" s="60"/>
      <c r="HDN872" s="60"/>
      <c r="HDO872" s="60"/>
      <c r="HDP872" s="60"/>
      <c r="HDQ872" s="60"/>
      <c r="HDR872" s="60"/>
      <c r="HDS872" s="60"/>
      <c r="HDT872" s="60"/>
      <c r="HDU872" s="60"/>
      <c r="HDV872" s="60"/>
      <c r="HDW872" s="60"/>
      <c r="HDX872" s="60"/>
      <c r="HDY872" s="60"/>
      <c r="HDZ872" s="60"/>
      <c r="HEA872" s="60"/>
      <c r="HEB872" s="60"/>
      <c r="HEC872" s="60"/>
      <c r="HED872" s="60"/>
      <c r="HEE872" s="60"/>
      <c r="HEF872" s="60"/>
      <c r="HEG872" s="60"/>
      <c r="HEH872" s="60"/>
      <c r="HEI872" s="60"/>
      <c r="HEJ872" s="60"/>
      <c r="HEK872" s="60"/>
      <c r="HEL872" s="60"/>
      <c r="HEM872" s="60"/>
      <c r="HEN872" s="60"/>
      <c r="HEO872" s="60"/>
      <c r="HEP872" s="60"/>
      <c r="HEQ872" s="60"/>
      <c r="HER872" s="60"/>
      <c r="HES872" s="60"/>
      <c r="HET872" s="60"/>
      <c r="HEU872" s="60"/>
      <c r="HEV872" s="60"/>
      <c r="HEW872" s="60"/>
      <c r="HEX872" s="60"/>
      <c r="HEY872" s="60"/>
      <c r="HEZ872" s="60"/>
      <c r="HFA872" s="60"/>
      <c r="HFB872" s="60"/>
      <c r="HFC872" s="60"/>
      <c r="HFD872" s="60"/>
      <c r="HFE872" s="60"/>
      <c r="HFF872" s="60"/>
      <c r="HFG872" s="60"/>
      <c r="HFH872" s="60"/>
      <c r="HFI872" s="60"/>
      <c r="HFJ872" s="60"/>
      <c r="HFK872" s="60"/>
      <c r="HFL872" s="60"/>
      <c r="HFM872" s="60"/>
      <c r="HFN872" s="60"/>
      <c r="HFO872" s="60"/>
      <c r="HFP872" s="60"/>
      <c r="HFQ872" s="60"/>
      <c r="HFR872" s="60"/>
      <c r="HFS872" s="60"/>
      <c r="HFT872" s="60"/>
      <c r="HFU872" s="60"/>
      <c r="HFV872" s="60"/>
      <c r="HFW872" s="60"/>
      <c r="HFX872" s="60"/>
      <c r="HFY872" s="60"/>
      <c r="HFZ872" s="60"/>
      <c r="HGA872" s="60"/>
      <c r="HGB872" s="60"/>
      <c r="HGC872" s="60"/>
      <c r="HGD872" s="60"/>
      <c r="HGE872" s="60"/>
      <c r="HGF872" s="60"/>
      <c r="HGG872" s="60"/>
      <c r="HGH872" s="60"/>
      <c r="HGI872" s="60"/>
      <c r="HGJ872" s="60"/>
      <c r="HGK872" s="60"/>
      <c r="HGL872" s="60"/>
      <c r="HGM872" s="60"/>
      <c r="HGN872" s="60"/>
      <c r="HGO872" s="60"/>
      <c r="HGP872" s="60"/>
      <c r="HGQ872" s="60"/>
      <c r="HGR872" s="60"/>
      <c r="HGS872" s="60"/>
      <c r="HGT872" s="60"/>
      <c r="HGU872" s="60"/>
      <c r="HGV872" s="60"/>
      <c r="HGW872" s="60"/>
      <c r="HGX872" s="60"/>
      <c r="HGY872" s="60"/>
      <c r="HGZ872" s="60"/>
      <c r="HHA872" s="60"/>
      <c r="HHB872" s="60"/>
      <c r="HHC872" s="60"/>
      <c r="HHD872" s="60"/>
      <c r="HHE872" s="60"/>
      <c r="HHF872" s="60"/>
      <c r="HHG872" s="60"/>
      <c r="HHH872" s="60"/>
      <c r="HHI872" s="60"/>
      <c r="HHJ872" s="60"/>
      <c r="HHK872" s="60"/>
      <c r="HHL872" s="60"/>
      <c r="HHM872" s="60"/>
      <c r="HHN872" s="60"/>
      <c r="HHO872" s="60"/>
      <c r="HHP872" s="60"/>
      <c r="HHQ872" s="60"/>
      <c r="HHR872" s="60"/>
      <c r="HHS872" s="60"/>
      <c r="HHT872" s="60"/>
      <c r="HHU872" s="60"/>
      <c r="HHV872" s="60"/>
      <c r="HHW872" s="60"/>
      <c r="HHX872" s="60"/>
      <c r="HHY872" s="60"/>
      <c r="HHZ872" s="60"/>
      <c r="HIA872" s="60"/>
      <c r="HIB872" s="60"/>
      <c r="HIC872" s="60"/>
      <c r="HID872" s="60"/>
      <c r="HIE872" s="60"/>
      <c r="HIF872" s="60"/>
      <c r="HIG872" s="60"/>
      <c r="HIH872" s="60"/>
      <c r="HII872" s="60"/>
      <c r="HIJ872" s="60"/>
      <c r="HIK872" s="60"/>
      <c r="HIL872" s="60"/>
      <c r="HIM872" s="60"/>
      <c r="HIN872" s="60"/>
      <c r="HIO872" s="60"/>
      <c r="HIP872" s="60"/>
      <c r="HIQ872" s="60"/>
      <c r="HIR872" s="60"/>
      <c r="HIS872" s="60"/>
      <c r="HIT872" s="60"/>
      <c r="HIU872" s="60"/>
      <c r="HIV872" s="60"/>
      <c r="HIW872" s="60"/>
      <c r="HIX872" s="60"/>
      <c r="HIY872" s="60"/>
      <c r="HIZ872" s="60"/>
      <c r="HJA872" s="60"/>
      <c r="HJB872" s="60"/>
      <c r="HJC872" s="60"/>
      <c r="HJD872" s="60"/>
      <c r="HJE872" s="60"/>
      <c r="HJF872" s="60"/>
      <c r="HJG872" s="60"/>
      <c r="HJH872" s="60"/>
      <c r="HJI872" s="60"/>
      <c r="HJJ872" s="60"/>
      <c r="HJK872" s="60"/>
      <c r="HJL872" s="60"/>
      <c r="HJM872" s="60"/>
      <c r="HJN872" s="60"/>
      <c r="HJO872" s="60"/>
      <c r="HJP872" s="60"/>
      <c r="HJQ872" s="60"/>
      <c r="HJR872" s="60"/>
      <c r="HJS872" s="60"/>
      <c r="HJT872" s="60"/>
      <c r="HJU872" s="60"/>
      <c r="HJV872" s="60"/>
      <c r="HJW872" s="60"/>
      <c r="HJX872" s="60"/>
      <c r="HJY872" s="60"/>
      <c r="HJZ872" s="60"/>
      <c r="HKA872" s="60"/>
      <c r="HKB872" s="60"/>
      <c r="HKC872" s="60"/>
      <c r="HKD872" s="60"/>
      <c r="HKE872" s="60"/>
      <c r="HKF872" s="60"/>
      <c r="HKG872" s="60"/>
      <c r="HKH872" s="60"/>
      <c r="HKI872" s="60"/>
      <c r="HKJ872" s="60"/>
      <c r="HKK872" s="60"/>
      <c r="HKL872" s="60"/>
      <c r="HKM872" s="60"/>
      <c r="HKN872" s="60"/>
      <c r="HKO872" s="60"/>
      <c r="HKP872" s="60"/>
      <c r="HKQ872" s="60"/>
      <c r="HKR872" s="60"/>
      <c r="HKS872" s="60"/>
      <c r="HKT872" s="60"/>
      <c r="HKU872" s="60"/>
      <c r="HKV872" s="60"/>
      <c r="HKW872" s="60"/>
      <c r="HKX872" s="60"/>
      <c r="HKY872" s="60"/>
      <c r="HKZ872" s="60"/>
      <c r="HLA872" s="60"/>
      <c r="HLB872" s="60"/>
      <c r="HLC872" s="60"/>
      <c r="HLD872" s="60"/>
      <c r="HLE872" s="60"/>
      <c r="HLF872" s="60"/>
      <c r="HLG872" s="60"/>
      <c r="HLH872" s="60"/>
      <c r="HLI872" s="60"/>
      <c r="HLJ872" s="60"/>
      <c r="HLK872" s="60"/>
      <c r="HLL872" s="60"/>
      <c r="HLM872" s="60"/>
      <c r="HLN872" s="60"/>
      <c r="HLO872" s="60"/>
      <c r="HLP872" s="60"/>
      <c r="HLQ872" s="60"/>
      <c r="HLR872" s="60"/>
      <c r="HLS872" s="60"/>
      <c r="HLT872" s="60"/>
      <c r="HLU872" s="60"/>
      <c r="HLV872" s="60"/>
      <c r="HLW872" s="60"/>
      <c r="HLX872" s="60"/>
      <c r="HLY872" s="60"/>
      <c r="HLZ872" s="60"/>
      <c r="HMA872" s="60"/>
      <c r="HMB872" s="60"/>
      <c r="HMC872" s="60"/>
      <c r="HMD872" s="60"/>
      <c r="HME872" s="60"/>
      <c r="HMF872" s="60"/>
      <c r="HMG872" s="60"/>
      <c r="HMH872" s="60"/>
      <c r="HMI872" s="60"/>
      <c r="HMJ872" s="60"/>
      <c r="HMK872" s="60"/>
      <c r="HML872" s="60"/>
      <c r="HMM872" s="60"/>
      <c r="HMN872" s="60"/>
      <c r="HMO872" s="60"/>
      <c r="HMP872" s="60"/>
      <c r="HMQ872" s="60"/>
      <c r="HMR872" s="60"/>
      <c r="HMS872" s="60"/>
      <c r="HMT872" s="60"/>
      <c r="HMU872" s="60"/>
      <c r="HMV872" s="60"/>
      <c r="HMW872" s="60"/>
      <c r="HMX872" s="60"/>
      <c r="HMY872" s="60"/>
      <c r="HMZ872" s="60"/>
      <c r="HNA872" s="60"/>
      <c r="HNB872" s="60"/>
      <c r="HNC872" s="60"/>
      <c r="HND872" s="60"/>
      <c r="HNE872" s="60"/>
      <c r="HNF872" s="60"/>
      <c r="HNG872" s="60"/>
      <c r="HNH872" s="60"/>
      <c r="HNI872" s="60"/>
      <c r="HNJ872" s="60"/>
      <c r="HNK872" s="60"/>
      <c r="HNL872" s="60"/>
      <c r="HNM872" s="60"/>
      <c r="HNN872" s="60"/>
      <c r="HNO872" s="60"/>
      <c r="HNP872" s="60"/>
      <c r="HNQ872" s="60"/>
      <c r="HNR872" s="60"/>
      <c r="HNS872" s="60"/>
      <c r="HNT872" s="60"/>
      <c r="HNU872" s="60"/>
      <c r="HNV872" s="60"/>
      <c r="HNW872" s="60"/>
      <c r="HNX872" s="60"/>
      <c r="HNY872" s="60"/>
      <c r="HNZ872" s="60"/>
      <c r="HOA872" s="60"/>
      <c r="HOB872" s="60"/>
      <c r="HOC872" s="60"/>
      <c r="HOD872" s="60"/>
      <c r="HOE872" s="60"/>
      <c r="HOF872" s="60"/>
      <c r="HOG872" s="60"/>
      <c r="HOH872" s="60"/>
      <c r="HOI872" s="60"/>
      <c r="HOJ872" s="60"/>
      <c r="HOK872" s="60"/>
      <c r="HOL872" s="60"/>
      <c r="HOM872" s="60"/>
      <c r="HON872" s="60"/>
      <c r="HOO872" s="60"/>
      <c r="HOP872" s="60"/>
      <c r="HOQ872" s="60"/>
      <c r="HOR872" s="60"/>
      <c r="HOS872" s="60"/>
      <c r="HOT872" s="60"/>
      <c r="HOU872" s="60"/>
      <c r="HOV872" s="60"/>
      <c r="HOW872" s="60"/>
      <c r="HOX872" s="60"/>
      <c r="HOY872" s="60"/>
      <c r="HOZ872" s="60"/>
      <c r="HPA872" s="60"/>
      <c r="HPB872" s="60"/>
      <c r="HPC872" s="60"/>
      <c r="HPD872" s="60"/>
      <c r="HPE872" s="60"/>
      <c r="HPF872" s="60"/>
      <c r="HPG872" s="60"/>
      <c r="HPH872" s="60"/>
      <c r="HPI872" s="60"/>
      <c r="HPJ872" s="60"/>
      <c r="HPK872" s="60"/>
      <c r="HPL872" s="60"/>
      <c r="HPM872" s="60"/>
      <c r="HPN872" s="60"/>
      <c r="HPO872" s="60"/>
      <c r="HPP872" s="60"/>
      <c r="HPQ872" s="60"/>
      <c r="HPR872" s="60"/>
      <c r="HPS872" s="60"/>
      <c r="HPT872" s="60"/>
      <c r="HPU872" s="60"/>
      <c r="HPV872" s="60"/>
      <c r="HPW872" s="60"/>
      <c r="HPX872" s="60"/>
      <c r="HPY872" s="60"/>
      <c r="HPZ872" s="60"/>
      <c r="HQA872" s="60"/>
      <c r="HQB872" s="60"/>
      <c r="HQC872" s="60"/>
      <c r="HQD872" s="60"/>
      <c r="HQE872" s="60"/>
      <c r="HQF872" s="60"/>
      <c r="HQG872" s="60"/>
      <c r="HQH872" s="60"/>
      <c r="HQI872" s="60"/>
      <c r="HQJ872" s="60"/>
      <c r="HQK872" s="60"/>
      <c r="HQL872" s="60"/>
      <c r="HQM872" s="60"/>
      <c r="HQN872" s="60"/>
      <c r="HQO872" s="60"/>
      <c r="HQP872" s="60"/>
      <c r="HQQ872" s="60"/>
      <c r="HQR872" s="60"/>
      <c r="HQS872" s="60"/>
      <c r="HQT872" s="60"/>
      <c r="HQU872" s="60"/>
      <c r="HQV872" s="60"/>
      <c r="HQW872" s="60"/>
      <c r="HQX872" s="60"/>
      <c r="HQY872" s="60"/>
      <c r="HQZ872" s="60"/>
      <c r="HRA872" s="60"/>
      <c r="HRB872" s="60"/>
      <c r="HRC872" s="60"/>
      <c r="HRD872" s="60"/>
      <c r="HRE872" s="60"/>
      <c r="HRF872" s="60"/>
      <c r="HRG872" s="60"/>
      <c r="HRH872" s="60"/>
      <c r="HRI872" s="60"/>
      <c r="HRJ872" s="60"/>
      <c r="HRK872" s="60"/>
      <c r="HRL872" s="60"/>
      <c r="HRM872" s="60"/>
      <c r="HRN872" s="60"/>
      <c r="HRO872" s="60"/>
      <c r="HRP872" s="60"/>
      <c r="HRQ872" s="60"/>
      <c r="HRR872" s="60"/>
      <c r="HRS872" s="60"/>
      <c r="HRT872" s="60"/>
      <c r="HRU872" s="60"/>
      <c r="HRV872" s="60"/>
      <c r="HRW872" s="60"/>
      <c r="HRX872" s="60"/>
      <c r="HRY872" s="60"/>
      <c r="HRZ872" s="60"/>
      <c r="HSA872" s="60"/>
      <c r="HSB872" s="60"/>
      <c r="HSC872" s="60"/>
      <c r="HSD872" s="60"/>
      <c r="HSE872" s="60"/>
      <c r="HSF872" s="60"/>
      <c r="HSG872" s="60"/>
      <c r="HSH872" s="60"/>
      <c r="HSI872" s="60"/>
      <c r="HSJ872" s="60"/>
      <c r="HSK872" s="60"/>
      <c r="HSL872" s="60"/>
      <c r="HSM872" s="60"/>
      <c r="HSN872" s="60"/>
      <c r="HSO872" s="60"/>
      <c r="HSP872" s="60"/>
      <c r="HSQ872" s="60"/>
      <c r="HSR872" s="60"/>
      <c r="HSS872" s="60"/>
      <c r="HST872" s="60"/>
      <c r="HSU872" s="60"/>
      <c r="HSV872" s="60"/>
      <c r="HSW872" s="60"/>
      <c r="HSX872" s="60"/>
      <c r="HSY872" s="60"/>
      <c r="HSZ872" s="60"/>
      <c r="HTA872" s="60"/>
      <c r="HTB872" s="60"/>
      <c r="HTC872" s="60"/>
      <c r="HTD872" s="60"/>
      <c r="HTE872" s="60"/>
      <c r="HTF872" s="60"/>
      <c r="HTG872" s="60"/>
      <c r="HTH872" s="60"/>
      <c r="HTI872" s="60"/>
      <c r="HTJ872" s="60"/>
      <c r="HTK872" s="60"/>
      <c r="HTL872" s="60"/>
      <c r="HTM872" s="60"/>
      <c r="HTN872" s="60"/>
      <c r="HTO872" s="60"/>
      <c r="HTP872" s="60"/>
      <c r="HTQ872" s="60"/>
      <c r="HTR872" s="60"/>
      <c r="HTS872" s="60"/>
      <c r="HTT872" s="60"/>
      <c r="HTU872" s="60"/>
      <c r="HTV872" s="60"/>
      <c r="HTW872" s="60"/>
      <c r="HTX872" s="60"/>
      <c r="HTY872" s="60"/>
      <c r="HTZ872" s="60"/>
      <c r="HUA872" s="60"/>
      <c r="HUB872" s="60"/>
      <c r="HUC872" s="60"/>
      <c r="HUD872" s="60"/>
      <c r="HUE872" s="60"/>
      <c r="HUF872" s="60"/>
      <c r="HUG872" s="60"/>
      <c r="HUH872" s="60"/>
      <c r="HUI872" s="60"/>
      <c r="HUJ872" s="60"/>
      <c r="HUK872" s="60"/>
      <c r="HUL872" s="60"/>
      <c r="HUM872" s="60"/>
      <c r="HUN872" s="60"/>
      <c r="HUO872" s="60"/>
      <c r="HUP872" s="60"/>
      <c r="HUQ872" s="60"/>
      <c r="HUR872" s="60"/>
      <c r="HUS872" s="60"/>
      <c r="HUT872" s="60"/>
      <c r="HUU872" s="60"/>
      <c r="HUV872" s="60"/>
      <c r="HUW872" s="60"/>
      <c r="HUX872" s="60"/>
      <c r="HUY872" s="60"/>
      <c r="HUZ872" s="60"/>
      <c r="HVA872" s="60"/>
      <c r="HVB872" s="60"/>
      <c r="HVC872" s="60"/>
      <c r="HVD872" s="60"/>
      <c r="HVE872" s="60"/>
      <c r="HVF872" s="60"/>
      <c r="HVG872" s="60"/>
      <c r="HVH872" s="60"/>
      <c r="HVI872" s="60"/>
      <c r="HVJ872" s="60"/>
      <c r="HVK872" s="60"/>
      <c r="HVL872" s="60"/>
      <c r="HVM872" s="60"/>
      <c r="HVN872" s="60"/>
      <c r="HVO872" s="60"/>
      <c r="HVP872" s="60"/>
      <c r="HVQ872" s="60"/>
      <c r="HVR872" s="60"/>
      <c r="HVS872" s="60"/>
      <c r="HVT872" s="60"/>
      <c r="HVU872" s="60"/>
      <c r="HVV872" s="60"/>
      <c r="HVW872" s="60"/>
      <c r="HVX872" s="60"/>
      <c r="HVY872" s="60"/>
      <c r="HVZ872" s="60"/>
      <c r="HWA872" s="60"/>
      <c r="HWB872" s="60"/>
      <c r="HWC872" s="60"/>
      <c r="HWD872" s="60"/>
      <c r="HWE872" s="60"/>
      <c r="HWF872" s="60"/>
      <c r="HWG872" s="60"/>
      <c r="HWH872" s="60"/>
      <c r="HWI872" s="60"/>
      <c r="HWJ872" s="60"/>
      <c r="HWK872" s="60"/>
      <c r="HWL872" s="60"/>
      <c r="HWM872" s="60"/>
      <c r="HWN872" s="60"/>
      <c r="HWO872" s="60"/>
      <c r="HWP872" s="60"/>
      <c r="HWQ872" s="60"/>
      <c r="HWR872" s="60"/>
      <c r="HWS872" s="60"/>
      <c r="HWT872" s="60"/>
      <c r="HWU872" s="60"/>
      <c r="HWV872" s="60"/>
      <c r="HWW872" s="60"/>
      <c r="HWX872" s="60"/>
      <c r="HWY872" s="60"/>
      <c r="HWZ872" s="60"/>
      <c r="HXA872" s="60"/>
      <c r="HXB872" s="60"/>
      <c r="HXC872" s="60"/>
      <c r="HXD872" s="60"/>
      <c r="HXE872" s="60"/>
      <c r="HXF872" s="60"/>
      <c r="HXG872" s="60"/>
      <c r="HXH872" s="60"/>
      <c r="HXI872" s="60"/>
      <c r="HXJ872" s="60"/>
      <c r="HXK872" s="60"/>
      <c r="HXL872" s="60"/>
      <c r="HXM872" s="60"/>
      <c r="HXN872" s="60"/>
      <c r="HXO872" s="60"/>
      <c r="HXP872" s="60"/>
      <c r="HXQ872" s="60"/>
      <c r="HXR872" s="60"/>
      <c r="HXS872" s="60"/>
      <c r="HXT872" s="60"/>
      <c r="HXU872" s="60"/>
      <c r="HXV872" s="60"/>
      <c r="HXW872" s="60"/>
      <c r="HXX872" s="60"/>
      <c r="HXY872" s="60"/>
      <c r="HXZ872" s="60"/>
      <c r="HYA872" s="60"/>
      <c r="HYB872" s="60"/>
      <c r="HYC872" s="60"/>
      <c r="HYD872" s="60"/>
      <c r="HYE872" s="60"/>
      <c r="HYF872" s="60"/>
      <c r="HYG872" s="60"/>
      <c r="HYH872" s="60"/>
      <c r="HYI872" s="60"/>
      <c r="HYJ872" s="60"/>
      <c r="HYK872" s="60"/>
      <c r="HYL872" s="60"/>
      <c r="HYM872" s="60"/>
      <c r="HYN872" s="60"/>
      <c r="HYO872" s="60"/>
      <c r="HYP872" s="60"/>
      <c r="HYQ872" s="60"/>
      <c r="HYR872" s="60"/>
      <c r="HYS872" s="60"/>
      <c r="HYT872" s="60"/>
      <c r="HYU872" s="60"/>
      <c r="HYV872" s="60"/>
      <c r="HYW872" s="60"/>
      <c r="HYX872" s="60"/>
      <c r="HYY872" s="60"/>
      <c r="HYZ872" s="60"/>
      <c r="HZA872" s="60"/>
      <c r="HZB872" s="60"/>
      <c r="HZC872" s="60"/>
      <c r="HZD872" s="60"/>
      <c r="HZE872" s="60"/>
      <c r="HZF872" s="60"/>
      <c r="HZG872" s="60"/>
      <c r="HZH872" s="60"/>
      <c r="HZI872" s="60"/>
      <c r="HZJ872" s="60"/>
      <c r="HZK872" s="60"/>
      <c r="HZL872" s="60"/>
      <c r="HZM872" s="60"/>
      <c r="HZN872" s="60"/>
      <c r="HZO872" s="60"/>
      <c r="HZP872" s="60"/>
      <c r="HZQ872" s="60"/>
      <c r="HZR872" s="60"/>
      <c r="HZS872" s="60"/>
      <c r="HZT872" s="60"/>
      <c r="HZU872" s="60"/>
      <c r="HZV872" s="60"/>
      <c r="HZW872" s="60"/>
      <c r="HZX872" s="60"/>
      <c r="HZY872" s="60"/>
      <c r="HZZ872" s="60"/>
      <c r="IAA872" s="60"/>
      <c r="IAB872" s="60"/>
      <c r="IAC872" s="60"/>
      <c r="IAD872" s="60"/>
      <c r="IAE872" s="60"/>
      <c r="IAF872" s="60"/>
      <c r="IAG872" s="60"/>
      <c r="IAH872" s="60"/>
      <c r="IAI872" s="60"/>
      <c r="IAJ872" s="60"/>
      <c r="IAK872" s="60"/>
      <c r="IAL872" s="60"/>
      <c r="IAM872" s="60"/>
      <c r="IAN872" s="60"/>
      <c r="IAO872" s="60"/>
      <c r="IAP872" s="60"/>
      <c r="IAQ872" s="60"/>
      <c r="IAR872" s="60"/>
      <c r="IAS872" s="60"/>
      <c r="IAT872" s="60"/>
      <c r="IAU872" s="60"/>
      <c r="IAV872" s="60"/>
      <c r="IAW872" s="60"/>
      <c r="IAX872" s="60"/>
      <c r="IAY872" s="60"/>
      <c r="IAZ872" s="60"/>
      <c r="IBA872" s="60"/>
      <c r="IBB872" s="60"/>
      <c r="IBC872" s="60"/>
      <c r="IBD872" s="60"/>
      <c r="IBE872" s="60"/>
      <c r="IBF872" s="60"/>
      <c r="IBG872" s="60"/>
      <c r="IBH872" s="60"/>
      <c r="IBI872" s="60"/>
      <c r="IBJ872" s="60"/>
      <c r="IBK872" s="60"/>
      <c r="IBL872" s="60"/>
      <c r="IBM872" s="60"/>
      <c r="IBN872" s="60"/>
      <c r="IBO872" s="60"/>
      <c r="IBP872" s="60"/>
      <c r="IBQ872" s="60"/>
      <c r="IBR872" s="60"/>
      <c r="IBS872" s="60"/>
      <c r="IBT872" s="60"/>
      <c r="IBU872" s="60"/>
      <c r="IBV872" s="60"/>
      <c r="IBW872" s="60"/>
      <c r="IBX872" s="60"/>
      <c r="IBY872" s="60"/>
      <c r="IBZ872" s="60"/>
      <c r="ICA872" s="60"/>
      <c r="ICB872" s="60"/>
      <c r="ICC872" s="60"/>
      <c r="ICD872" s="60"/>
      <c r="ICE872" s="60"/>
      <c r="ICF872" s="60"/>
      <c r="ICG872" s="60"/>
      <c r="ICH872" s="60"/>
      <c r="ICI872" s="60"/>
      <c r="ICJ872" s="60"/>
      <c r="ICK872" s="60"/>
      <c r="ICL872" s="60"/>
      <c r="ICM872" s="60"/>
      <c r="ICN872" s="60"/>
      <c r="ICO872" s="60"/>
      <c r="ICP872" s="60"/>
      <c r="ICQ872" s="60"/>
      <c r="ICR872" s="60"/>
      <c r="ICS872" s="60"/>
      <c r="ICT872" s="60"/>
      <c r="ICU872" s="60"/>
      <c r="ICV872" s="60"/>
      <c r="ICW872" s="60"/>
      <c r="ICX872" s="60"/>
      <c r="ICY872" s="60"/>
      <c r="ICZ872" s="60"/>
      <c r="IDA872" s="60"/>
      <c r="IDB872" s="60"/>
      <c r="IDC872" s="60"/>
      <c r="IDD872" s="60"/>
      <c r="IDE872" s="60"/>
      <c r="IDF872" s="60"/>
      <c r="IDG872" s="60"/>
      <c r="IDH872" s="60"/>
      <c r="IDI872" s="60"/>
      <c r="IDJ872" s="60"/>
      <c r="IDK872" s="60"/>
      <c r="IDL872" s="60"/>
      <c r="IDM872" s="60"/>
      <c r="IDN872" s="60"/>
      <c r="IDO872" s="60"/>
      <c r="IDP872" s="60"/>
      <c r="IDQ872" s="60"/>
      <c r="IDR872" s="60"/>
      <c r="IDS872" s="60"/>
      <c r="IDT872" s="60"/>
      <c r="IDU872" s="60"/>
      <c r="IDV872" s="60"/>
      <c r="IDW872" s="60"/>
      <c r="IDX872" s="60"/>
      <c r="IDY872" s="60"/>
      <c r="IDZ872" s="60"/>
      <c r="IEA872" s="60"/>
      <c r="IEB872" s="60"/>
      <c r="IEC872" s="60"/>
      <c r="IED872" s="60"/>
      <c r="IEE872" s="60"/>
      <c r="IEF872" s="60"/>
      <c r="IEG872" s="60"/>
      <c r="IEH872" s="60"/>
      <c r="IEI872" s="60"/>
      <c r="IEJ872" s="60"/>
      <c r="IEK872" s="60"/>
      <c r="IEL872" s="60"/>
      <c r="IEM872" s="60"/>
      <c r="IEN872" s="60"/>
      <c r="IEO872" s="60"/>
      <c r="IEP872" s="60"/>
      <c r="IEQ872" s="60"/>
      <c r="IER872" s="60"/>
      <c r="IES872" s="60"/>
      <c r="IET872" s="60"/>
      <c r="IEU872" s="60"/>
      <c r="IEV872" s="60"/>
      <c r="IEW872" s="60"/>
      <c r="IEX872" s="60"/>
      <c r="IEY872" s="60"/>
      <c r="IEZ872" s="60"/>
      <c r="IFA872" s="60"/>
      <c r="IFB872" s="60"/>
      <c r="IFC872" s="60"/>
      <c r="IFD872" s="60"/>
      <c r="IFE872" s="60"/>
      <c r="IFF872" s="60"/>
      <c r="IFG872" s="60"/>
      <c r="IFH872" s="60"/>
      <c r="IFI872" s="60"/>
      <c r="IFJ872" s="60"/>
      <c r="IFK872" s="60"/>
      <c r="IFL872" s="60"/>
      <c r="IFM872" s="60"/>
      <c r="IFN872" s="60"/>
      <c r="IFO872" s="60"/>
      <c r="IFP872" s="60"/>
      <c r="IFQ872" s="60"/>
      <c r="IFR872" s="60"/>
      <c r="IFS872" s="60"/>
      <c r="IFT872" s="60"/>
      <c r="IFU872" s="60"/>
      <c r="IFV872" s="60"/>
      <c r="IFW872" s="60"/>
      <c r="IFX872" s="60"/>
      <c r="IFY872" s="60"/>
      <c r="IFZ872" s="60"/>
      <c r="IGA872" s="60"/>
      <c r="IGB872" s="60"/>
      <c r="IGC872" s="60"/>
      <c r="IGD872" s="60"/>
      <c r="IGE872" s="60"/>
      <c r="IGF872" s="60"/>
      <c r="IGG872" s="60"/>
      <c r="IGH872" s="60"/>
      <c r="IGI872" s="60"/>
      <c r="IGJ872" s="60"/>
      <c r="IGK872" s="60"/>
      <c r="IGL872" s="60"/>
      <c r="IGM872" s="60"/>
      <c r="IGN872" s="60"/>
      <c r="IGO872" s="60"/>
      <c r="IGP872" s="60"/>
      <c r="IGQ872" s="60"/>
      <c r="IGR872" s="60"/>
      <c r="IGS872" s="60"/>
      <c r="IGT872" s="60"/>
      <c r="IGU872" s="60"/>
      <c r="IGV872" s="60"/>
      <c r="IGW872" s="60"/>
      <c r="IGX872" s="60"/>
      <c r="IGY872" s="60"/>
      <c r="IGZ872" s="60"/>
      <c r="IHA872" s="60"/>
      <c r="IHB872" s="60"/>
      <c r="IHC872" s="60"/>
      <c r="IHD872" s="60"/>
      <c r="IHE872" s="60"/>
      <c r="IHF872" s="60"/>
      <c r="IHG872" s="60"/>
      <c r="IHH872" s="60"/>
      <c r="IHI872" s="60"/>
      <c r="IHJ872" s="60"/>
      <c r="IHK872" s="60"/>
      <c r="IHL872" s="60"/>
      <c r="IHM872" s="60"/>
      <c r="IHN872" s="60"/>
      <c r="IHO872" s="60"/>
      <c r="IHP872" s="60"/>
      <c r="IHQ872" s="60"/>
      <c r="IHR872" s="60"/>
      <c r="IHS872" s="60"/>
      <c r="IHT872" s="60"/>
      <c r="IHU872" s="60"/>
      <c r="IHV872" s="60"/>
      <c r="IHW872" s="60"/>
      <c r="IHX872" s="60"/>
      <c r="IHY872" s="60"/>
      <c r="IHZ872" s="60"/>
      <c r="IIA872" s="60"/>
      <c r="IIB872" s="60"/>
      <c r="IIC872" s="60"/>
      <c r="IID872" s="60"/>
      <c r="IIE872" s="60"/>
      <c r="IIF872" s="60"/>
      <c r="IIG872" s="60"/>
      <c r="IIH872" s="60"/>
      <c r="III872" s="60"/>
      <c r="IIJ872" s="60"/>
      <c r="IIK872" s="60"/>
      <c r="IIL872" s="60"/>
      <c r="IIM872" s="60"/>
      <c r="IIN872" s="60"/>
      <c r="IIO872" s="60"/>
      <c r="IIP872" s="60"/>
      <c r="IIQ872" s="60"/>
      <c r="IIR872" s="60"/>
      <c r="IIS872" s="60"/>
      <c r="IIT872" s="60"/>
      <c r="IIU872" s="60"/>
      <c r="IIV872" s="60"/>
      <c r="IIW872" s="60"/>
      <c r="IIX872" s="60"/>
      <c r="IIY872" s="60"/>
      <c r="IIZ872" s="60"/>
      <c r="IJA872" s="60"/>
      <c r="IJB872" s="60"/>
      <c r="IJC872" s="60"/>
      <c r="IJD872" s="60"/>
      <c r="IJE872" s="60"/>
      <c r="IJF872" s="60"/>
      <c r="IJG872" s="60"/>
      <c r="IJH872" s="60"/>
      <c r="IJI872" s="60"/>
      <c r="IJJ872" s="60"/>
      <c r="IJK872" s="60"/>
      <c r="IJL872" s="60"/>
      <c r="IJM872" s="60"/>
      <c r="IJN872" s="60"/>
      <c r="IJO872" s="60"/>
      <c r="IJP872" s="60"/>
      <c r="IJQ872" s="60"/>
      <c r="IJR872" s="60"/>
      <c r="IJS872" s="60"/>
      <c r="IJT872" s="60"/>
      <c r="IJU872" s="60"/>
      <c r="IJV872" s="60"/>
      <c r="IJW872" s="60"/>
      <c r="IJX872" s="60"/>
      <c r="IJY872" s="60"/>
      <c r="IJZ872" s="60"/>
      <c r="IKA872" s="60"/>
      <c r="IKB872" s="60"/>
      <c r="IKC872" s="60"/>
      <c r="IKD872" s="60"/>
      <c r="IKE872" s="60"/>
      <c r="IKF872" s="60"/>
      <c r="IKG872" s="60"/>
      <c r="IKH872" s="60"/>
      <c r="IKI872" s="60"/>
      <c r="IKJ872" s="60"/>
      <c r="IKK872" s="60"/>
      <c r="IKL872" s="60"/>
      <c r="IKM872" s="60"/>
      <c r="IKN872" s="60"/>
      <c r="IKO872" s="60"/>
      <c r="IKP872" s="60"/>
      <c r="IKQ872" s="60"/>
      <c r="IKR872" s="60"/>
      <c r="IKS872" s="60"/>
      <c r="IKT872" s="60"/>
      <c r="IKU872" s="60"/>
      <c r="IKV872" s="60"/>
      <c r="IKW872" s="60"/>
      <c r="IKX872" s="60"/>
      <c r="IKY872" s="60"/>
      <c r="IKZ872" s="60"/>
      <c r="ILA872" s="60"/>
      <c r="ILB872" s="60"/>
      <c r="ILC872" s="60"/>
      <c r="ILD872" s="60"/>
      <c r="ILE872" s="60"/>
      <c r="ILF872" s="60"/>
      <c r="ILG872" s="60"/>
      <c r="ILH872" s="60"/>
      <c r="ILI872" s="60"/>
      <c r="ILJ872" s="60"/>
      <c r="ILK872" s="60"/>
      <c r="ILL872" s="60"/>
      <c r="ILM872" s="60"/>
      <c r="ILN872" s="60"/>
      <c r="ILO872" s="60"/>
      <c r="ILP872" s="60"/>
      <c r="ILQ872" s="60"/>
      <c r="ILR872" s="60"/>
      <c r="ILS872" s="60"/>
      <c r="ILT872" s="60"/>
      <c r="ILU872" s="60"/>
      <c r="ILV872" s="60"/>
      <c r="ILW872" s="60"/>
      <c r="ILX872" s="60"/>
      <c r="ILY872" s="60"/>
      <c r="ILZ872" s="60"/>
      <c r="IMA872" s="60"/>
      <c r="IMB872" s="60"/>
      <c r="IMC872" s="60"/>
      <c r="IMD872" s="60"/>
      <c r="IME872" s="60"/>
      <c r="IMF872" s="60"/>
      <c r="IMG872" s="60"/>
      <c r="IMH872" s="60"/>
      <c r="IMI872" s="60"/>
      <c r="IMJ872" s="60"/>
      <c r="IMK872" s="60"/>
      <c r="IML872" s="60"/>
      <c r="IMM872" s="60"/>
      <c r="IMN872" s="60"/>
      <c r="IMO872" s="60"/>
      <c r="IMP872" s="60"/>
      <c r="IMQ872" s="60"/>
      <c r="IMR872" s="60"/>
      <c r="IMS872" s="60"/>
      <c r="IMT872" s="60"/>
      <c r="IMU872" s="60"/>
      <c r="IMV872" s="60"/>
      <c r="IMW872" s="60"/>
      <c r="IMX872" s="60"/>
      <c r="IMY872" s="60"/>
      <c r="IMZ872" s="60"/>
      <c r="INA872" s="60"/>
      <c r="INB872" s="60"/>
      <c r="INC872" s="60"/>
      <c r="IND872" s="60"/>
      <c r="INE872" s="60"/>
      <c r="INF872" s="60"/>
      <c r="ING872" s="60"/>
      <c r="INH872" s="60"/>
      <c r="INI872" s="60"/>
      <c r="INJ872" s="60"/>
      <c r="INK872" s="60"/>
      <c r="INL872" s="60"/>
      <c r="INM872" s="60"/>
      <c r="INN872" s="60"/>
      <c r="INO872" s="60"/>
      <c r="INP872" s="60"/>
      <c r="INQ872" s="60"/>
      <c r="INR872" s="60"/>
      <c r="INS872" s="60"/>
      <c r="INT872" s="60"/>
      <c r="INU872" s="60"/>
      <c r="INV872" s="60"/>
      <c r="INW872" s="60"/>
      <c r="INX872" s="60"/>
      <c r="INY872" s="60"/>
      <c r="INZ872" s="60"/>
      <c r="IOA872" s="60"/>
      <c r="IOB872" s="60"/>
      <c r="IOC872" s="60"/>
      <c r="IOD872" s="60"/>
      <c r="IOE872" s="60"/>
      <c r="IOF872" s="60"/>
      <c r="IOG872" s="60"/>
      <c r="IOH872" s="60"/>
      <c r="IOI872" s="60"/>
      <c r="IOJ872" s="60"/>
      <c r="IOK872" s="60"/>
      <c r="IOL872" s="60"/>
      <c r="IOM872" s="60"/>
      <c r="ION872" s="60"/>
      <c r="IOO872" s="60"/>
      <c r="IOP872" s="60"/>
      <c r="IOQ872" s="60"/>
      <c r="IOR872" s="60"/>
      <c r="IOS872" s="60"/>
      <c r="IOT872" s="60"/>
      <c r="IOU872" s="60"/>
      <c r="IOV872" s="60"/>
      <c r="IOW872" s="60"/>
      <c r="IOX872" s="60"/>
      <c r="IOY872" s="60"/>
      <c r="IOZ872" s="60"/>
      <c r="IPA872" s="60"/>
      <c r="IPB872" s="60"/>
      <c r="IPC872" s="60"/>
      <c r="IPD872" s="60"/>
      <c r="IPE872" s="60"/>
      <c r="IPF872" s="60"/>
      <c r="IPG872" s="60"/>
      <c r="IPH872" s="60"/>
      <c r="IPI872" s="60"/>
      <c r="IPJ872" s="60"/>
      <c r="IPK872" s="60"/>
      <c r="IPL872" s="60"/>
      <c r="IPM872" s="60"/>
      <c r="IPN872" s="60"/>
      <c r="IPO872" s="60"/>
      <c r="IPP872" s="60"/>
      <c r="IPQ872" s="60"/>
      <c r="IPR872" s="60"/>
      <c r="IPS872" s="60"/>
      <c r="IPT872" s="60"/>
      <c r="IPU872" s="60"/>
      <c r="IPV872" s="60"/>
      <c r="IPW872" s="60"/>
      <c r="IPX872" s="60"/>
      <c r="IPY872" s="60"/>
      <c r="IPZ872" s="60"/>
      <c r="IQA872" s="60"/>
      <c r="IQB872" s="60"/>
      <c r="IQC872" s="60"/>
      <c r="IQD872" s="60"/>
      <c r="IQE872" s="60"/>
      <c r="IQF872" s="60"/>
      <c r="IQG872" s="60"/>
      <c r="IQH872" s="60"/>
      <c r="IQI872" s="60"/>
      <c r="IQJ872" s="60"/>
      <c r="IQK872" s="60"/>
      <c r="IQL872" s="60"/>
      <c r="IQM872" s="60"/>
      <c r="IQN872" s="60"/>
      <c r="IQO872" s="60"/>
      <c r="IQP872" s="60"/>
      <c r="IQQ872" s="60"/>
      <c r="IQR872" s="60"/>
      <c r="IQS872" s="60"/>
      <c r="IQT872" s="60"/>
      <c r="IQU872" s="60"/>
      <c r="IQV872" s="60"/>
      <c r="IQW872" s="60"/>
      <c r="IQX872" s="60"/>
      <c r="IQY872" s="60"/>
      <c r="IQZ872" s="60"/>
      <c r="IRA872" s="60"/>
      <c r="IRB872" s="60"/>
      <c r="IRC872" s="60"/>
      <c r="IRD872" s="60"/>
      <c r="IRE872" s="60"/>
      <c r="IRF872" s="60"/>
      <c r="IRG872" s="60"/>
      <c r="IRH872" s="60"/>
      <c r="IRI872" s="60"/>
      <c r="IRJ872" s="60"/>
      <c r="IRK872" s="60"/>
      <c r="IRL872" s="60"/>
      <c r="IRM872" s="60"/>
      <c r="IRN872" s="60"/>
      <c r="IRO872" s="60"/>
      <c r="IRP872" s="60"/>
      <c r="IRQ872" s="60"/>
      <c r="IRR872" s="60"/>
      <c r="IRS872" s="60"/>
      <c r="IRT872" s="60"/>
      <c r="IRU872" s="60"/>
      <c r="IRV872" s="60"/>
      <c r="IRW872" s="60"/>
      <c r="IRX872" s="60"/>
      <c r="IRY872" s="60"/>
      <c r="IRZ872" s="60"/>
      <c r="ISA872" s="60"/>
      <c r="ISB872" s="60"/>
      <c r="ISC872" s="60"/>
      <c r="ISD872" s="60"/>
      <c r="ISE872" s="60"/>
      <c r="ISF872" s="60"/>
      <c r="ISG872" s="60"/>
      <c r="ISH872" s="60"/>
      <c r="ISI872" s="60"/>
      <c r="ISJ872" s="60"/>
      <c r="ISK872" s="60"/>
      <c r="ISL872" s="60"/>
      <c r="ISM872" s="60"/>
      <c r="ISN872" s="60"/>
      <c r="ISO872" s="60"/>
      <c r="ISP872" s="60"/>
      <c r="ISQ872" s="60"/>
      <c r="ISR872" s="60"/>
      <c r="ISS872" s="60"/>
      <c r="IST872" s="60"/>
      <c r="ISU872" s="60"/>
      <c r="ISV872" s="60"/>
      <c r="ISW872" s="60"/>
      <c r="ISX872" s="60"/>
      <c r="ISY872" s="60"/>
      <c r="ISZ872" s="60"/>
      <c r="ITA872" s="60"/>
      <c r="ITB872" s="60"/>
      <c r="ITC872" s="60"/>
      <c r="ITD872" s="60"/>
      <c r="ITE872" s="60"/>
      <c r="ITF872" s="60"/>
      <c r="ITG872" s="60"/>
      <c r="ITH872" s="60"/>
      <c r="ITI872" s="60"/>
      <c r="ITJ872" s="60"/>
      <c r="ITK872" s="60"/>
      <c r="ITL872" s="60"/>
      <c r="ITM872" s="60"/>
      <c r="ITN872" s="60"/>
      <c r="ITO872" s="60"/>
      <c r="ITP872" s="60"/>
      <c r="ITQ872" s="60"/>
      <c r="ITR872" s="60"/>
      <c r="ITS872" s="60"/>
      <c r="ITT872" s="60"/>
      <c r="ITU872" s="60"/>
      <c r="ITV872" s="60"/>
      <c r="ITW872" s="60"/>
      <c r="ITX872" s="60"/>
      <c r="ITY872" s="60"/>
      <c r="ITZ872" s="60"/>
      <c r="IUA872" s="60"/>
      <c r="IUB872" s="60"/>
      <c r="IUC872" s="60"/>
      <c r="IUD872" s="60"/>
      <c r="IUE872" s="60"/>
      <c r="IUF872" s="60"/>
      <c r="IUG872" s="60"/>
      <c r="IUH872" s="60"/>
      <c r="IUI872" s="60"/>
      <c r="IUJ872" s="60"/>
      <c r="IUK872" s="60"/>
      <c r="IUL872" s="60"/>
      <c r="IUM872" s="60"/>
      <c r="IUN872" s="60"/>
      <c r="IUO872" s="60"/>
      <c r="IUP872" s="60"/>
      <c r="IUQ872" s="60"/>
      <c r="IUR872" s="60"/>
      <c r="IUS872" s="60"/>
      <c r="IUT872" s="60"/>
      <c r="IUU872" s="60"/>
      <c r="IUV872" s="60"/>
      <c r="IUW872" s="60"/>
      <c r="IUX872" s="60"/>
      <c r="IUY872" s="60"/>
      <c r="IUZ872" s="60"/>
      <c r="IVA872" s="60"/>
      <c r="IVB872" s="60"/>
      <c r="IVC872" s="60"/>
      <c r="IVD872" s="60"/>
      <c r="IVE872" s="60"/>
      <c r="IVF872" s="60"/>
      <c r="IVG872" s="60"/>
      <c r="IVH872" s="60"/>
      <c r="IVI872" s="60"/>
      <c r="IVJ872" s="60"/>
      <c r="IVK872" s="60"/>
      <c r="IVL872" s="60"/>
      <c r="IVM872" s="60"/>
      <c r="IVN872" s="60"/>
      <c r="IVO872" s="60"/>
      <c r="IVP872" s="60"/>
      <c r="IVQ872" s="60"/>
      <c r="IVR872" s="60"/>
      <c r="IVS872" s="60"/>
      <c r="IVT872" s="60"/>
      <c r="IVU872" s="60"/>
      <c r="IVV872" s="60"/>
      <c r="IVW872" s="60"/>
      <c r="IVX872" s="60"/>
      <c r="IVY872" s="60"/>
      <c r="IVZ872" s="60"/>
      <c r="IWA872" s="60"/>
      <c r="IWB872" s="60"/>
      <c r="IWC872" s="60"/>
      <c r="IWD872" s="60"/>
      <c r="IWE872" s="60"/>
      <c r="IWF872" s="60"/>
      <c r="IWG872" s="60"/>
      <c r="IWH872" s="60"/>
      <c r="IWI872" s="60"/>
      <c r="IWJ872" s="60"/>
      <c r="IWK872" s="60"/>
      <c r="IWL872" s="60"/>
      <c r="IWM872" s="60"/>
      <c r="IWN872" s="60"/>
      <c r="IWO872" s="60"/>
      <c r="IWP872" s="60"/>
      <c r="IWQ872" s="60"/>
      <c r="IWR872" s="60"/>
      <c r="IWS872" s="60"/>
      <c r="IWT872" s="60"/>
      <c r="IWU872" s="60"/>
      <c r="IWV872" s="60"/>
      <c r="IWW872" s="60"/>
      <c r="IWX872" s="60"/>
      <c r="IWY872" s="60"/>
      <c r="IWZ872" s="60"/>
      <c r="IXA872" s="60"/>
      <c r="IXB872" s="60"/>
      <c r="IXC872" s="60"/>
      <c r="IXD872" s="60"/>
      <c r="IXE872" s="60"/>
      <c r="IXF872" s="60"/>
      <c r="IXG872" s="60"/>
      <c r="IXH872" s="60"/>
      <c r="IXI872" s="60"/>
      <c r="IXJ872" s="60"/>
      <c r="IXK872" s="60"/>
      <c r="IXL872" s="60"/>
      <c r="IXM872" s="60"/>
      <c r="IXN872" s="60"/>
      <c r="IXO872" s="60"/>
      <c r="IXP872" s="60"/>
      <c r="IXQ872" s="60"/>
      <c r="IXR872" s="60"/>
      <c r="IXS872" s="60"/>
      <c r="IXT872" s="60"/>
      <c r="IXU872" s="60"/>
      <c r="IXV872" s="60"/>
      <c r="IXW872" s="60"/>
      <c r="IXX872" s="60"/>
      <c r="IXY872" s="60"/>
      <c r="IXZ872" s="60"/>
      <c r="IYA872" s="60"/>
      <c r="IYB872" s="60"/>
      <c r="IYC872" s="60"/>
      <c r="IYD872" s="60"/>
      <c r="IYE872" s="60"/>
      <c r="IYF872" s="60"/>
      <c r="IYG872" s="60"/>
      <c r="IYH872" s="60"/>
      <c r="IYI872" s="60"/>
      <c r="IYJ872" s="60"/>
      <c r="IYK872" s="60"/>
      <c r="IYL872" s="60"/>
      <c r="IYM872" s="60"/>
      <c r="IYN872" s="60"/>
      <c r="IYO872" s="60"/>
      <c r="IYP872" s="60"/>
      <c r="IYQ872" s="60"/>
      <c r="IYR872" s="60"/>
      <c r="IYS872" s="60"/>
      <c r="IYT872" s="60"/>
      <c r="IYU872" s="60"/>
      <c r="IYV872" s="60"/>
      <c r="IYW872" s="60"/>
      <c r="IYX872" s="60"/>
      <c r="IYY872" s="60"/>
      <c r="IYZ872" s="60"/>
      <c r="IZA872" s="60"/>
      <c r="IZB872" s="60"/>
      <c r="IZC872" s="60"/>
      <c r="IZD872" s="60"/>
      <c r="IZE872" s="60"/>
      <c r="IZF872" s="60"/>
      <c r="IZG872" s="60"/>
      <c r="IZH872" s="60"/>
      <c r="IZI872" s="60"/>
      <c r="IZJ872" s="60"/>
      <c r="IZK872" s="60"/>
      <c r="IZL872" s="60"/>
      <c r="IZM872" s="60"/>
      <c r="IZN872" s="60"/>
      <c r="IZO872" s="60"/>
      <c r="IZP872" s="60"/>
      <c r="IZQ872" s="60"/>
      <c r="IZR872" s="60"/>
      <c r="IZS872" s="60"/>
      <c r="IZT872" s="60"/>
      <c r="IZU872" s="60"/>
      <c r="IZV872" s="60"/>
      <c r="IZW872" s="60"/>
      <c r="IZX872" s="60"/>
      <c r="IZY872" s="60"/>
      <c r="IZZ872" s="60"/>
      <c r="JAA872" s="60"/>
      <c r="JAB872" s="60"/>
      <c r="JAC872" s="60"/>
      <c r="JAD872" s="60"/>
      <c r="JAE872" s="60"/>
      <c r="JAF872" s="60"/>
      <c r="JAG872" s="60"/>
      <c r="JAH872" s="60"/>
      <c r="JAI872" s="60"/>
      <c r="JAJ872" s="60"/>
      <c r="JAK872" s="60"/>
      <c r="JAL872" s="60"/>
      <c r="JAM872" s="60"/>
      <c r="JAN872" s="60"/>
      <c r="JAO872" s="60"/>
      <c r="JAP872" s="60"/>
      <c r="JAQ872" s="60"/>
      <c r="JAR872" s="60"/>
      <c r="JAS872" s="60"/>
      <c r="JAT872" s="60"/>
      <c r="JAU872" s="60"/>
      <c r="JAV872" s="60"/>
      <c r="JAW872" s="60"/>
      <c r="JAX872" s="60"/>
      <c r="JAY872" s="60"/>
      <c r="JAZ872" s="60"/>
      <c r="JBA872" s="60"/>
      <c r="JBB872" s="60"/>
      <c r="JBC872" s="60"/>
      <c r="JBD872" s="60"/>
      <c r="JBE872" s="60"/>
      <c r="JBF872" s="60"/>
      <c r="JBG872" s="60"/>
      <c r="JBH872" s="60"/>
      <c r="JBI872" s="60"/>
      <c r="JBJ872" s="60"/>
      <c r="JBK872" s="60"/>
      <c r="JBL872" s="60"/>
      <c r="JBM872" s="60"/>
      <c r="JBN872" s="60"/>
      <c r="JBO872" s="60"/>
      <c r="JBP872" s="60"/>
      <c r="JBQ872" s="60"/>
      <c r="JBR872" s="60"/>
      <c r="JBS872" s="60"/>
      <c r="JBT872" s="60"/>
      <c r="JBU872" s="60"/>
      <c r="JBV872" s="60"/>
      <c r="JBW872" s="60"/>
      <c r="JBX872" s="60"/>
      <c r="JBY872" s="60"/>
      <c r="JBZ872" s="60"/>
      <c r="JCA872" s="60"/>
      <c r="JCB872" s="60"/>
      <c r="JCC872" s="60"/>
      <c r="JCD872" s="60"/>
      <c r="JCE872" s="60"/>
      <c r="JCF872" s="60"/>
      <c r="JCG872" s="60"/>
      <c r="JCH872" s="60"/>
      <c r="JCI872" s="60"/>
      <c r="JCJ872" s="60"/>
      <c r="JCK872" s="60"/>
      <c r="JCL872" s="60"/>
      <c r="JCM872" s="60"/>
      <c r="JCN872" s="60"/>
      <c r="JCO872" s="60"/>
      <c r="JCP872" s="60"/>
      <c r="JCQ872" s="60"/>
      <c r="JCR872" s="60"/>
      <c r="JCS872" s="60"/>
      <c r="JCT872" s="60"/>
      <c r="JCU872" s="60"/>
      <c r="JCV872" s="60"/>
      <c r="JCW872" s="60"/>
      <c r="JCX872" s="60"/>
      <c r="JCY872" s="60"/>
      <c r="JCZ872" s="60"/>
      <c r="JDA872" s="60"/>
      <c r="JDB872" s="60"/>
      <c r="JDC872" s="60"/>
      <c r="JDD872" s="60"/>
      <c r="JDE872" s="60"/>
      <c r="JDF872" s="60"/>
      <c r="JDG872" s="60"/>
      <c r="JDH872" s="60"/>
      <c r="JDI872" s="60"/>
      <c r="JDJ872" s="60"/>
      <c r="JDK872" s="60"/>
      <c r="JDL872" s="60"/>
      <c r="JDM872" s="60"/>
      <c r="JDN872" s="60"/>
      <c r="JDO872" s="60"/>
      <c r="JDP872" s="60"/>
      <c r="JDQ872" s="60"/>
      <c r="JDR872" s="60"/>
      <c r="JDS872" s="60"/>
      <c r="JDT872" s="60"/>
      <c r="JDU872" s="60"/>
      <c r="JDV872" s="60"/>
      <c r="JDW872" s="60"/>
      <c r="JDX872" s="60"/>
      <c r="JDY872" s="60"/>
      <c r="JDZ872" s="60"/>
      <c r="JEA872" s="60"/>
      <c r="JEB872" s="60"/>
      <c r="JEC872" s="60"/>
      <c r="JED872" s="60"/>
      <c r="JEE872" s="60"/>
      <c r="JEF872" s="60"/>
      <c r="JEG872" s="60"/>
      <c r="JEH872" s="60"/>
      <c r="JEI872" s="60"/>
      <c r="JEJ872" s="60"/>
      <c r="JEK872" s="60"/>
      <c r="JEL872" s="60"/>
      <c r="JEM872" s="60"/>
      <c r="JEN872" s="60"/>
      <c r="JEO872" s="60"/>
      <c r="JEP872" s="60"/>
      <c r="JEQ872" s="60"/>
      <c r="JER872" s="60"/>
      <c r="JES872" s="60"/>
      <c r="JET872" s="60"/>
      <c r="JEU872" s="60"/>
      <c r="JEV872" s="60"/>
      <c r="JEW872" s="60"/>
      <c r="JEX872" s="60"/>
      <c r="JEY872" s="60"/>
      <c r="JEZ872" s="60"/>
      <c r="JFA872" s="60"/>
      <c r="JFB872" s="60"/>
      <c r="JFC872" s="60"/>
      <c r="JFD872" s="60"/>
      <c r="JFE872" s="60"/>
      <c r="JFF872" s="60"/>
      <c r="JFG872" s="60"/>
      <c r="JFH872" s="60"/>
      <c r="JFI872" s="60"/>
      <c r="JFJ872" s="60"/>
      <c r="JFK872" s="60"/>
      <c r="JFL872" s="60"/>
      <c r="JFM872" s="60"/>
      <c r="JFN872" s="60"/>
      <c r="JFO872" s="60"/>
      <c r="JFP872" s="60"/>
      <c r="JFQ872" s="60"/>
      <c r="JFR872" s="60"/>
      <c r="JFS872" s="60"/>
      <c r="JFT872" s="60"/>
      <c r="JFU872" s="60"/>
      <c r="JFV872" s="60"/>
      <c r="JFW872" s="60"/>
      <c r="JFX872" s="60"/>
      <c r="JFY872" s="60"/>
      <c r="JFZ872" s="60"/>
      <c r="JGA872" s="60"/>
      <c r="JGB872" s="60"/>
      <c r="JGC872" s="60"/>
      <c r="JGD872" s="60"/>
      <c r="JGE872" s="60"/>
      <c r="JGF872" s="60"/>
      <c r="JGG872" s="60"/>
      <c r="JGH872" s="60"/>
      <c r="JGI872" s="60"/>
      <c r="JGJ872" s="60"/>
      <c r="JGK872" s="60"/>
      <c r="JGL872" s="60"/>
      <c r="JGM872" s="60"/>
      <c r="JGN872" s="60"/>
      <c r="JGO872" s="60"/>
      <c r="JGP872" s="60"/>
      <c r="JGQ872" s="60"/>
      <c r="JGR872" s="60"/>
      <c r="JGS872" s="60"/>
      <c r="JGT872" s="60"/>
      <c r="JGU872" s="60"/>
      <c r="JGV872" s="60"/>
      <c r="JGW872" s="60"/>
      <c r="JGX872" s="60"/>
      <c r="JGY872" s="60"/>
      <c r="JGZ872" s="60"/>
      <c r="JHA872" s="60"/>
      <c r="JHB872" s="60"/>
      <c r="JHC872" s="60"/>
      <c r="JHD872" s="60"/>
      <c r="JHE872" s="60"/>
      <c r="JHF872" s="60"/>
      <c r="JHG872" s="60"/>
      <c r="JHH872" s="60"/>
      <c r="JHI872" s="60"/>
      <c r="JHJ872" s="60"/>
      <c r="JHK872" s="60"/>
      <c r="JHL872" s="60"/>
      <c r="JHM872" s="60"/>
      <c r="JHN872" s="60"/>
      <c r="JHO872" s="60"/>
      <c r="JHP872" s="60"/>
      <c r="JHQ872" s="60"/>
      <c r="JHR872" s="60"/>
      <c r="JHS872" s="60"/>
      <c r="JHT872" s="60"/>
      <c r="JHU872" s="60"/>
      <c r="JHV872" s="60"/>
      <c r="JHW872" s="60"/>
      <c r="JHX872" s="60"/>
      <c r="JHY872" s="60"/>
      <c r="JHZ872" s="60"/>
      <c r="JIA872" s="60"/>
      <c r="JIB872" s="60"/>
      <c r="JIC872" s="60"/>
      <c r="JID872" s="60"/>
      <c r="JIE872" s="60"/>
      <c r="JIF872" s="60"/>
      <c r="JIG872" s="60"/>
      <c r="JIH872" s="60"/>
      <c r="JII872" s="60"/>
      <c r="JIJ872" s="60"/>
      <c r="JIK872" s="60"/>
      <c r="JIL872" s="60"/>
      <c r="JIM872" s="60"/>
      <c r="JIN872" s="60"/>
      <c r="JIO872" s="60"/>
      <c r="JIP872" s="60"/>
      <c r="JIQ872" s="60"/>
      <c r="JIR872" s="60"/>
      <c r="JIS872" s="60"/>
      <c r="JIT872" s="60"/>
      <c r="JIU872" s="60"/>
      <c r="JIV872" s="60"/>
      <c r="JIW872" s="60"/>
      <c r="JIX872" s="60"/>
      <c r="JIY872" s="60"/>
      <c r="JIZ872" s="60"/>
      <c r="JJA872" s="60"/>
      <c r="JJB872" s="60"/>
      <c r="JJC872" s="60"/>
      <c r="JJD872" s="60"/>
      <c r="JJE872" s="60"/>
      <c r="JJF872" s="60"/>
      <c r="JJG872" s="60"/>
      <c r="JJH872" s="60"/>
      <c r="JJI872" s="60"/>
      <c r="JJJ872" s="60"/>
      <c r="JJK872" s="60"/>
      <c r="JJL872" s="60"/>
      <c r="JJM872" s="60"/>
      <c r="JJN872" s="60"/>
      <c r="JJO872" s="60"/>
      <c r="JJP872" s="60"/>
      <c r="JJQ872" s="60"/>
      <c r="JJR872" s="60"/>
      <c r="JJS872" s="60"/>
      <c r="JJT872" s="60"/>
      <c r="JJU872" s="60"/>
      <c r="JJV872" s="60"/>
      <c r="JJW872" s="60"/>
      <c r="JJX872" s="60"/>
      <c r="JJY872" s="60"/>
      <c r="JJZ872" s="60"/>
      <c r="JKA872" s="60"/>
      <c r="JKB872" s="60"/>
      <c r="JKC872" s="60"/>
      <c r="JKD872" s="60"/>
      <c r="JKE872" s="60"/>
      <c r="JKF872" s="60"/>
      <c r="JKG872" s="60"/>
      <c r="JKH872" s="60"/>
      <c r="JKI872" s="60"/>
      <c r="JKJ872" s="60"/>
      <c r="JKK872" s="60"/>
      <c r="JKL872" s="60"/>
      <c r="JKM872" s="60"/>
      <c r="JKN872" s="60"/>
      <c r="JKO872" s="60"/>
      <c r="JKP872" s="60"/>
      <c r="JKQ872" s="60"/>
      <c r="JKR872" s="60"/>
      <c r="JKS872" s="60"/>
      <c r="JKT872" s="60"/>
      <c r="JKU872" s="60"/>
      <c r="JKV872" s="60"/>
      <c r="JKW872" s="60"/>
      <c r="JKX872" s="60"/>
      <c r="JKY872" s="60"/>
      <c r="JKZ872" s="60"/>
      <c r="JLA872" s="60"/>
      <c r="JLB872" s="60"/>
      <c r="JLC872" s="60"/>
      <c r="JLD872" s="60"/>
      <c r="JLE872" s="60"/>
      <c r="JLF872" s="60"/>
      <c r="JLG872" s="60"/>
      <c r="JLH872" s="60"/>
      <c r="JLI872" s="60"/>
      <c r="JLJ872" s="60"/>
      <c r="JLK872" s="60"/>
      <c r="JLL872" s="60"/>
      <c r="JLM872" s="60"/>
      <c r="JLN872" s="60"/>
      <c r="JLO872" s="60"/>
      <c r="JLP872" s="60"/>
      <c r="JLQ872" s="60"/>
      <c r="JLR872" s="60"/>
      <c r="JLS872" s="60"/>
      <c r="JLT872" s="60"/>
      <c r="JLU872" s="60"/>
      <c r="JLV872" s="60"/>
      <c r="JLW872" s="60"/>
      <c r="JLX872" s="60"/>
      <c r="JLY872" s="60"/>
      <c r="JLZ872" s="60"/>
      <c r="JMA872" s="60"/>
      <c r="JMB872" s="60"/>
      <c r="JMC872" s="60"/>
      <c r="JMD872" s="60"/>
      <c r="JME872" s="60"/>
      <c r="JMF872" s="60"/>
      <c r="JMG872" s="60"/>
      <c r="JMH872" s="60"/>
      <c r="JMI872" s="60"/>
      <c r="JMJ872" s="60"/>
      <c r="JMK872" s="60"/>
      <c r="JML872" s="60"/>
      <c r="JMM872" s="60"/>
      <c r="JMN872" s="60"/>
      <c r="JMO872" s="60"/>
      <c r="JMP872" s="60"/>
      <c r="JMQ872" s="60"/>
      <c r="JMR872" s="60"/>
      <c r="JMS872" s="60"/>
      <c r="JMT872" s="60"/>
      <c r="JMU872" s="60"/>
      <c r="JMV872" s="60"/>
      <c r="JMW872" s="60"/>
      <c r="JMX872" s="60"/>
      <c r="JMY872" s="60"/>
      <c r="JMZ872" s="60"/>
      <c r="JNA872" s="60"/>
      <c r="JNB872" s="60"/>
      <c r="JNC872" s="60"/>
      <c r="JND872" s="60"/>
      <c r="JNE872" s="60"/>
      <c r="JNF872" s="60"/>
      <c r="JNG872" s="60"/>
      <c r="JNH872" s="60"/>
      <c r="JNI872" s="60"/>
      <c r="JNJ872" s="60"/>
      <c r="JNK872" s="60"/>
      <c r="JNL872" s="60"/>
      <c r="JNM872" s="60"/>
      <c r="JNN872" s="60"/>
      <c r="JNO872" s="60"/>
      <c r="JNP872" s="60"/>
      <c r="JNQ872" s="60"/>
      <c r="JNR872" s="60"/>
      <c r="JNS872" s="60"/>
      <c r="JNT872" s="60"/>
      <c r="JNU872" s="60"/>
      <c r="JNV872" s="60"/>
      <c r="JNW872" s="60"/>
      <c r="JNX872" s="60"/>
      <c r="JNY872" s="60"/>
      <c r="JNZ872" s="60"/>
      <c r="JOA872" s="60"/>
      <c r="JOB872" s="60"/>
      <c r="JOC872" s="60"/>
      <c r="JOD872" s="60"/>
      <c r="JOE872" s="60"/>
      <c r="JOF872" s="60"/>
      <c r="JOG872" s="60"/>
      <c r="JOH872" s="60"/>
      <c r="JOI872" s="60"/>
      <c r="JOJ872" s="60"/>
      <c r="JOK872" s="60"/>
      <c r="JOL872" s="60"/>
      <c r="JOM872" s="60"/>
      <c r="JON872" s="60"/>
      <c r="JOO872" s="60"/>
      <c r="JOP872" s="60"/>
      <c r="JOQ872" s="60"/>
      <c r="JOR872" s="60"/>
      <c r="JOS872" s="60"/>
      <c r="JOT872" s="60"/>
      <c r="JOU872" s="60"/>
      <c r="JOV872" s="60"/>
      <c r="JOW872" s="60"/>
      <c r="JOX872" s="60"/>
      <c r="JOY872" s="60"/>
      <c r="JOZ872" s="60"/>
      <c r="JPA872" s="60"/>
      <c r="JPB872" s="60"/>
      <c r="JPC872" s="60"/>
      <c r="JPD872" s="60"/>
      <c r="JPE872" s="60"/>
      <c r="JPF872" s="60"/>
      <c r="JPG872" s="60"/>
      <c r="JPH872" s="60"/>
      <c r="JPI872" s="60"/>
      <c r="JPJ872" s="60"/>
      <c r="JPK872" s="60"/>
      <c r="JPL872" s="60"/>
      <c r="JPM872" s="60"/>
      <c r="JPN872" s="60"/>
      <c r="JPO872" s="60"/>
      <c r="JPP872" s="60"/>
      <c r="JPQ872" s="60"/>
      <c r="JPR872" s="60"/>
      <c r="JPS872" s="60"/>
      <c r="JPT872" s="60"/>
      <c r="JPU872" s="60"/>
      <c r="JPV872" s="60"/>
      <c r="JPW872" s="60"/>
      <c r="JPX872" s="60"/>
      <c r="JPY872" s="60"/>
      <c r="JPZ872" s="60"/>
      <c r="JQA872" s="60"/>
      <c r="JQB872" s="60"/>
      <c r="JQC872" s="60"/>
      <c r="JQD872" s="60"/>
      <c r="JQE872" s="60"/>
      <c r="JQF872" s="60"/>
      <c r="JQG872" s="60"/>
      <c r="JQH872" s="60"/>
      <c r="JQI872" s="60"/>
      <c r="JQJ872" s="60"/>
      <c r="JQK872" s="60"/>
      <c r="JQL872" s="60"/>
      <c r="JQM872" s="60"/>
      <c r="JQN872" s="60"/>
      <c r="JQO872" s="60"/>
      <c r="JQP872" s="60"/>
      <c r="JQQ872" s="60"/>
      <c r="JQR872" s="60"/>
      <c r="JQS872" s="60"/>
      <c r="JQT872" s="60"/>
      <c r="JQU872" s="60"/>
      <c r="JQV872" s="60"/>
      <c r="JQW872" s="60"/>
      <c r="JQX872" s="60"/>
      <c r="JQY872" s="60"/>
      <c r="JQZ872" s="60"/>
      <c r="JRA872" s="60"/>
      <c r="JRB872" s="60"/>
      <c r="JRC872" s="60"/>
      <c r="JRD872" s="60"/>
      <c r="JRE872" s="60"/>
      <c r="JRF872" s="60"/>
      <c r="JRG872" s="60"/>
      <c r="JRH872" s="60"/>
      <c r="JRI872" s="60"/>
      <c r="JRJ872" s="60"/>
      <c r="JRK872" s="60"/>
      <c r="JRL872" s="60"/>
      <c r="JRM872" s="60"/>
      <c r="JRN872" s="60"/>
      <c r="JRO872" s="60"/>
      <c r="JRP872" s="60"/>
      <c r="JRQ872" s="60"/>
      <c r="JRR872" s="60"/>
      <c r="JRS872" s="60"/>
      <c r="JRT872" s="60"/>
      <c r="JRU872" s="60"/>
      <c r="JRV872" s="60"/>
      <c r="JRW872" s="60"/>
      <c r="JRX872" s="60"/>
      <c r="JRY872" s="60"/>
      <c r="JRZ872" s="60"/>
      <c r="JSA872" s="60"/>
      <c r="JSB872" s="60"/>
      <c r="JSC872" s="60"/>
      <c r="JSD872" s="60"/>
      <c r="JSE872" s="60"/>
      <c r="JSF872" s="60"/>
      <c r="JSG872" s="60"/>
      <c r="JSH872" s="60"/>
      <c r="JSI872" s="60"/>
      <c r="JSJ872" s="60"/>
      <c r="JSK872" s="60"/>
      <c r="JSL872" s="60"/>
      <c r="JSM872" s="60"/>
      <c r="JSN872" s="60"/>
      <c r="JSO872" s="60"/>
      <c r="JSP872" s="60"/>
      <c r="JSQ872" s="60"/>
      <c r="JSR872" s="60"/>
      <c r="JSS872" s="60"/>
      <c r="JST872" s="60"/>
      <c r="JSU872" s="60"/>
      <c r="JSV872" s="60"/>
      <c r="JSW872" s="60"/>
      <c r="JSX872" s="60"/>
      <c r="JSY872" s="60"/>
      <c r="JSZ872" s="60"/>
      <c r="JTA872" s="60"/>
      <c r="JTB872" s="60"/>
      <c r="JTC872" s="60"/>
      <c r="JTD872" s="60"/>
      <c r="JTE872" s="60"/>
      <c r="JTF872" s="60"/>
      <c r="JTG872" s="60"/>
      <c r="JTH872" s="60"/>
      <c r="JTI872" s="60"/>
      <c r="JTJ872" s="60"/>
      <c r="JTK872" s="60"/>
      <c r="JTL872" s="60"/>
      <c r="JTM872" s="60"/>
      <c r="JTN872" s="60"/>
      <c r="JTO872" s="60"/>
      <c r="JTP872" s="60"/>
      <c r="JTQ872" s="60"/>
      <c r="JTR872" s="60"/>
      <c r="JTS872" s="60"/>
      <c r="JTT872" s="60"/>
      <c r="JTU872" s="60"/>
      <c r="JTV872" s="60"/>
      <c r="JTW872" s="60"/>
      <c r="JTX872" s="60"/>
      <c r="JTY872" s="60"/>
      <c r="JTZ872" s="60"/>
      <c r="JUA872" s="60"/>
      <c r="JUB872" s="60"/>
      <c r="JUC872" s="60"/>
      <c r="JUD872" s="60"/>
      <c r="JUE872" s="60"/>
      <c r="JUF872" s="60"/>
      <c r="JUG872" s="60"/>
      <c r="JUH872" s="60"/>
      <c r="JUI872" s="60"/>
      <c r="JUJ872" s="60"/>
      <c r="JUK872" s="60"/>
      <c r="JUL872" s="60"/>
      <c r="JUM872" s="60"/>
      <c r="JUN872" s="60"/>
      <c r="JUO872" s="60"/>
      <c r="JUP872" s="60"/>
      <c r="JUQ872" s="60"/>
      <c r="JUR872" s="60"/>
      <c r="JUS872" s="60"/>
      <c r="JUT872" s="60"/>
      <c r="JUU872" s="60"/>
      <c r="JUV872" s="60"/>
      <c r="JUW872" s="60"/>
      <c r="JUX872" s="60"/>
      <c r="JUY872" s="60"/>
      <c r="JUZ872" s="60"/>
      <c r="JVA872" s="60"/>
      <c r="JVB872" s="60"/>
      <c r="JVC872" s="60"/>
      <c r="JVD872" s="60"/>
      <c r="JVE872" s="60"/>
      <c r="JVF872" s="60"/>
      <c r="JVG872" s="60"/>
      <c r="JVH872" s="60"/>
      <c r="JVI872" s="60"/>
      <c r="JVJ872" s="60"/>
      <c r="JVK872" s="60"/>
      <c r="JVL872" s="60"/>
      <c r="JVM872" s="60"/>
      <c r="JVN872" s="60"/>
      <c r="JVO872" s="60"/>
      <c r="JVP872" s="60"/>
      <c r="JVQ872" s="60"/>
      <c r="JVR872" s="60"/>
      <c r="JVS872" s="60"/>
      <c r="JVT872" s="60"/>
      <c r="JVU872" s="60"/>
      <c r="JVV872" s="60"/>
      <c r="JVW872" s="60"/>
      <c r="JVX872" s="60"/>
      <c r="JVY872" s="60"/>
      <c r="JVZ872" s="60"/>
      <c r="JWA872" s="60"/>
      <c r="JWB872" s="60"/>
      <c r="JWC872" s="60"/>
      <c r="JWD872" s="60"/>
      <c r="JWE872" s="60"/>
      <c r="JWF872" s="60"/>
      <c r="JWG872" s="60"/>
      <c r="JWH872" s="60"/>
      <c r="JWI872" s="60"/>
      <c r="JWJ872" s="60"/>
      <c r="JWK872" s="60"/>
      <c r="JWL872" s="60"/>
      <c r="JWM872" s="60"/>
      <c r="JWN872" s="60"/>
      <c r="JWO872" s="60"/>
      <c r="JWP872" s="60"/>
      <c r="JWQ872" s="60"/>
      <c r="JWR872" s="60"/>
      <c r="JWS872" s="60"/>
      <c r="JWT872" s="60"/>
      <c r="JWU872" s="60"/>
      <c r="JWV872" s="60"/>
      <c r="JWW872" s="60"/>
      <c r="JWX872" s="60"/>
      <c r="JWY872" s="60"/>
      <c r="JWZ872" s="60"/>
      <c r="JXA872" s="60"/>
      <c r="JXB872" s="60"/>
      <c r="JXC872" s="60"/>
      <c r="JXD872" s="60"/>
      <c r="JXE872" s="60"/>
      <c r="JXF872" s="60"/>
      <c r="JXG872" s="60"/>
      <c r="JXH872" s="60"/>
      <c r="JXI872" s="60"/>
      <c r="JXJ872" s="60"/>
      <c r="JXK872" s="60"/>
      <c r="JXL872" s="60"/>
      <c r="JXM872" s="60"/>
      <c r="JXN872" s="60"/>
      <c r="JXO872" s="60"/>
      <c r="JXP872" s="60"/>
      <c r="JXQ872" s="60"/>
      <c r="JXR872" s="60"/>
      <c r="JXS872" s="60"/>
      <c r="JXT872" s="60"/>
      <c r="JXU872" s="60"/>
      <c r="JXV872" s="60"/>
      <c r="JXW872" s="60"/>
      <c r="JXX872" s="60"/>
      <c r="JXY872" s="60"/>
      <c r="JXZ872" s="60"/>
      <c r="JYA872" s="60"/>
      <c r="JYB872" s="60"/>
      <c r="JYC872" s="60"/>
      <c r="JYD872" s="60"/>
      <c r="JYE872" s="60"/>
      <c r="JYF872" s="60"/>
      <c r="JYG872" s="60"/>
      <c r="JYH872" s="60"/>
      <c r="JYI872" s="60"/>
      <c r="JYJ872" s="60"/>
      <c r="JYK872" s="60"/>
      <c r="JYL872" s="60"/>
      <c r="JYM872" s="60"/>
      <c r="JYN872" s="60"/>
      <c r="JYO872" s="60"/>
      <c r="JYP872" s="60"/>
      <c r="JYQ872" s="60"/>
      <c r="JYR872" s="60"/>
      <c r="JYS872" s="60"/>
      <c r="JYT872" s="60"/>
      <c r="JYU872" s="60"/>
      <c r="JYV872" s="60"/>
      <c r="JYW872" s="60"/>
      <c r="JYX872" s="60"/>
      <c r="JYY872" s="60"/>
      <c r="JYZ872" s="60"/>
      <c r="JZA872" s="60"/>
      <c r="JZB872" s="60"/>
      <c r="JZC872" s="60"/>
      <c r="JZD872" s="60"/>
      <c r="JZE872" s="60"/>
      <c r="JZF872" s="60"/>
      <c r="JZG872" s="60"/>
      <c r="JZH872" s="60"/>
      <c r="JZI872" s="60"/>
      <c r="JZJ872" s="60"/>
      <c r="JZK872" s="60"/>
      <c r="JZL872" s="60"/>
      <c r="JZM872" s="60"/>
      <c r="JZN872" s="60"/>
      <c r="JZO872" s="60"/>
      <c r="JZP872" s="60"/>
      <c r="JZQ872" s="60"/>
      <c r="JZR872" s="60"/>
      <c r="JZS872" s="60"/>
      <c r="JZT872" s="60"/>
      <c r="JZU872" s="60"/>
      <c r="JZV872" s="60"/>
      <c r="JZW872" s="60"/>
      <c r="JZX872" s="60"/>
      <c r="JZY872" s="60"/>
      <c r="JZZ872" s="60"/>
      <c r="KAA872" s="60"/>
      <c r="KAB872" s="60"/>
      <c r="KAC872" s="60"/>
      <c r="KAD872" s="60"/>
      <c r="KAE872" s="60"/>
      <c r="KAF872" s="60"/>
      <c r="KAG872" s="60"/>
      <c r="KAH872" s="60"/>
      <c r="KAI872" s="60"/>
      <c r="KAJ872" s="60"/>
      <c r="KAK872" s="60"/>
      <c r="KAL872" s="60"/>
      <c r="KAM872" s="60"/>
      <c r="KAN872" s="60"/>
      <c r="KAO872" s="60"/>
      <c r="KAP872" s="60"/>
      <c r="KAQ872" s="60"/>
      <c r="KAR872" s="60"/>
      <c r="KAS872" s="60"/>
      <c r="KAT872" s="60"/>
      <c r="KAU872" s="60"/>
      <c r="KAV872" s="60"/>
      <c r="KAW872" s="60"/>
      <c r="KAX872" s="60"/>
      <c r="KAY872" s="60"/>
      <c r="KAZ872" s="60"/>
      <c r="KBA872" s="60"/>
      <c r="KBB872" s="60"/>
      <c r="KBC872" s="60"/>
      <c r="KBD872" s="60"/>
      <c r="KBE872" s="60"/>
      <c r="KBF872" s="60"/>
      <c r="KBG872" s="60"/>
      <c r="KBH872" s="60"/>
      <c r="KBI872" s="60"/>
      <c r="KBJ872" s="60"/>
      <c r="KBK872" s="60"/>
      <c r="KBL872" s="60"/>
      <c r="KBM872" s="60"/>
      <c r="KBN872" s="60"/>
      <c r="KBO872" s="60"/>
      <c r="KBP872" s="60"/>
      <c r="KBQ872" s="60"/>
      <c r="KBR872" s="60"/>
      <c r="KBS872" s="60"/>
      <c r="KBT872" s="60"/>
      <c r="KBU872" s="60"/>
      <c r="KBV872" s="60"/>
      <c r="KBW872" s="60"/>
      <c r="KBX872" s="60"/>
      <c r="KBY872" s="60"/>
      <c r="KBZ872" s="60"/>
      <c r="KCA872" s="60"/>
      <c r="KCB872" s="60"/>
      <c r="KCC872" s="60"/>
      <c r="KCD872" s="60"/>
      <c r="KCE872" s="60"/>
      <c r="KCF872" s="60"/>
      <c r="KCG872" s="60"/>
      <c r="KCH872" s="60"/>
      <c r="KCI872" s="60"/>
      <c r="KCJ872" s="60"/>
      <c r="KCK872" s="60"/>
      <c r="KCL872" s="60"/>
      <c r="KCM872" s="60"/>
      <c r="KCN872" s="60"/>
      <c r="KCO872" s="60"/>
      <c r="KCP872" s="60"/>
      <c r="KCQ872" s="60"/>
      <c r="KCR872" s="60"/>
      <c r="KCS872" s="60"/>
      <c r="KCT872" s="60"/>
      <c r="KCU872" s="60"/>
      <c r="KCV872" s="60"/>
      <c r="KCW872" s="60"/>
      <c r="KCX872" s="60"/>
      <c r="KCY872" s="60"/>
      <c r="KCZ872" s="60"/>
      <c r="KDA872" s="60"/>
      <c r="KDB872" s="60"/>
      <c r="KDC872" s="60"/>
      <c r="KDD872" s="60"/>
      <c r="KDE872" s="60"/>
      <c r="KDF872" s="60"/>
      <c r="KDG872" s="60"/>
      <c r="KDH872" s="60"/>
      <c r="KDI872" s="60"/>
      <c r="KDJ872" s="60"/>
      <c r="KDK872" s="60"/>
      <c r="KDL872" s="60"/>
      <c r="KDM872" s="60"/>
      <c r="KDN872" s="60"/>
      <c r="KDO872" s="60"/>
      <c r="KDP872" s="60"/>
      <c r="KDQ872" s="60"/>
      <c r="KDR872" s="60"/>
      <c r="KDS872" s="60"/>
      <c r="KDT872" s="60"/>
      <c r="KDU872" s="60"/>
      <c r="KDV872" s="60"/>
      <c r="KDW872" s="60"/>
      <c r="KDX872" s="60"/>
      <c r="KDY872" s="60"/>
      <c r="KDZ872" s="60"/>
      <c r="KEA872" s="60"/>
      <c r="KEB872" s="60"/>
      <c r="KEC872" s="60"/>
      <c r="KED872" s="60"/>
      <c r="KEE872" s="60"/>
      <c r="KEF872" s="60"/>
      <c r="KEG872" s="60"/>
      <c r="KEH872" s="60"/>
      <c r="KEI872" s="60"/>
      <c r="KEJ872" s="60"/>
      <c r="KEK872" s="60"/>
      <c r="KEL872" s="60"/>
      <c r="KEM872" s="60"/>
      <c r="KEN872" s="60"/>
      <c r="KEO872" s="60"/>
      <c r="KEP872" s="60"/>
      <c r="KEQ872" s="60"/>
      <c r="KER872" s="60"/>
      <c r="KES872" s="60"/>
      <c r="KET872" s="60"/>
      <c r="KEU872" s="60"/>
      <c r="KEV872" s="60"/>
      <c r="KEW872" s="60"/>
      <c r="KEX872" s="60"/>
      <c r="KEY872" s="60"/>
      <c r="KEZ872" s="60"/>
      <c r="KFA872" s="60"/>
      <c r="KFB872" s="60"/>
      <c r="KFC872" s="60"/>
      <c r="KFD872" s="60"/>
      <c r="KFE872" s="60"/>
      <c r="KFF872" s="60"/>
      <c r="KFG872" s="60"/>
      <c r="KFH872" s="60"/>
      <c r="KFI872" s="60"/>
      <c r="KFJ872" s="60"/>
      <c r="KFK872" s="60"/>
      <c r="KFL872" s="60"/>
      <c r="KFM872" s="60"/>
      <c r="KFN872" s="60"/>
      <c r="KFO872" s="60"/>
      <c r="KFP872" s="60"/>
      <c r="KFQ872" s="60"/>
      <c r="KFR872" s="60"/>
      <c r="KFS872" s="60"/>
      <c r="KFT872" s="60"/>
      <c r="KFU872" s="60"/>
      <c r="KFV872" s="60"/>
      <c r="KFW872" s="60"/>
      <c r="KFX872" s="60"/>
      <c r="KFY872" s="60"/>
      <c r="KFZ872" s="60"/>
      <c r="KGA872" s="60"/>
      <c r="KGB872" s="60"/>
      <c r="KGC872" s="60"/>
      <c r="KGD872" s="60"/>
      <c r="KGE872" s="60"/>
      <c r="KGF872" s="60"/>
      <c r="KGG872" s="60"/>
      <c r="KGH872" s="60"/>
      <c r="KGI872" s="60"/>
      <c r="KGJ872" s="60"/>
      <c r="KGK872" s="60"/>
      <c r="KGL872" s="60"/>
      <c r="KGM872" s="60"/>
      <c r="KGN872" s="60"/>
      <c r="KGO872" s="60"/>
      <c r="KGP872" s="60"/>
      <c r="KGQ872" s="60"/>
      <c r="KGR872" s="60"/>
      <c r="KGS872" s="60"/>
      <c r="KGT872" s="60"/>
      <c r="KGU872" s="60"/>
      <c r="KGV872" s="60"/>
      <c r="KGW872" s="60"/>
      <c r="KGX872" s="60"/>
      <c r="KGY872" s="60"/>
      <c r="KGZ872" s="60"/>
      <c r="KHA872" s="60"/>
      <c r="KHB872" s="60"/>
      <c r="KHC872" s="60"/>
      <c r="KHD872" s="60"/>
      <c r="KHE872" s="60"/>
      <c r="KHF872" s="60"/>
      <c r="KHG872" s="60"/>
      <c r="KHH872" s="60"/>
      <c r="KHI872" s="60"/>
      <c r="KHJ872" s="60"/>
      <c r="KHK872" s="60"/>
      <c r="KHL872" s="60"/>
      <c r="KHM872" s="60"/>
      <c r="KHN872" s="60"/>
      <c r="KHO872" s="60"/>
      <c r="KHP872" s="60"/>
      <c r="KHQ872" s="60"/>
      <c r="KHR872" s="60"/>
      <c r="KHS872" s="60"/>
      <c r="KHT872" s="60"/>
      <c r="KHU872" s="60"/>
      <c r="KHV872" s="60"/>
      <c r="KHW872" s="60"/>
      <c r="KHX872" s="60"/>
      <c r="KHY872" s="60"/>
      <c r="KHZ872" s="60"/>
      <c r="KIA872" s="60"/>
      <c r="KIB872" s="60"/>
      <c r="KIC872" s="60"/>
      <c r="KID872" s="60"/>
      <c r="KIE872" s="60"/>
      <c r="KIF872" s="60"/>
      <c r="KIG872" s="60"/>
      <c r="KIH872" s="60"/>
      <c r="KII872" s="60"/>
      <c r="KIJ872" s="60"/>
      <c r="KIK872" s="60"/>
      <c r="KIL872" s="60"/>
      <c r="KIM872" s="60"/>
      <c r="KIN872" s="60"/>
      <c r="KIO872" s="60"/>
      <c r="KIP872" s="60"/>
      <c r="KIQ872" s="60"/>
      <c r="KIR872" s="60"/>
      <c r="KIS872" s="60"/>
      <c r="KIT872" s="60"/>
      <c r="KIU872" s="60"/>
      <c r="KIV872" s="60"/>
      <c r="KIW872" s="60"/>
      <c r="KIX872" s="60"/>
      <c r="KIY872" s="60"/>
      <c r="KIZ872" s="60"/>
      <c r="KJA872" s="60"/>
      <c r="KJB872" s="60"/>
      <c r="KJC872" s="60"/>
      <c r="KJD872" s="60"/>
      <c r="KJE872" s="60"/>
      <c r="KJF872" s="60"/>
      <c r="KJG872" s="60"/>
      <c r="KJH872" s="60"/>
      <c r="KJI872" s="60"/>
      <c r="KJJ872" s="60"/>
      <c r="KJK872" s="60"/>
      <c r="KJL872" s="60"/>
      <c r="KJM872" s="60"/>
      <c r="KJN872" s="60"/>
      <c r="KJO872" s="60"/>
      <c r="KJP872" s="60"/>
      <c r="KJQ872" s="60"/>
      <c r="KJR872" s="60"/>
      <c r="KJS872" s="60"/>
      <c r="KJT872" s="60"/>
      <c r="KJU872" s="60"/>
      <c r="KJV872" s="60"/>
      <c r="KJW872" s="60"/>
      <c r="KJX872" s="60"/>
      <c r="KJY872" s="60"/>
      <c r="KJZ872" s="60"/>
      <c r="KKA872" s="60"/>
      <c r="KKB872" s="60"/>
      <c r="KKC872" s="60"/>
      <c r="KKD872" s="60"/>
      <c r="KKE872" s="60"/>
      <c r="KKF872" s="60"/>
      <c r="KKG872" s="60"/>
      <c r="KKH872" s="60"/>
      <c r="KKI872" s="60"/>
      <c r="KKJ872" s="60"/>
      <c r="KKK872" s="60"/>
      <c r="KKL872" s="60"/>
      <c r="KKM872" s="60"/>
      <c r="KKN872" s="60"/>
      <c r="KKO872" s="60"/>
      <c r="KKP872" s="60"/>
      <c r="KKQ872" s="60"/>
      <c r="KKR872" s="60"/>
      <c r="KKS872" s="60"/>
      <c r="KKT872" s="60"/>
      <c r="KKU872" s="60"/>
      <c r="KKV872" s="60"/>
      <c r="KKW872" s="60"/>
      <c r="KKX872" s="60"/>
      <c r="KKY872" s="60"/>
      <c r="KKZ872" s="60"/>
      <c r="KLA872" s="60"/>
      <c r="KLB872" s="60"/>
      <c r="KLC872" s="60"/>
      <c r="KLD872" s="60"/>
      <c r="KLE872" s="60"/>
      <c r="KLF872" s="60"/>
      <c r="KLG872" s="60"/>
      <c r="KLH872" s="60"/>
      <c r="KLI872" s="60"/>
      <c r="KLJ872" s="60"/>
      <c r="KLK872" s="60"/>
      <c r="KLL872" s="60"/>
      <c r="KLM872" s="60"/>
      <c r="KLN872" s="60"/>
      <c r="KLO872" s="60"/>
      <c r="KLP872" s="60"/>
      <c r="KLQ872" s="60"/>
      <c r="KLR872" s="60"/>
      <c r="KLS872" s="60"/>
      <c r="KLT872" s="60"/>
      <c r="KLU872" s="60"/>
      <c r="KLV872" s="60"/>
      <c r="KLW872" s="60"/>
      <c r="KLX872" s="60"/>
      <c r="KLY872" s="60"/>
      <c r="KLZ872" s="60"/>
      <c r="KMA872" s="60"/>
      <c r="KMB872" s="60"/>
      <c r="KMC872" s="60"/>
      <c r="KMD872" s="60"/>
      <c r="KME872" s="60"/>
      <c r="KMF872" s="60"/>
      <c r="KMG872" s="60"/>
      <c r="KMH872" s="60"/>
      <c r="KMI872" s="60"/>
      <c r="KMJ872" s="60"/>
      <c r="KMK872" s="60"/>
      <c r="KML872" s="60"/>
      <c r="KMM872" s="60"/>
      <c r="KMN872" s="60"/>
      <c r="KMO872" s="60"/>
      <c r="KMP872" s="60"/>
      <c r="KMQ872" s="60"/>
      <c r="KMR872" s="60"/>
      <c r="KMS872" s="60"/>
      <c r="KMT872" s="60"/>
      <c r="KMU872" s="60"/>
      <c r="KMV872" s="60"/>
      <c r="KMW872" s="60"/>
      <c r="KMX872" s="60"/>
      <c r="KMY872" s="60"/>
      <c r="KMZ872" s="60"/>
      <c r="KNA872" s="60"/>
      <c r="KNB872" s="60"/>
      <c r="KNC872" s="60"/>
      <c r="KND872" s="60"/>
      <c r="KNE872" s="60"/>
      <c r="KNF872" s="60"/>
      <c r="KNG872" s="60"/>
      <c r="KNH872" s="60"/>
      <c r="KNI872" s="60"/>
      <c r="KNJ872" s="60"/>
      <c r="KNK872" s="60"/>
      <c r="KNL872" s="60"/>
      <c r="KNM872" s="60"/>
      <c r="KNN872" s="60"/>
      <c r="KNO872" s="60"/>
      <c r="KNP872" s="60"/>
      <c r="KNQ872" s="60"/>
      <c r="KNR872" s="60"/>
      <c r="KNS872" s="60"/>
      <c r="KNT872" s="60"/>
      <c r="KNU872" s="60"/>
      <c r="KNV872" s="60"/>
      <c r="KNW872" s="60"/>
      <c r="KNX872" s="60"/>
      <c r="KNY872" s="60"/>
      <c r="KNZ872" s="60"/>
      <c r="KOA872" s="60"/>
      <c r="KOB872" s="60"/>
      <c r="KOC872" s="60"/>
      <c r="KOD872" s="60"/>
      <c r="KOE872" s="60"/>
      <c r="KOF872" s="60"/>
      <c r="KOG872" s="60"/>
      <c r="KOH872" s="60"/>
      <c r="KOI872" s="60"/>
      <c r="KOJ872" s="60"/>
      <c r="KOK872" s="60"/>
      <c r="KOL872" s="60"/>
      <c r="KOM872" s="60"/>
      <c r="KON872" s="60"/>
      <c r="KOO872" s="60"/>
      <c r="KOP872" s="60"/>
      <c r="KOQ872" s="60"/>
      <c r="KOR872" s="60"/>
      <c r="KOS872" s="60"/>
      <c r="KOT872" s="60"/>
      <c r="KOU872" s="60"/>
      <c r="KOV872" s="60"/>
      <c r="KOW872" s="60"/>
      <c r="KOX872" s="60"/>
      <c r="KOY872" s="60"/>
      <c r="KOZ872" s="60"/>
      <c r="KPA872" s="60"/>
      <c r="KPB872" s="60"/>
      <c r="KPC872" s="60"/>
      <c r="KPD872" s="60"/>
      <c r="KPE872" s="60"/>
      <c r="KPF872" s="60"/>
      <c r="KPG872" s="60"/>
      <c r="KPH872" s="60"/>
      <c r="KPI872" s="60"/>
      <c r="KPJ872" s="60"/>
      <c r="KPK872" s="60"/>
      <c r="KPL872" s="60"/>
      <c r="KPM872" s="60"/>
      <c r="KPN872" s="60"/>
      <c r="KPO872" s="60"/>
      <c r="KPP872" s="60"/>
      <c r="KPQ872" s="60"/>
      <c r="KPR872" s="60"/>
      <c r="KPS872" s="60"/>
      <c r="KPT872" s="60"/>
      <c r="KPU872" s="60"/>
      <c r="KPV872" s="60"/>
      <c r="KPW872" s="60"/>
      <c r="KPX872" s="60"/>
      <c r="KPY872" s="60"/>
      <c r="KPZ872" s="60"/>
      <c r="KQA872" s="60"/>
      <c r="KQB872" s="60"/>
      <c r="KQC872" s="60"/>
      <c r="KQD872" s="60"/>
      <c r="KQE872" s="60"/>
      <c r="KQF872" s="60"/>
      <c r="KQG872" s="60"/>
      <c r="KQH872" s="60"/>
      <c r="KQI872" s="60"/>
      <c r="KQJ872" s="60"/>
      <c r="KQK872" s="60"/>
      <c r="KQL872" s="60"/>
      <c r="KQM872" s="60"/>
      <c r="KQN872" s="60"/>
      <c r="KQO872" s="60"/>
      <c r="KQP872" s="60"/>
      <c r="KQQ872" s="60"/>
      <c r="KQR872" s="60"/>
      <c r="KQS872" s="60"/>
      <c r="KQT872" s="60"/>
      <c r="KQU872" s="60"/>
      <c r="KQV872" s="60"/>
      <c r="KQW872" s="60"/>
      <c r="KQX872" s="60"/>
      <c r="KQY872" s="60"/>
      <c r="KQZ872" s="60"/>
      <c r="KRA872" s="60"/>
      <c r="KRB872" s="60"/>
      <c r="KRC872" s="60"/>
      <c r="KRD872" s="60"/>
      <c r="KRE872" s="60"/>
      <c r="KRF872" s="60"/>
      <c r="KRG872" s="60"/>
      <c r="KRH872" s="60"/>
      <c r="KRI872" s="60"/>
      <c r="KRJ872" s="60"/>
      <c r="KRK872" s="60"/>
      <c r="KRL872" s="60"/>
      <c r="KRM872" s="60"/>
      <c r="KRN872" s="60"/>
      <c r="KRO872" s="60"/>
      <c r="KRP872" s="60"/>
      <c r="KRQ872" s="60"/>
      <c r="KRR872" s="60"/>
      <c r="KRS872" s="60"/>
      <c r="KRT872" s="60"/>
      <c r="KRU872" s="60"/>
      <c r="KRV872" s="60"/>
      <c r="KRW872" s="60"/>
      <c r="KRX872" s="60"/>
      <c r="KRY872" s="60"/>
      <c r="KRZ872" s="60"/>
      <c r="KSA872" s="60"/>
      <c r="KSB872" s="60"/>
      <c r="KSC872" s="60"/>
      <c r="KSD872" s="60"/>
      <c r="KSE872" s="60"/>
      <c r="KSF872" s="60"/>
      <c r="KSG872" s="60"/>
      <c r="KSH872" s="60"/>
      <c r="KSI872" s="60"/>
      <c r="KSJ872" s="60"/>
      <c r="KSK872" s="60"/>
      <c r="KSL872" s="60"/>
      <c r="KSM872" s="60"/>
      <c r="KSN872" s="60"/>
      <c r="KSO872" s="60"/>
      <c r="KSP872" s="60"/>
      <c r="KSQ872" s="60"/>
      <c r="KSR872" s="60"/>
      <c r="KSS872" s="60"/>
      <c r="KST872" s="60"/>
      <c r="KSU872" s="60"/>
      <c r="KSV872" s="60"/>
      <c r="KSW872" s="60"/>
      <c r="KSX872" s="60"/>
      <c r="KSY872" s="60"/>
      <c r="KSZ872" s="60"/>
      <c r="KTA872" s="60"/>
      <c r="KTB872" s="60"/>
      <c r="KTC872" s="60"/>
      <c r="KTD872" s="60"/>
      <c r="KTE872" s="60"/>
      <c r="KTF872" s="60"/>
      <c r="KTG872" s="60"/>
      <c r="KTH872" s="60"/>
      <c r="KTI872" s="60"/>
      <c r="KTJ872" s="60"/>
      <c r="KTK872" s="60"/>
      <c r="KTL872" s="60"/>
      <c r="KTM872" s="60"/>
      <c r="KTN872" s="60"/>
      <c r="KTO872" s="60"/>
      <c r="KTP872" s="60"/>
      <c r="KTQ872" s="60"/>
      <c r="KTR872" s="60"/>
      <c r="KTS872" s="60"/>
      <c r="KTT872" s="60"/>
      <c r="KTU872" s="60"/>
      <c r="KTV872" s="60"/>
      <c r="KTW872" s="60"/>
      <c r="KTX872" s="60"/>
      <c r="KTY872" s="60"/>
      <c r="KTZ872" s="60"/>
      <c r="KUA872" s="60"/>
      <c r="KUB872" s="60"/>
      <c r="KUC872" s="60"/>
      <c r="KUD872" s="60"/>
      <c r="KUE872" s="60"/>
      <c r="KUF872" s="60"/>
      <c r="KUG872" s="60"/>
      <c r="KUH872" s="60"/>
      <c r="KUI872" s="60"/>
      <c r="KUJ872" s="60"/>
      <c r="KUK872" s="60"/>
      <c r="KUL872" s="60"/>
      <c r="KUM872" s="60"/>
      <c r="KUN872" s="60"/>
      <c r="KUO872" s="60"/>
      <c r="KUP872" s="60"/>
      <c r="KUQ872" s="60"/>
      <c r="KUR872" s="60"/>
      <c r="KUS872" s="60"/>
      <c r="KUT872" s="60"/>
      <c r="KUU872" s="60"/>
      <c r="KUV872" s="60"/>
      <c r="KUW872" s="60"/>
      <c r="KUX872" s="60"/>
      <c r="KUY872" s="60"/>
      <c r="KUZ872" s="60"/>
      <c r="KVA872" s="60"/>
      <c r="KVB872" s="60"/>
      <c r="KVC872" s="60"/>
      <c r="KVD872" s="60"/>
      <c r="KVE872" s="60"/>
      <c r="KVF872" s="60"/>
      <c r="KVG872" s="60"/>
      <c r="KVH872" s="60"/>
      <c r="KVI872" s="60"/>
      <c r="KVJ872" s="60"/>
      <c r="KVK872" s="60"/>
      <c r="KVL872" s="60"/>
      <c r="KVM872" s="60"/>
      <c r="KVN872" s="60"/>
      <c r="KVO872" s="60"/>
      <c r="KVP872" s="60"/>
      <c r="KVQ872" s="60"/>
      <c r="KVR872" s="60"/>
      <c r="KVS872" s="60"/>
      <c r="KVT872" s="60"/>
      <c r="KVU872" s="60"/>
      <c r="KVV872" s="60"/>
      <c r="KVW872" s="60"/>
      <c r="KVX872" s="60"/>
      <c r="KVY872" s="60"/>
      <c r="KVZ872" s="60"/>
      <c r="KWA872" s="60"/>
      <c r="KWB872" s="60"/>
      <c r="KWC872" s="60"/>
      <c r="KWD872" s="60"/>
      <c r="KWE872" s="60"/>
      <c r="KWF872" s="60"/>
      <c r="KWG872" s="60"/>
      <c r="KWH872" s="60"/>
      <c r="KWI872" s="60"/>
      <c r="KWJ872" s="60"/>
      <c r="KWK872" s="60"/>
      <c r="KWL872" s="60"/>
      <c r="KWM872" s="60"/>
      <c r="KWN872" s="60"/>
      <c r="KWO872" s="60"/>
      <c r="KWP872" s="60"/>
      <c r="KWQ872" s="60"/>
      <c r="KWR872" s="60"/>
      <c r="KWS872" s="60"/>
      <c r="KWT872" s="60"/>
      <c r="KWU872" s="60"/>
      <c r="KWV872" s="60"/>
      <c r="KWW872" s="60"/>
      <c r="KWX872" s="60"/>
      <c r="KWY872" s="60"/>
      <c r="KWZ872" s="60"/>
      <c r="KXA872" s="60"/>
      <c r="KXB872" s="60"/>
      <c r="KXC872" s="60"/>
      <c r="KXD872" s="60"/>
      <c r="KXE872" s="60"/>
      <c r="KXF872" s="60"/>
      <c r="KXG872" s="60"/>
      <c r="KXH872" s="60"/>
      <c r="KXI872" s="60"/>
      <c r="KXJ872" s="60"/>
      <c r="KXK872" s="60"/>
      <c r="KXL872" s="60"/>
      <c r="KXM872" s="60"/>
      <c r="KXN872" s="60"/>
      <c r="KXO872" s="60"/>
      <c r="KXP872" s="60"/>
      <c r="KXQ872" s="60"/>
      <c r="KXR872" s="60"/>
      <c r="KXS872" s="60"/>
      <c r="KXT872" s="60"/>
      <c r="KXU872" s="60"/>
      <c r="KXV872" s="60"/>
      <c r="KXW872" s="60"/>
      <c r="KXX872" s="60"/>
      <c r="KXY872" s="60"/>
      <c r="KXZ872" s="60"/>
      <c r="KYA872" s="60"/>
      <c r="KYB872" s="60"/>
      <c r="KYC872" s="60"/>
      <c r="KYD872" s="60"/>
      <c r="KYE872" s="60"/>
      <c r="KYF872" s="60"/>
      <c r="KYG872" s="60"/>
      <c r="KYH872" s="60"/>
      <c r="KYI872" s="60"/>
      <c r="KYJ872" s="60"/>
      <c r="KYK872" s="60"/>
      <c r="KYL872" s="60"/>
      <c r="KYM872" s="60"/>
      <c r="KYN872" s="60"/>
      <c r="KYO872" s="60"/>
      <c r="KYP872" s="60"/>
      <c r="KYQ872" s="60"/>
      <c r="KYR872" s="60"/>
      <c r="KYS872" s="60"/>
      <c r="KYT872" s="60"/>
      <c r="KYU872" s="60"/>
      <c r="KYV872" s="60"/>
      <c r="KYW872" s="60"/>
      <c r="KYX872" s="60"/>
      <c r="KYY872" s="60"/>
      <c r="KYZ872" s="60"/>
      <c r="KZA872" s="60"/>
      <c r="KZB872" s="60"/>
      <c r="KZC872" s="60"/>
      <c r="KZD872" s="60"/>
      <c r="KZE872" s="60"/>
      <c r="KZF872" s="60"/>
      <c r="KZG872" s="60"/>
      <c r="KZH872" s="60"/>
      <c r="KZI872" s="60"/>
      <c r="KZJ872" s="60"/>
      <c r="KZK872" s="60"/>
      <c r="KZL872" s="60"/>
      <c r="KZM872" s="60"/>
      <c r="KZN872" s="60"/>
      <c r="KZO872" s="60"/>
      <c r="KZP872" s="60"/>
      <c r="KZQ872" s="60"/>
      <c r="KZR872" s="60"/>
      <c r="KZS872" s="60"/>
      <c r="KZT872" s="60"/>
      <c r="KZU872" s="60"/>
      <c r="KZV872" s="60"/>
      <c r="KZW872" s="60"/>
      <c r="KZX872" s="60"/>
      <c r="KZY872" s="60"/>
      <c r="KZZ872" s="60"/>
      <c r="LAA872" s="60"/>
      <c r="LAB872" s="60"/>
      <c r="LAC872" s="60"/>
      <c r="LAD872" s="60"/>
      <c r="LAE872" s="60"/>
      <c r="LAF872" s="60"/>
      <c r="LAG872" s="60"/>
      <c r="LAH872" s="60"/>
      <c r="LAI872" s="60"/>
      <c r="LAJ872" s="60"/>
      <c r="LAK872" s="60"/>
      <c r="LAL872" s="60"/>
      <c r="LAM872" s="60"/>
      <c r="LAN872" s="60"/>
      <c r="LAO872" s="60"/>
      <c r="LAP872" s="60"/>
      <c r="LAQ872" s="60"/>
      <c r="LAR872" s="60"/>
      <c r="LAS872" s="60"/>
      <c r="LAT872" s="60"/>
      <c r="LAU872" s="60"/>
      <c r="LAV872" s="60"/>
      <c r="LAW872" s="60"/>
      <c r="LAX872" s="60"/>
      <c r="LAY872" s="60"/>
      <c r="LAZ872" s="60"/>
      <c r="LBA872" s="60"/>
      <c r="LBB872" s="60"/>
      <c r="LBC872" s="60"/>
      <c r="LBD872" s="60"/>
      <c r="LBE872" s="60"/>
      <c r="LBF872" s="60"/>
      <c r="LBG872" s="60"/>
      <c r="LBH872" s="60"/>
      <c r="LBI872" s="60"/>
      <c r="LBJ872" s="60"/>
      <c r="LBK872" s="60"/>
      <c r="LBL872" s="60"/>
      <c r="LBM872" s="60"/>
      <c r="LBN872" s="60"/>
      <c r="LBO872" s="60"/>
      <c r="LBP872" s="60"/>
      <c r="LBQ872" s="60"/>
      <c r="LBR872" s="60"/>
      <c r="LBS872" s="60"/>
      <c r="LBT872" s="60"/>
      <c r="LBU872" s="60"/>
      <c r="LBV872" s="60"/>
      <c r="LBW872" s="60"/>
      <c r="LBX872" s="60"/>
      <c r="LBY872" s="60"/>
      <c r="LBZ872" s="60"/>
      <c r="LCA872" s="60"/>
      <c r="LCB872" s="60"/>
      <c r="LCC872" s="60"/>
      <c r="LCD872" s="60"/>
      <c r="LCE872" s="60"/>
      <c r="LCF872" s="60"/>
      <c r="LCG872" s="60"/>
      <c r="LCH872" s="60"/>
      <c r="LCI872" s="60"/>
      <c r="LCJ872" s="60"/>
      <c r="LCK872" s="60"/>
      <c r="LCL872" s="60"/>
      <c r="LCM872" s="60"/>
      <c r="LCN872" s="60"/>
      <c r="LCO872" s="60"/>
      <c r="LCP872" s="60"/>
      <c r="LCQ872" s="60"/>
      <c r="LCR872" s="60"/>
      <c r="LCS872" s="60"/>
      <c r="LCT872" s="60"/>
      <c r="LCU872" s="60"/>
      <c r="LCV872" s="60"/>
      <c r="LCW872" s="60"/>
      <c r="LCX872" s="60"/>
      <c r="LCY872" s="60"/>
      <c r="LCZ872" s="60"/>
      <c r="LDA872" s="60"/>
      <c r="LDB872" s="60"/>
      <c r="LDC872" s="60"/>
      <c r="LDD872" s="60"/>
      <c r="LDE872" s="60"/>
      <c r="LDF872" s="60"/>
      <c r="LDG872" s="60"/>
      <c r="LDH872" s="60"/>
      <c r="LDI872" s="60"/>
      <c r="LDJ872" s="60"/>
      <c r="LDK872" s="60"/>
      <c r="LDL872" s="60"/>
      <c r="LDM872" s="60"/>
      <c r="LDN872" s="60"/>
      <c r="LDO872" s="60"/>
      <c r="LDP872" s="60"/>
      <c r="LDQ872" s="60"/>
      <c r="LDR872" s="60"/>
      <c r="LDS872" s="60"/>
      <c r="LDT872" s="60"/>
      <c r="LDU872" s="60"/>
      <c r="LDV872" s="60"/>
      <c r="LDW872" s="60"/>
      <c r="LDX872" s="60"/>
      <c r="LDY872" s="60"/>
      <c r="LDZ872" s="60"/>
      <c r="LEA872" s="60"/>
      <c r="LEB872" s="60"/>
      <c r="LEC872" s="60"/>
      <c r="LED872" s="60"/>
      <c r="LEE872" s="60"/>
      <c r="LEF872" s="60"/>
      <c r="LEG872" s="60"/>
      <c r="LEH872" s="60"/>
      <c r="LEI872" s="60"/>
      <c r="LEJ872" s="60"/>
      <c r="LEK872" s="60"/>
      <c r="LEL872" s="60"/>
      <c r="LEM872" s="60"/>
      <c r="LEN872" s="60"/>
      <c r="LEO872" s="60"/>
      <c r="LEP872" s="60"/>
      <c r="LEQ872" s="60"/>
      <c r="LER872" s="60"/>
      <c r="LES872" s="60"/>
      <c r="LET872" s="60"/>
      <c r="LEU872" s="60"/>
      <c r="LEV872" s="60"/>
      <c r="LEW872" s="60"/>
      <c r="LEX872" s="60"/>
      <c r="LEY872" s="60"/>
      <c r="LEZ872" s="60"/>
      <c r="LFA872" s="60"/>
      <c r="LFB872" s="60"/>
      <c r="LFC872" s="60"/>
      <c r="LFD872" s="60"/>
      <c r="LFE872" s="60"/>
      <c r="LFF872" s="60"/>
      <c r="LFG872" s="60"/>
      <c r="LFH872" s="60"/>
      <c r="LFI872" s="60"/>
      <c r="LFJ872" s="60"/>
      <c r="LFK872" s="60"/>
      <c r="LFL872" s="60"/>
      <c r="LFM872" s="60"/>
      <c r="LFN872" s="60"/>
      <c r="LFO872" s="60"/>
      <c r="LFP872" s="60"/>
      <c r="LFQ872" s="60"/>
      <c r="LFR872" s="60"/>
      <c r="LFS872" s="60"/>
      <c r="LFT872" s="60"/>
      <c r="LFU872" s="60"/>
      <c r="LFV872" s="60"/>
      <c r="LFW872" s="60"/>
      <c r="LFX872" s="60"/>
      <c r="LFY872" s="60"/>
      <c r="LFZ872" s="60"/>
      <c r="LGA872" s="60"/>
      <c r="LGB872" s="60"/>
      <c r="LGC872" s="60"/>
      <c r="LGD872" s="60"/>
      <c r="LGE872" s="60"/>
      <c r="LGF872" s="60"/>
      <c r="LGG872" s="60"/>
      <c r="LGH872" s="60"/>
      <c r="LGI872" s="60"/>
      <c r="LGJ872" s="60"/>
      <c r="LGK872" s="60"/>
      <c r="LGL872" s="60"/>
      <c r="LGM872" s="60"/>
      <c r="LGN872" s="60"/>
      <c r="LGO872" s="60"/>
      <c r="LGP872" s="60"/>
      <c r="LGQ872" s="60"/>
      <c r="LGR872" s="60"/>
      <c r="LGS872" s="60"/>
      <c r="LGT872" s="60"/>
      <c r="LGU872" s="60"/>
      <c r="LGV872" s="60"/>
      <c r="LGW872" s="60"/>
      <c r="LGX872" s="60"/>
      <c r="LGY872" s="60"/>
      <c r="LGZ872" s="60"/>
      <c r="LHA872" s="60"/>
      <c r="LHB872" s="60"/>
      <c r="LHC872" s="60"/>
      <c r="LHD872" s="60"/>
      <c r="LHE872" s="60"/>
      <c r="LHF872" s="60"/>
      <c r="LHG872" s="60"/>
      <c r="LHH872" s="60"/>
      <c r="LHI872" s="60"/>
      <c r="LHJ872" s="60"/>
      <c r="LHK872" s="60"/>
      <c r="LHL872" s="60"/>
      <c r="LHM872" s="60"/>
      <c r="LHN872" s="60"/>
      <c r="LHO872" s="60"/>
      <c r="LHP872" s="60"/>
      <c r="LHQ872" s="60"/>
      <c r="LHR872" s="60"/>
      <c r="LHS872" s="60"/>
      <c r="LHT872" s="60"/>
      <c r="LHU872" s="60"/>
      <c r="LHV872" s="60"/>
      <c r="LHW872" s="60"/>
      <c r="LHX872" s="60"/>
      <c r="LHY872" s="60"/>
      <c r="LHZ872" s="60"/>
      <c r="LIA872" s="60"/>
      <c r="LIB872" s="60"/>
      <c r="LIC872" s="60"/>
      <c r="LID872" s="60"/>
      <c r="LIE872" s="60"/>
      <c r="LIF872" s="60"/>
      <c r="LIG872" s="60"/>
      <c r="LIH872" s="60"/>
      <c r="LII872" s="60"/>
      <c r="LIJ872" s="60"/>
      <c r="LIK872" s="60"/>
      <c r="LIL872" s="60"/>
      <c r="LIM872" s="60"/>
      <c r="LIN872" s="60"/>
      <c r="LIO872" s="60"/>
      <c r="LIP872" s="60"/>
      <c r="LIQ872" s="60"/>
      <c r="LIR872" s="60"/>
      <c r="LIS872" s="60"/>
      <c r="LIT872" s="60"/>
      <c r="LIU872" s="60"/>
      <c r="LIV872" s="60"/>
      <c r="LIW872" s="60"/>
      <c r="LIX872" s="60"/>
      <c r="LIY872" s="60"/>
      <c r="LIZ872" s="60"/>
      <c r="LJA872" s="60"/>
      <c r="LJB872" s="60"/>
      <c r="LJC872" s="60"/>
      <c r="LJD872" s="60"/>
      <c r="LJE872" s="60"/>
      <c r="LJF872" s="60"/>
      <c r="LJG872" s="60"/>
      <c r="LJH872" s="60"/>
      <c r="LJI872" s="60"/>
      <c r="LJJ872" s="60"/>
      <c r="LJK872" s="60"/>
      <c r="LJL872" s="60"/>
      <c r="LJM872" s="60"/>
      <c r="LJN872" s="60"/>
      <c r="LJO872" s="60"/>
      <c r="LJP872" s="60"/>
      <c r="LJQ872" s="60"/>
      <c r="LJR872" s="60"/>
      <c r="LJS872" s="60"/>
      <c r="LJT872" s="60"/>
      <c r="LJU872" s="60"/>
      <c r="LJV872" s="60"/>
      <c r="LJW872" s="60"/>
      <c r="LJX872" s="60"/>
      <c r="LJY872" s="60"/>
      <c r="LJZ872" s="60"/>
      <c r="LKA872" s="60"/>
      <c r="LKB872" s="60"/>
      <c r="LKC872" s="60"/>
      <c r="LKD872" s="60"/>
      <c r="LKE872" s="60"/>
      <c r="LKF872" s="60"/>
      <c r="LKG872" s="60"/>
      <c r="LKH872" s="60"/>
      <c r="LKI872" s="60"/>
      <c r="LKJ872" s="60"/>
      <c r="LKK872" s="60"/>
      <c r="LKL872" s="60"/>
      <c r="LKM872" s="60"/>
      <c r="LKN872" s="60"/>
      <c r="LKO872" s="60"/>
      <c r="LKP872" s="60"/>
      <c r="LKQ872" s="60"/>
      <c r="LKR872" s="60"/>
      <c r="LKS872" s="60"/>
      <c r="LKT872" s="60"/>
      <c r="LKU872" s="60"/>
      <c r="LKV872" s="60"/>
      <c r="LKW872" s="60"/>
      <c r="LKX872" s="60"/>
      <c r="LKY872" s="60"/>
      <c r="LKZ872" s="60"/>
      <c r="LLA872" s="60"/>
      <c r="LLB872" s="60"/>
      <c r="LLC872" s="60"/>
      <c r="LLD872" s="60"/>
      <c r="LLE872" s="60"/>
      <c r="LLF872" s="60"/>
      <c r="LLG872" s="60"/>
      <c r="LLH872" s="60"/>
      <c r="LLI872" s="60"/>
      <c r="LLJ872" s="60"/>
      <c r="LLK872" s="60"/>
      <c r="LLL872" s="60"/>
      <c r="LLM872" s="60"/>
      <c r="LLN872" s="60"/>
      <c r="LLO872" s="60"/>
      <c r="LLP872" s="60"/>
      <c r="LLQ872" s="60"/>
      <c r="LLR872" s="60"/>
      <c r="LLS872" s="60"/>
      <c r="LLT872" s="60"/>
      <c r="LLU872" s="60"/>
      <c r="LLV872" s="60"/>
      <c r="LLW872" s="60"/>
      <c r="LLX872" s="60"/>
      <c r="LLY872" s="60"/>
      <c r="LLZ872" s="60"/>
      <c r="LMA872" s="60"/>
      <c r="LMB872" s="60"/>
      <c r="LMC872" s="60"/>
      <c r="LMD872" s="60"/>
      <c r="LME872" s="60"/>
      <c r="LMF872" s="60"/>
      <c r="LMG872" s="60"/>
      <c r="LMH872" s="60"/>
      <c r="LMI872" s="60"/>
      <c r="LMJ872" s="60"/>
      <c r="LMK872" s="60"/>
      <c r="LML872" s="60"/>
      <c r="LMM872" s="60"/>
      <c r="LMN872" s="60"/>
      <c r="LMO872" s="60"/>
      <c r="LMP872" s="60"/>
      <c r="LMQ872" s="60"/>
      <c r="LMR872" s="60"/>
      <c r="LMS872" s="60"/>
      <c r="LMT872" s="60"/>
      <c r="LMU872" s="60"/>
      <c r="LMV872" s="60"/>
      <c r="LMW872" s="60"/>
      <c r="LMX872" s="60"/>
      <c r="LMY872" s="60"/>
      <c r="LMZ872" s="60"/>
      <c r="LNA872" s="60"/>
      <c r="LNB872" s="60"/>
      <c r="LNC872" s="60"/>
      <c r="LND872" s="60"/>
      <c r="LNE872" s="60"/>
      <c r="LNF872" s="60"/>
      <c r="LNG872" s="60"/>
      <c r="LNH872" s="60"/>
      <c r="LNI872" s="60"/>
      <c r="LNJ872" s="60"/>
      <c r="LNK872" s="60"/>
      <c r="LNL872" s="60"/>
      <c r="LNM872" s="60"/>
      <c r="LNN872" s="60"/>
      <c r="LNO872" s="60"/>
      <c r="LNP872" s="60"/>
      <c r="LNQ872" s="60"/>
      <c r="LNR872" s="60"/>
      <c r="LNS872" s="60"/>
      <c r="LNT872" s="60"/>
      <c r="LNU872" s="60"/>
      <c r="LNV872" s="60"/>
      <c r="LNW872" s="60"/>
      <c r="LNX872" s="60"/>
      <c r="LNY872" s="60"/>
      <c r="LNZ872" s="60"/>
      <c r="LOA872" s="60"/>
      <c r="LOB872" s="60"/>
      <c r="LOC872" s="60"/>
      <c r="LOD872" s="60"/>
      <c r="LOE872" s="60"/>
      <c r="LOF872" s="60"/>
      <c r="LOG872" s="60"/>
      <c r="LOH872" s="60"/>
      <c r="LOI872" s="60"/>
      <c r="LOJ872" s="60"/>
      <c r="LOK872" s="60"/>
      <c r="LOL872" s="60"/>
      <c r="LOM872" s="60"/>
      <c r="LON872" s="60"/>
      <c r="LOO872" s="60"/>
      <c r="LOP872" s="60"/>
      <c r="LOQ872" s="60"/>
      <c r="LOR872" s="60"/>
      <c r="LOS872" s="60"/>
      <c r="LOT872" s="60"/>
      <c r="LOU872" s="60"/>
      <c r="LOV872" s="60"/>
      <c r="LOW872" s="60"/>
      <c r="LOX872" s="60"/>
      <c r="LOY872" s="60"/>
      <c r="LOZ872" s="60"/>
      <c r="LPA872" s="60"/>
      <c r="LPB872" s="60"/>
      <c r="LPC872" s="60"/>
      <c r="LPD872" s="60"/>
      <c r="LPE872" s="60"/>
      <c r="LPF872" s="60"/>
      <c r="LPG872" s="60"/>
      <c r="LPH872" s="60"/>
      <c r="LPI872" s="60"/>
      <c r="LPJ872" s="60"/>
      <c r="LPK872" s="60"/>
      <c r="LPL872" s="60"/>
      <c r="LPM872" s="60"/>
      <c r="LPN872" s="60"/>
      <c r="LPO872" s="60"/>
      <c r="LPP872" s="60"/>
      <c r="LPQ872" s="60"/>
      <c r="LPR872" s="60"/>
      <c r="LPS872" s="60"/>
      <c r="LPT872" s="60"/>
      <c r="LPU872" s="60"/>
      <c r="LPV872" s="60"/>
      <c r="LPW872" s="60"/>
      <c r="LPX872" s="60"/>
      <c r="LPY872" s="60"/>
      <c r="LPZ872" s="60"/>
      <c r="LQA872" s="60"/>
      <c r="LQB872" s="60"/>
      <c r="LQC872" s="60"/>
      <c r="LQD872" s="60"/>
      <c r="LQE872" s="60"/>
      <c r="LQF872" s="60"/>
      <c r="LQG872" s="60"/>
      <c r="LQH872" s="60"/>
      <c r="LQI872" s="60"/>
      <c r="LQJ872" s="60"/>
      <c r="LQK872" s="60"/>
      <c r="LQL872" s="60"/>
      <c r="LQM872" s="60"/>
      <c r="LQN872" s="60"/>
      <c r="LQO872" s="60"/>
      <c r="LQP872" s="60"/>
      <c r="LQQ872" s="60"/>
      <c r="LQR872" s="60"/>
      <c r="LQS872" s="60"/>
      <c r="LQT872" s="60"/>
      <c r="LQU872" s="60"/>
      <c r="LQV872" s="60"/>
      <c r="LQW872" s="60"/>
      <c r="LQX872" s="60"/>
      <c r="LQY872" s="60"/>
      <c r="LQZ872" s="60"/>
      <c r="LRA872" s="60"/>
      <c r="LRB872" s="60"/>
      <c r="LRC872" s="60"/>
      <c r="LRD872" s="60"/>
      <c r="LRE872" s="60"/>
      <c r="LRF872" s="60"/>
      <c r="LRG872" s="60"/>
      <c r="LRH872" s="60"/>
      <c r="LRI872" s="60"/>
      <c r="LRJ872" s="60"/>
      <c r="LRK872" s="60"/>
      <c r="LRL872" s="60"/>
      <c r="LRM872" s="60"/>
      <c r="LRN872" s="60"/>
      <c r="LRO872" s="60"/>
      <c r="LRP872" s="60"/>
      <c r="LRQ872" s="60"/>
      <c r="LRR872" s="60"/>
      <c r="LRS872" s="60"/>
      <c r="LRT872" s="60"/>
      <c r="LRU872" s="60"/>
      <c r="LRV872" s="60"/>
      <c r="LRW872" s="60"/>
      <c r="LRX872" s="60"/>
      <c r="LRY872" s="60"/>
      <c r="LRZ872" s="60"/>
      <c r="LSA872" s="60"/>
      <c r="LSB872" s="60"/>
      <c r="LSC872" s="60"/>
      <c r="LSD872" s="60"/>
      <c r="LSE872" s="60"/>
      <c r="LSF872" s="60"/>
      <c r="LSG872" s="60"/>
      <c r="LSH872" s="60"/>
      <c r="LSI872" s="60"/>
      <c r="LSJ872" s="60"/>
      <c r="LSK872" s="60"/>
      <c r="LSL872" s="60"/>
      <c r="LSM872" s="60"/>
      <c r="LSN872" s="60"/>
      <c r="LSO872" s="60"/>
      <c r="LSP872" s="60"/>
      <c r="LSQ872" s="60"/>
      <c r="LSR872" s="60"/>
      <c r="LSS872" s="60"/>
      <c r="LST872" s="60"/>
      <c r="LSU872" s="60"/>
      <c r="LSV872" s="60"/>
      <c r="LSW872" s="60"/>
      <c r="LSX872" s="60"/>
      <c r="LSY872" s="60"/>
      <c r="LSZ872" s="60"/>
      <c r="LTA872" s="60"/>
      <c r="LTB872" s="60"/>
      <c r="LTC872" s="60"/>
      <c r="LTD872" s="60"/>
      <c r="LTE872" s="60"/>
      <c r="LTF872" s="60"/>
      <c r="LTG872" s="60"/>
      <c r="LTH872" s="60"/>
      <c r="LTI872" s="60"/>
      <c r="LTJ872" s="60"/>
      <c r="LTK872" s="60"/>
      <c r="LTL872" s="60"/>
      <c r="LTM872" s="60"/>
      <c r="LTN872" s="60"/>
      <c r="LTO872" s="60"/>
      <c r="LTP872" s="60"/>
      <c r="LTQ872" s="60"/>
      <c r="LTR872" s="60"/>
      <c r="LTS872" s="60"/>
      <c r="LTT872" s="60"/>
      <c r="LTU872" s="60"/>
      <c r="LTV872" s="60"/>
      <c r="LTW872" s="60"/>
      <c r="LTX872" s="60"/>
      <c r="LTY872" s="60"/>
      <c r="LTZ872" s="60"/>
      <c r="LUA872" s="60"/>
      <c r="LUB872" s="60"/>
      <c r="LUC872" s="60"/>
      <c r="LUD872" s="60"/>
      <c r="LUE872" s="60"/>
      <c r="LUF872" s="60"/>
      <c r="LUG872" s="60"/>
      <c r="LUH872" s="60"/>
      <c r="LUI872" s="60"/>
      <c r="LUJ872" s="60"/>
      <c r="LUK872" s="60"/>
      <c r="LUL872" s="60"/>
      <c r="LUM872" s="60"/>
      <c r="LUN872" s="60"/>
      <c r="LUO872" s="60"/>
      <c r="LUP872" s="60"/>
      <c r="LUQ872" s="60"/>
      <c r="LUR872" s="60"/>
      <c r="LUS872" s="60"/>
      <c r="LUT872" s="60"/>
      <c r="LUU872" s="60"/>
      <c r="LUV872" s="60"/>
      <c r="LUW872" s="60"/>
      <c r="LUX872" s="60"/>
      <c r="LUY872" s="60"/>
      <c r="LUZ872" s="60"/>
      <c r="LVA872" s="60"/>
      <c r="LVB872" s="60"/>
      <c r="LVC872" s="60"/>
      <c r="LVD872" s="60"/>
      <c r="LVE872" s="60"/>
      <c r="LVF872" s="60"/>
      <c r="LVG872" s="60"/>
      <c r="LVH872" s="60"/>
      <c r="LVI872" s="60"/>
      <c r="LVJ872" s="60"/>
      <c r="LVK872" s="60"/>
      <c r="LVL872" s="60"/>
      <c r="LVM872" s="60"/>
      <c r="LVN872" s="60"/>
      <c r="LVO872" s="60"/>
      <c r="LVP872" s="60"/>
      <c r="LVQ872" s="60"/>
      <c r="LVR872" s="60"/>
      <c r="LVS872" s="60"/>
      <c r="LVT872" s="60"/>
      <c r="LVU872" s="60"/>
      <c r="LVV872" s="60"/>
      <c r="LVW872" s="60"/>
      <c r="LVX872" s="60"/>
      <c r="LVY872" s="60"/>
      <c r="LVZ872" s="60"/>
      <c r="LWA872" s="60"/>
      <c r="LWB872" s="60"/>
      <c r="LWC872" s="60"/>
      <c r="LWD872" s="60"/>
      <c r="LWE872" s="60"/>
      <c r="LWF872" s="60"/>
      <c r="LWG872" s="60"/>
      <c r="LWH872" s="60"/>
      <c r="LWI872" s="60"/>
      <c r="LWJ872" s="60"/>
      <c r="LWK872" s="60"/>
      <c r="LWL872" s="60"/>
      <c r="LWM872" s="60"/>
      <c r="LWN872" s="60"/>
      <c r="LWO872" s="60"/>
      <c r="LWP872" s="60"/>
      <c r="LWQ872" s="60"/>
      <c r="LWR872" s="60"/>
      <c r="LWS872" s="60"/>
      <c r="LWT872" s="60"/>
      <c r="LWU872" s="60"/>
      <c r="LWV872" s="60"/>
      <c r="LWW872" s="60"/>
      <c r="LWX872" s="60"/>
      <c r="LWY872" s="60"/>
      <c r="LWZ872" s="60"/>
      <c r="LXA872" s="60"/>
      <c r="LXB872" s="60"/>
      <c r="LXC872" s="60"/>
      <c r="LXD872" s="60"/>
      <c r="LXE872" s="60"/>
      <c r="LXF872" s="60"/>
      <c r="LXG872" s="60"/>
      <c r="LXH872" s="60"/>
      <c r="LXI872" s="60"/>
      <c r="LXJ872" s="60"/>
      <c r="LXK872" s="60"/>
      <c r="LXL872" s="60"/>
      <c r="LXM872" s="60"/>
      <c r="LXN872" s="60"/>
      <c r="LXO872" s="60"/>
      <c r="LXP872" s="60"/>
      <c r="LXQ872" s="60"/>
      <c r="LXR872" s="60"/>
      <c r="LXS872" s="60"/>
      <c r="LXT872" s="60"/>
      <c r="LXU872" s="60"/>
      <c r="LXV872" s="60"/>
      <c r="LXW872" s="60"/>
      <c r="LXX872" s="60"/>
      <c r="LXY872" s="60"/>
      <c r="LXZ872" s="60"/>
      <c r="LYA872" s="60"/>
      <c r="LYB872" s="60"/>
      <c r="LYC872" s="60"/>
      <c r="LYD872" s="60"/>
      <c r="LYE872" s="60"/>
      <c r="LYF872" s="60"/>
      <c r="LYG872" s="60"/>
      <c r="LYH872" s="60"/>
      <c r="LYI872" s="60"/>
      <c r="LYJ872" s="60"/>
      <c r="LYK872" s="60"/>
      <c r="LYL872" s="60"/>
      <c r="LYM872" s="60"/>
      <c r="LYN872" s="60"/>
      <c r="LYO872" s="60"/>
      <c r="LYP872" s="60"/>
      <c r="LYQ872" s="60"/>
      <c r="LYR872" s="60"/>
      <c r="LYS872" s="60"/>
      <c r="LYT872" s="60"/>
      <c r="LYU872" s="60"/>
      <c r="LYV872" s="60"/>
      <c r="LYW872" s="60"/>
      <c r="LYX872" s="60"/>
      <c r="LYY872" s="60"/>
      <c r="LYZ872" s="60"/>
      <c r="LZA872" s="60"/>
      <c r="LZB872" s="60"/>
      <c r="LZC872" s="60"/>
      <c r="LZD872" s="60"/>
      <c r="LZE872" s="60"/>
      <c r="LZF872" s="60"/>
      <c r="LZG872" s="60"/>
      <c r="LZH872" s="60"/>
      <c r="LZI872" s="60"/>
      <c r="LZJ872" s="60"/>
      <c r="LZK872" s="60"/>
      <c r="LZL872" s="60"/>
      <c r="LZM872" s="60"/>
      <c r="LZN872" s="60"/>
      <c r="LZO872" s="60"/>
      <c r="LZP872" s="60"/>
      <c r="LZQ872" s="60"/>
      <c r="LZR872" s="60"/>
      <c r="LZS872" s="60"/>
      <c r="LZT872" s="60"/>
      <c r="LZU872" s="60"/>
      <c r="LZV872" s="60"/>
      <c r="LZW872" s="60"/>
      <c r="LZX872" s="60"/>
      <c r="LZY872" s="60"/>
      <c r="LZZ872" s="60"/>
      <c r="MAA872" s="60"/>
      <c r="MAB872" s="60"/>
      <c r="MAC872" s="60"/>
      <c r="MAD872" s="60"/>
      <c r="MAE872" s="60"/>
      <c r="MAF872" s="60"/>
      <c r="MAG872" s="60"/>
      <c r="MAH872" s="60"/>
      <c r="MAI872" s="60"/>
      <c r="MAJ872" s="60"/>
      <c r="MAK872" s="60"/>
      <c r="MAL872" s="60"/>
      <c r="MAM872" s="60"/>
      <c r="MAN872" s="60"/>
      <c r="MAO872" s="60"/>
      <c r="MAP872" s="60"/>
      <c r="MAQ872" s="60"/>
      <c r="MAR872" s="60"/>
      <c r="MAS872" s="60"/>
      <c r="MAT872" s="60"/>
      <c r="MAU872" s="60"/>
      <c r="MAV872" s="60"/>
      <c r="MAW872" s="60"/>
      <c r="MAX872" s="60"/>
      <c r="MAY872" s="60"/>
      <c r="MAZ872" s="60"/>
      <c r="MBA872" s="60"/>
      <c r="MBB872" s="60"/>
      <c r="MBC872" s="60"/>
      <c r="MBD872" s="60"/>
      <c r="MBE872" s="60"/>
      <c r="MBF872" s="60"/>
      <c r="MBG872" s="60"/>
      <c r="MBH872" s="60"/>
      <c r="MBI872" s="60"/>
      <c r="MBJ872" s="60"/>
      <c r="MBK872" s="60"/>
      <c r="MBL872" s="60"/>
      <c r="MBM872" s="60"/>
      <c r="MBN872" s="60"/>
      <c r="MBO872" s="60"/>
      <c r="MBP872" s="60"/>
      <c r="MBQ872" s="60"/>
      <c r="MBR872" s="60"/>
      <c r="MBS872" s="60"/>
      <c r="MBT872" s="60"/>
      <c r="MBU872" s="60"/>
      <c r="MBV872" s="60"/>
      <c r="MBW872" s="60"/>
      <c r="MBX872" s="60"/>
      <c r="MBY872" s="60"/>
      <c r="MBZ872" s="60"/>
      <c r="MCA872" s="60"/>
      <c r="MCB872" s="60"/>
      <c r="MCC872" s="60"/>
      <c r="MCD872" s="60"/>
      <c r="MCE872" s="60"/>
      <c r="MCF872" s="60"/>
      <c r="MCG872" s="60"/>
      <c r="MCH872" s="60"/>
      <c r="MCI872" s="60"/>
      <c r="MCJ872" s="60"/>
      <c r="MCK872" s="60"/>
      <c r="MCL872" s="60"/>
      <c r="MCM872" s="60"/>
      <c r="MCN872" s="60"/>
      <c r="MCO872" s="60"/>
      <c r="MCP872" s="60"/>
      <c r="MCQ872" s="60"/>
      <c r="MCR872" s="60"/>
      <c r="MCS872" s="60"/>
      <c r="MCT872" s="60"/>
      <c r="MCU872" s="60"/>
      <c r="MCV872" s="60"/>
      <c r="MCW872" s="60"/>
      <c r="MCX872" s="60"/>
      <c r="MCY872" s="60"/>
      <c r="MCZ872" s="60"/>
      <c r="MDA872" s="60"/>
      <c r="MDB872" s="60"/>
      <c r="MDC872" s="60"/>
      <c r="MDD872" s="60"/>
      <c r="MDE872" s="60"/>
      <c r="MDF872" s="60"/>
      <c r="MDG872" s="60"/>
      <c r="MDH872" s="60"/>
      <c r="MDI872" s="60"/>
      <c r="MDJ872" s="60"/>
      <c r="MDK872" s="60"/>
      <c r="MDL872" s="60"/>
      <c r="MDM872" s="60"/>
      <c r="MDN872" s="60"/>
      <c r="MDO872" s="60"/>
      <c r="MDP872" s="60"/>
      <c r="MDQ872" s="60"/>
      <c r="MDR872" s="60"/>
      <c r="MDS872" s="60"/>
      <c r="MDT872" s="60"/>
      <c r="MDU872" s="60"/>
      <c r="MDV872" s="60"/>
      <c r="MDW872" s="60"/>
      <c r="MDX872" s="60"/>
      <c r="MDY872" s="60"/>
      <c r="MDZ872" s="60"/>
      <c r="MEA872" s="60"/>
      <c r="MEB872" s="60"/>
      <c r="MEC872" s="60"/>
      <c r="MED872" s="60"/>
      <c r="MEE872" s="60"/>
      <c r="MEF872" s="60"/>
      <c r="MEG872" s="60"/>
      <c r="MEH872" s="60"/>
      <c r="MEI872" s="60"/>
      <c r="MEJ872" s="60"/>
      <c r="MEK872" s="60"/>
      <c r="MEL872" s="60"/>
      <c r="MEM872" s="60"/>
      <c r="MEN872" s="60"/>
      <c r="MEO872" s="60"/>
      <c r="MEP872" s="60"/>
      <c r="MEQ872" s="60"/>
      <c r="MER872" s="60"/>
      <c r="MES872" s="60"/>
      <c r="MET872" s="60"/>
      <c r="MEU872" s="60"/>
      <c r="MEV872" s="60"/>
      <c r="MEW872" s="60"/>
      <c r="MEX872" s="60"/>
      <c r="MEY872" s="60"/>
      <c r="MEZ872" s="60"/>
      <c r="MFA872" s="60"/>
      <c r="MFB872" s="60"/>
      <c r="MFC872" s="60"/>
      <c r="MFD872" s="60"/>
      <c r="MFE872" s="60"/>
      <c r="MFF872" s="60"/>
      <c r="MFG872" s="60"/>
      <c r="MFH872" s="60"/>
      <c r="MFI872" s="60"/>
      <c r="MFJ872" s="60"/>
      <c r="MFK872" s="60"/>
      <c r="MFL872" s="60"/>
      <c r="MFM872" s="60"/>
      <c r="MFN872" s="60"/>
      <c r="MFO872" s="60"/>
      <c r="MFP872" s="60"/>
      <c r="MFQ872" s="60"/>
      <c r="MFR872" s="60"/>
      <c r="MFS872" s="60"/>
      <c r="MFT872" s="60"/>
      <c r="MFU872" s="60"/>
      <c r="MFV872" s="60"/>
      <c r="MFW872" s="60"/>
      <c r="MFX872" s="60"/>
      <c r="MFY872" s="60"/>
      <c r="MFZ872" s="60"/>
      <c r="MGA872" s="60"/>
      <c r="MGB872" s="60"/>
      <c r="MGC872" s="60"/>
      <c r="MGD872" s="60"/>
      <c r="MGE872" s="60"/>
      <c r="MGF872" s="60"/>
      <c r="MGG872" s="60"/>
      <c r="MGH872" s="60"/>
      <c r="MGI872" s="60"/>
      <c r="MGJ872" s="60"/>
      <c r="MGK872" s="60"/>
      <c r="MGL872" s="60"/>
      <c r="MGM872" s="60"/>
      <c r="MGN872" s="60"/>
      <c r="MGO872" s="60"/>
      <c r="MGP872" s="60"/>
      <c r="MGQ872" s="60"/>
      <c r="MGR872" s="60"/>
      <c r="MGS872" s="60"/>
      <c r="MGT872" s="60"/>
      <c r="MGU872" s="60"/>
      <c r="MGV872" s="60"/>
      <c r="MGW872" s="60"/>
      <c r="MGX872" s="60"/>
      <c r="MGY872" s="60"/>
      <c r="MGZ872" s="60"/>
      <c r="MHA872" s="60"/>
      <c r="MHB872" s="60"/>
      <c r="MHC872" s="60"/>
      <c r="MHD872" s="60"/>
      <c r="MHE872" s="60"/>
      <c r="MHF872" s="60"/>
      <c r="MHG872" s="60"/>
      <c r="MHH872" s="60"/>
      <c r="MHI872" s="60"/>
      <c r="MHJ872" s="60"/>
      <c r="MHK872" s="60"/>
      <c r="MHL872" s="60"/>
      <c r="MHM872" s="60"/>
      <c r="MHN872" s="60"/>
      <c r="MHO872" s="60"/>
      <c r="MHP872" s="60"/>
      <c r="MHQ872" s="60"/>
      <c r="MHR872" s="60"/>
      <c r="MHS872" s="60"/>
      <c r="MHT872" s="60"/>
      <c r="MHU872" s="60"/>
      <c r="MHV872" s="60"/>
      <c r="MHW872" s="60"/>
      <c r="MHX872" s="60"/>
      <c r="MHY872" s="60"/>
      <c r="MHZ872" s="60"/>
      <c r="MIA872" s="60"/>
      <c r="MIB872" s="60"/>
      <c r="MIC872" s="60"/>
      <c r="MID872" s="60"/>
      <c r="MIE872" s="60"/>
      <c r="MIF872" s="60"/>
      <c r="MIG872" s="60"/>
      <c r="MIH872" s="60"/>
      <c r="MII872" s="60"/>
      <c r="MIJ872" s="60"/>
      <c r="MIK872" s="60"/>
      <c r="MIL872" s="60"/>
      <c r="MIM872" s="60"/>
      <c r="MIN872" s="60"/>
      <c r="MIO872" s="60"/>
      <c r="MIP872" s="60"/>
      <c r="MIQ872" s="60"/>
      <c r="MIR872" s="60"/>
      <c r="MIS872" s="60"/>
      <c r="MIT872" s="60"/>
      <c r="MIU872" s="60"/>
      <c r="MIV872" s="60"/>
      <c r="MIW872" s="60"/>
      <c r="MIX872" s="60"/>
      <c r="MIY872" s="60"/>
      <c r="MIZ872" s="60"/>
      <c r="MJA872" s="60"/>
      <c r="MJB872" s="60"/>
      <c r="MJC872" s="60"/>
      <c r="MJD872" s="60"/>
      <c r="MJE872" s="60"/>
      <c r="MJF872" s="60"/>
      <c r="MJG872" s="60"/>
      <c r="MJH872" s="60"/>
      <c r="MJI872" s="60"/>
      <c r="MJJ872" s="60"/>
      <c r="MJK872" s="60"/>
      <c r="MJL872" s="60"/>
      <c r="MJM872" s="60"/>
      <c r="MJN872" s="60"/>
      <c r="MJO872" s="60"/>
      <c r="MJP872" s="60"/>
      <c r="MJQ872" s="60"/>
      <c r="MJR872" s="60"/>
      <c r="MJS872" s="60"/>
      <c r="MJT872" s="60"/>
      <c r="MJU872" s="60"/>
      <c r="MJV872" s="60"/>
      <c r="MJW872" s="60"/>
      <c r="MJX872" s="60"/>
      <c r="MJY872" s="60"/>
      <c r="MJZ872" s="60"/>
      <c r="MKA872" s="60"/>
      <c r="MKB872" s="60"/>
      <c r="MKC872" s="60"/>
      <c r="MKD872" s="60"/>
      <c r="MKE872" s="60"/>
      <c r="MKF872" s="60"/>
      <c r="MKG872" s="60"/>
      <c r="MKH872" s="60"/>
      <c r="MKI872" s="60"/>
      <c r="MKJ872" s="60"/>
      <c r="MKK872" s="60"/>
      <c r="MKL872" s="60"/>
      <c r="MKM872" s="60"/>
      <c r="MKN872" s="60"/>
      <c r="MKO872" s="60"/>
      <c r="MKP872" s="60"/>
      <c r="MKQ872" s="60"/>
      <c r="MKR872" s="60"/>
      <c r="MKS872" s="60"/>
      <c r="MKT872" s="60"/>
      <c r="MKU872" s="60"/>
      <c r="MKV872" s="60"/>
      <c r="MKW872" s="60"/>
      <c r="MKX872" s="60"/>
      <c r="MKY872" s="60"/>
      <c r="MKZ872" s="60"/>
      <c r="MLA872" s="60"/>
      <c r="MLB872" s="60"/>
      <c r="MLC872" s="60"/>
      <c r="MLD872" s="60"/>
      <c r="MLE872" s="60"/>
      <c r="MLF872" s="60"/>
      <c r="MLG872" s="60"/>
      <c r="MLH872" s="60"/>
      <c r="MLI872" s="60"/>
      <c r="MLJ872" s="60"/>
      <c r="MLK872" s="60"/>
      <c r="MLL872" s="60"/>
      <c r="MLM872" s="60"/>
      <c r="MLN872" s="60"/>
      <c r="MLO872" s="60"/>
      <c r="MLP872" s="60"/>
      <c r="MLQ872" s="60"/>
      <c r="MLR872" s="60"/>
      <c r="MLS872" s="60"/>
      <c r="MLT872" s="60"/>
      <c r="MLU872" s="60"/>
      <c r="MLV872" s="60"/>
      <c r="MLW872" s="60"/>
      <c r="MLX872" s="60"/>
      <c r="MLY872" s="60"/>
      <c r="MLZ872" s="60"/>
      <c r="MMA872" s="60"/>
      <c r="MMB872" s="60"/>
      <c r="MMC872" s="60"/>
      <c r="MMD872" s="60"/>
      <c r="MME872" s="60"/>
      <c r="MMF872" s="60"/>
      <c r="MMG872" s="60"/>
      <c r="MMH872" s="60"/>
      <c r="MMI872" s="60"/>
      <c r="MMJ872" s="60"/>
      <c r="MMK872" s="60"/>
      <c r="MML872" s="60"/>
      <c r="MMM872" s="60"/>
      <c r="MMN872" s="60"/>
      <c r="MMO872" s="60"/>
      <c r="MMP872" s="60"/>
      <c r="MMQ872" s="60"/>
      <c r="MMR872" s="60"/>
      <c r="MMS872" s="60"/>
      <c r="MMT872" s="60"/>
      <c r="MMU872" s="60"/>
      <c r="MMV872" s="60"/>
      <c r="MMW872" s="60"/>
      <c r="MMX872" s="60"/>
      <c r="MMY872" s="60"/>
      <c r="MMZ872" s="60"/>
      <c r="MNA872" s="60"/>
      <c r="MNB872" s="60"/>
      <c r="MNC872" s="60"/>
      <c r="MND872" s="60"/>
      <c r="MNE872" s="60"/>
      <c r="MNF872" s="60"/>
      <c r="MNG872" s="60"/>
      <c r="MNH872" s="60"/>
      <c r="MNI872" s="60"/>
      <c r="MNJ872" s="60"/>
      <c r="MNK872" s="60"/>
      <c r="MNL872" s="60"/>
      <c r="MNM872" s="60"/>
      <c r="MNN872" s="60"/>
      <c r="MNO872" s="60"/>
      <c r="MNP872" s="60"/>
      <c r="MNQ872" s="60"/>
      <c r="MNR872" s="60"/>
      <c r="MNS872" s="60"/>
      <c r="MNT872" s="60"/>
      <c r="MNU872" s="60"/>
      <c r="MNV872" s="60"/>
      <c r="MNW872" s="60"/>
      <c r="MNX872" s="60"/>
      <c r="MNY872" s="60"/>
      <c r="MNZ872" s="60"/>
      <c r="MOA872" s="60"/>
      <c r="MOB872" s="60"/>
      <c r="MOC872" s="60"/>
      <c r="MOD872" s="60"/>
      <c r="MOE872" s="60"/>
      <c r="MOF872" s="60"/>
      <c r="MOG872" s="60"/>
      <c r="MOH872" s="60"/>
      <c r="MOI872" s="60"/>
      <c r="MOJ872" s="60"/>
      <c r="MOK872" s="60"/>
      <c r="MOL872" s="60"/>
      <c r="MOM872" s="60"/>
      <c r="MON872" s="60"/>
      <c r="MOO872" s="60"/>
      <c r="MOP872" s="60"/>
      <c r="MOQ872" s="60"/>
      <c r="MOR872" s="60"/>
      <c r="MOS872" s="60"/>
      <c r="MOT872" s="60"/>
      <c r="MOU872" s="60"/>
      <c r="MOV872" s="60"/>
      <c r="MOW872" s="60"/>
      <c r="MOX872" s="60"/>
      <c r="MOY872" s="60"/>
      <c r="MOZ872" s="60"/>
      <c r="MPA872" s="60"/>
      <c r="MPB872" s="60"/>
      <c r="MPC872" s="60"/>
      <c r="MPD872" s="60"/>
      <c r="MPE872" s="60"/>
      <c r="MPF872" s="60"/>
      <c r="MPG872" s="60"/>
      <c r="MPH872" s="60"/>
      <c r="MPI872" s="60"/>
      <c r="MPJ872" s="60"/>
      <c r="MPK872" s="60"/>
      <c r="MPL872" s="60"/>
      <c r="MPM872" s="60"/>
      <c r="MPN872" s="60"/>
      <c r="MPO872" s="60"/>
      <c r="MPP872" s="60"/>
      <c r="MPQ872" s="60"/>
      <c r="MPR872" s="60"/>
      <c r="MPS872" s="60"/>
      <c r="MPT872" s="60"/>
      <c r="MPU872" s="60"/>
      <c r="MPV872" s="60"/>
      <c r="MPW872" s="60"/>
      <c r="MPX872" s="60"/>
      <c r="MPY872" s="60"/>
      <c r="MPZ872" s="60"/>
      <c r="MQA872" s="60"/>
      <c r="MQB872" s="60"/>
      <c r="MQC872" s="60"/>
      <c r="MQD872" s="60"/>
      <c r="MQE872" s="60"/>
      <c r="MQF872" s="60"/>
      <c r="MQG872" s="60"/>
      <c r="MQH872" s="60"/>
      <c r="MQI872" s="60"/>
      <c r="MQJ872" s="60"/>
      <c r="MQK872" s="60"/>
      <c r="MQL872" s="60"/>
      <c r="MQM872" s="60"/>
      <c r="MQN872" s="60"/>
      <c r="MQO872" s="60"/>
      <c r="MQP872" s="60"/>
      <c r="MQQ872" s="60"/>
      <c r="MQR872" s="60"/>
      <c r="MQS872" s="60"/>
      <c r="MQT872" s="60"/>
      <c r="MQU872" s="60"/>
      <c r="MQV872" s="60"/>
      <c r="MQW872" s="60"/>
      <c r="MQX872" s="60"/>
      <c r="MQY872" s="60"/>
      <c r="MQZ872" s="60"/>
      <c r="MRA872" s="60"/>
      <c r="MRB872" s="60"/>
      <c r="MRC872" s="60"/>
      <c r="MRD872" s="60"/>
      <c r="MRE872" s="60"/>
      <c r="MRF872" s="60"/>
      <c r="MRG872" s="60"/>
      <c r="MRH872" s="60"/>
      <c r="MRI872" s="60"/>
      <c r="MRJ872" s="60"/>
      <c r="MRK872" s="60"/>
      <c r="MRL872" s="60"/>
      <c r="MRM872" s="60"/>
      <c r="MRN872" s="60"/>
      <c r="MRO872" s="60"/>
      <c r="MRP872" s="60"/>
      <c r="MRQ872" s="60"/>
      <c r="MRR872" s="60"/>
      <c r="MRS872" s="60"/>
      <c r="MRT872" s="60"/>
      <c r="MRU872" s="60"/>
      <c r="MRV872" s="60"/>
      <c r="MRW872" s="60"/>
      <c r="MRX872" s="60"/>
      <c r="MRY872" s="60"/>
      <c r="MRZ872" s="60"/>
      <c r="MSA872" s="60"/>
      <c r="MSB872" s="60"/>
      <c r="MSC872" s="60"/>
      <c r="MSD872" s="60"/>
      <c r="MSE872" s="60"/>
      <c r="MSF872" s="60"/>
      <c r="MSG872" s="60"/>
      <c r="MSH872" s="60"/>
      <c r="MSI872" s="60"/>
      <c r="MSJ872" s="60"/>
      <c r="MSK872" s="60"/>
      <c r="MSL872" s="60"/>
      <c r="MSM872" s="60"/>
      <c r="MSN872" s="60"/>
      <c r="MSO872" s="60"/>
      <c r="MSP872" s="60"/>
      <c r="MSQ872" s="60"/>
      <c r="MSR872" s="60"/>
      <c r="MSS872" s="60"/>
      <c r="MST872" s="60"/>
      <c r="MSU872" s="60"/>
      <c r="MSV872" s="60"/>
      <c r="MSW872" s="60"/>
      <c r="MSX872" s="60"/>
      <c r="MSY872" s="60"/>
      <c r="MSZ872" s="60"/>
      <c r="MTA872" s="60"/>
      <c r="MTB872" s="60"/>
      <c r="MTC872" s="60"/>
      <c r="MTD872" s="60"/>
      <c r="MTE872" s="60"/>
      <c r="MTF872" s="60"/>
      <c r="MTG872" s="60"/>
      <c r="MTH872" s="60"/>
      <c r="MTI872" s="60"/>
      <c r="MTJ872" s="60"/>
      <c r="MTK872" s="60"/>
      <c r="MTL872" s="60"/>
      <c r="MTM872" s="60"/>
      <c r="MTN872" s="60"/>
      <c r="MTO872" s="60"/>
      <c r="MTP872" s="60"/>
      <c r="MTQ872" s="60"/>
      <c r="MTR872" s="60"/>
      <c r="MTS872" s="60"/>
      <c r="MTT872" s="60"/>
      <c r="MTU872" s="60"/>
      <c r="MTV872" s="60"/>
      <c r="MTW872" s="60"/>
      <c r="MTX872" s="60"/>
      <c r="MTY872" s="60"/>
      <c r="MTZ872" s="60"/>
      <c r="MUA872" s="60"/>
      <c r="MUB872" s="60"/>
      <c r="MUC872" s="60"/>
      <c r="MUD872" s="60"/>
      <c r="MUE872" s="60"/>
      <c r="MUF872" s="60"/>
      <c r="MUG872" s="60"/>
      <c r="MUH872" s="60"/>
      <c r="MUI872" s="60"/>
      <c r="MUJ872" s="60"/>
      <c r="MUK872" s="60"/>
      <c r="MUL872" s="60"/>
      <c r="MUM872" s="60"/>
      <c r="MUN872" s="60"/>
      <c r="MUO872" s="60"/>
      <c r="MUP872" s="60"/>
      <c r="MUQ872" s="60"/>
      <c r="MUR872" s="60"/>
      <c r="MUS872" s="60"/>
      <c r="MUT872" s="60"/>
      <c r="MUU872" s="60"/>
      <c r="MUV872" s="60"/>
      <c r="MUW872" s="60"/>
      <c r="MUX872" s="60"/>
      <c r="MUY872" s="60"/>
      <c r="MUZ872" s="60"/>
      <c r="MVA872" s="60"/>
      <c r="MVB872" s="60"/>
      <c r="MVC872" s="60"/>
      <c r="MVD872" s="60"/>
      <c r="MVE872" s="60"/>
      <c r="MVF872" s="60"/>
      <c r="MVG872" s="60"/>
      <c r="MVH872" s="60"/>
      <c r="MVI872" s="60"/>
      <c r="MVJ872" s="60"/>
      <c r="MVK872" s="60"/>
      <c r="MVL872" s="60"/>
      <c r="MVM872" s="60"/>
      <c r="MVN872" s="60"/>
      <c r="MVO872" s="60"/>
      <c r="MVP872" s="60"/>
      <c r="MVQ872" s="60"/>
      <c r="MVR872" s="60"/>
      <c r="MVS872" s="60"/>
      <c r="MVT872" s="60"/>
      <c r="MVU872" s="60"/>
      <c r="MVV872" s="60"/>
      <c r="MVW872" s="60"/>
      <c r="MVX872" s="60"/>
      <c r="MVY872" s="60"/>
      <c r="MVZ872" s="60"/>
      <c r="MWA872" s="60"/>
      <c r="MWB872" s="60"/>
      <c r="MWC872" s="60"/>
      <c r="MWD872" s="60"/>
      <c r="MWE872" s="60"/>
      <c r="MWF872" s="60"/>
      <c r="MWG872" s="60"/>
      <c r="MWH872" s="60"/>
      <c r="MWI872" s="60"/>
      <c r="MWJ872" s="60"/>
      <c r="MWK872" s="60"/>
      <c r="MWL872" s="60"/>
      <c r="MWM872" s="60"/>
      <c r="MWN872" s="60"/>
      <c r="MWO872" s="60"/>
      <c r="MWP872" s="60"/>
      <c r="MWQ872" s="60"/>
      <c r="MWR872" s="60"/>
      <c r="MWS872" s="60"/>
      <c r="MWT872" s="60"/>
      <c r="MWU872" s="60"/>
      <c r="MWV872" s="60"/>
      <c r="MWW872" s="60"/>
      <c r="MWX872" s="60"/>
      <c r="MWY872" s="60"/>
      <c r="MWZ872" s="60"/>
      <c r="MXA872" s="60"/>
      <c r="MXB872" s="60"/>
      <c r="MXC872" s="60"/>
      <c r="MXD872" s="60"/>
      <c r="MXE872" s="60"/>
      <c r="MXF872" s="60"/>
      <c r="MXG872" s="60"/>
      <c r="MXH872" s="60"/>
      <c r="MXI872" s="60"/>
      <c r="MXJ872" s="60"/>
      <c r="MXK872" s="60"/>
      <c r="MXL872" s="60"/>
      <c r="MXM872" s="60"/>
      <c r="MXN872" s="60"/>
      <c r="MXO872" s="60"/>
      <c r="MXP872" s="60"/>
      <c r="MXQ872" s="60"/>
      <c r="MXR872" s="60"/>
      <c r="MXS872" s="60"/>
      <c r="MXT872" s="60"/>
      <c r="MXU872" s="60"/>
      <c r="MXV872" s="60"/>
      <c r="MXW872" s="60"/>
      <c r="MXX872" s="60"/>
      <c r="MXY872" s="60"/>
      <c r="MXZ872" s="60"/>
      <c r="MYA872" s="60"/>
      <c r="MYB872" s="60"/>
      <c r="MYC872" s="60"/>
      <c r="MYD872" s="60"/>
      <c r="MYE872" s="60"/>
      <c r="MYF872" s="60"/>
      <c r="MYG872" s="60"/>
      <c r="MYH872" s="60"/>
      <c r="MYI872" s="60"/>
      <c r="MYJ872" s="60"/>
      <c r="MYK872" s="60"/>
      <c r="MYL872" s="60"/>
      <c r="MYM872" s="60"/>
      <c r="MYN872" s="60"/>
      <c r="MYO872" s="60"/>
      <c r="MYP872" s="60"/>
      <c r="MYQ872" s="60"/>
      <c r="MYR872" s="60"/>
      <c r="MYS872" s="60"/>
      <c r="MYT872" s="60"/>
      <c r="MYU872" s="60"/>
      <c r="MYV872" s="60"/>
      <c r="MYW872" s="60"/>
      <c r="MYX872" s="60"/>
      <c r="MYY872" s="60"/>
      <c r="MYZ872" s="60"/>
      <c r="MZA872" s="60"/>
      <c r="MZB872" s="60"/>
      <c r="MZC872" s="60"/>
      <c r="MZD872" s="60"/>
      <c r="MZE872" s="60"/>
      <c r="MZF872" s="60"/>
      <c r="MZG872" s="60"/>
      <c r="MZH872" s="60"/>
      <c r="MZI872" s="60"/>
      <c r="MZJ872" s="60"/>
      <c r="MZK872" s="60"/>
      <c r="MZL872" s="60"/>
      <c r="MZM872" s="60"/>
      <c r="MZN872" s="60"/>
      <c r="MZO872" s="60"/>
      <c r="MZP872" s="60"/>
      <c r="MZQ872" s="60"/>
      <c r="MZR872" s="60"/>
      <c r="MZS872" s="60"/>
      <c r="MZT872" s="60"/>
      <c r="MZU872" s="60"/>
      <c r="MZV872" s="60"/>
      <c r="MZW872" s="60"/>
      <c r="MZX872" s="60"/>
      <c r="MZY872" s="60"/>
      <c r="MZZ872" s="60"/>
      <c r="NAA872" s="60"/>
      <c r="NAB872" s="60"/>
      <c r="NAC872" s="60"/>
      <c r="NAD872" s="60"/>
      <c r="NAE872" s="60"/>
      <c r="NAF872" s="60"/>
      <c r="NAG872" s="60"/>
      <c r="NAH872" s="60"/>
      <c r="NAI872" s="60"/>
      <c r="NAJ872" s="60"/>
      <c r="NAK872" s="60"/>
      <c r="NAL872" s="60"/>
      <c r="NAM872" s="60"/>
      <c r="NAN872" s="60"/>
      <c r="NAO872" s="60"/>
      <c r="NAP872" s="60"/>
      <c r="NAQ872" s="60"/>
      <c r="NAR872" s="60"/>
      <c r="NAS872" s="60"/>
      <c r="NAT872" s="60"/>
      <c r="NAU872" s="60"/>
      <c r="NAV872" s="60"/>
      <c r="NAW872" s="60"/>
      <c r="NAX872" s="60"/>
      <c r="NAY872" s="60"/>
      <c r="NAZ872" s="60"/>
      <c r="NBA872" s="60"/>
      <c r="NBB872" s="60"/>
      <c r="NBC872" s="60"/>
      <c r="NBD872" s="60"/>
      <c r="NBE872" s="60"/>
      <c r="NBF872" s="60"/>
      <c r="NBG872" s="60"/>
      <c r="NBH872" s="60"/>
      <c r="NBI872" s="60"/>
      <c r="NBJ872" s="60"/>
      <c r="NBK872" s="60"/>
      <c r="NBL872" s="60"/>
      <c r="NBM872" s="60"/>
      <c r="NBN872" s="60"/>
      <c r="NBO872" s="60"/>
      <c r="NBP872" s="60"/>
      <c r="NBQ872" s="60"/>
      <c r="NBR872" s="60"/>
      <c r="NBS872" s="60"/>
      <c r="NBT872" s="60"/>
      <c r="NBU872" s="60"/>
      <c r="NBV872" s="60"/>
      <c r="NBW872" s="60"/>
      <c r="NBX872" s="60"/>
      <c r="NBY872" s="60"/>
      <c r="NBZ872" s="60"/>
      <c r="NCA872" s="60"/>
      <c r="NCB872" s="60"/>
      <c r="NCC872" s="60"/>
      <c r="NCD872" s="60"/>
      <c r="NCE872" s="60"/>
      <c r="NCF872" s="60"/>
      <c r="NCG872" s="60"/>
      <c r="NCH872" s="60"/>
      <c r="NCI872" s="60"/>
      <c r="NCJ872" s="60"/>
      <c r="NCK872" s="60"/>
      <c r="NCL872" s="60"/>
      <c r="NCM872" s="60"/>
      <c r="NCN872" s="60"/>
      <c r="NCO872" s="60"/>
      <c r="NCP872" s="60"/>
      <c r="NCQ872" s="60"/>
      <c r="NCR872" s="60"/>
      <c r="NCS872" s="60"/>
      <c r="NCT872" s="60"/>
      <c r="NCU872" s="60"/>
      <c r="NCV872" s="60"/>
      <c r="NCW872" s="60"/>
      <c r="NCX872" s="60"/>
      <c r="NCY872" s="60"/>
      <c r="NCZ872" s="60"/>
      <c r="NDA872" s="60"/>
      <c r="NDB872" s="60"/>
      <c r="NDC872" s="60"/>
      <c r="NDD872" s="60"/>
      <c r="NDE872" s="60"/>
      <c r="NDF872" s="60"/>
      <c r="NDG872" s="60"/>
      <c r="NDH872" s="60"/>
      <c r="NDI872" s="60"/>
      <c r="NDJ872" s="60"/>
      <c r="NDK872" s="60"/>
      <c r="NDL872" s="60"/>
      <c r="NDM872" s="60"/>
      <c r="NDN872" s="60"/>
      <c r="NDO872" s="60"/>
      <c r="NDP872" s="60"/>
      <c r="NDQ872" s="60"/>
      <c r="NDR872" s="60"/>
      <c r="NDS872" s="60"/>
      <c r="NDT872" s="60"/>
      <c r="NDU872" s="60"/>
      <c r="NDV872" s="60"/>
      <c r="NDW872" s="60"/>
      <c r="NDX872" s="60"/>
      <c r="NDY872" s="60"/>
      <c r="NDZ872" s="60"/>
      <c r="NEA872" s="60"/>
      <c r="NEB872" s="60"/>
      <c r="NEC872" s="60"/>
      <c r="NED872" s="60"/>
      <c r="NEE872" s="60"/>
      <c r="NEF872" s="60"/>
      <c r="NEG872" s="60"/>
      <c r="NEH872" s="60"/>
      <c r="NEI872" s="60"/>
      <c r="NEJ872" s="60"/>
      <c r="NEK872" s="60"/>
      <c r="NEL872" s="60"/>
      <c r="NEM872" s="60"/>
      <c r="NEN872" s="60"/>
      <c r="NEO872" s="60"/>
      <c r="NEP872" s="60"/>
      <c r="NEQ872" s="60"/>
      <c r="NER872" s="60"/>
      <c r="NES872" s="60"/>
      <c r="NET872" s="60"/>
      <c r="NEU872" s="60"/>
      <c r="NEV872" s="60"/>
      <c r="NEW872" s="60"/>
      <c r="NEX872" s="60"/>
      <c r="NEY872" s="60"/>
      <c r="NEZ872" s="60"/>
      <c r="NFA872" s="60"/>
      <c r="NFB872" s="60"/>
      <c r="NFC872" s="60"/>
      <c r="NFD872" s="60"/>
      <c r="NFE872" s="60"/>
      <c r="NFF872" s="60"/>
      <c r="NFG872" s="60"/>
      <c r="NFH872" s="60"/>
      <c r="NFI872" s="60"/>
      <c r="NFJ872" s="60"/>
      <c r="NFK872" s="60"/>
      <c r="NFL872" s="60"/>
      <c r="NFM872" s="60"/>
      <c r="NFN872" s="60"/>
      <c r="NFO872" s="60"/>
      <c r="NFP872" s="60"/>
      <c r="NFQ872" s="60"/>
      <c r="NFR872" s="60"/>
      <c r="NFS872" s="60"/>
      <c r="NFT872" s="60"/>
      <c r="NFU872" s="60"/>
      <c r="NFV872" s="60"/>
      <c r="NFW872" s="60"/>
      <c r="NFX872" s="60"/>
      <c r="NFY872" s="60"/>
      <c r="NFZ872" s="60"/>
      <c r="NGA872" s="60"/>
      <c r="NGB872" s="60"/>
      <c r="NGC872" s="60"/>
      <c r="NGD872" s="60"/>
      <c r="NGE872" s="60"/>
      <c r="NGF872" s="60"/>
      <c r="NGG872" s="60"/>
      <c r="NGH872" s="60"/>
      <c r="NGI872" s="60"/>
      <c r="NGJ872" s="60"/>
      <c r="NGK872" s="60"/>
      <c r="NGL872" s="60"/>
      <c r="NGM872" s="60"/>
      <c r="NGN872" s="60"/>
      <c r="NGO872" s="60"/>
      <c r="NGP872" s="60"/>
      <c r="NGQ872" s="60"/>
      <c r="NGR872" s="60"/>
      <c r="NGS872" s="60"/>
      <c r="NGT872" s="60"/>
      <c r="NGU872" s="60"/>
      <c r="NGV872" s="60"/>
      <c r="NGW872" s="60"/>
      <c r="NGX872" s="60"/>
      <c r="NGY872" s="60"/>
      <c r="NGZ872" s="60"/>
      <c r="NHA872" s="60"/>
      <c r="NHB872" s="60"/>
      <c r="NHC872" s="60"/>
      <c r="NHD872" s="60"/>
      <c r="NHE872" s="60"/>
      <c r="NHF872" s="60"/>
      <c r="NHG872" s="60"/>
      <c r="NHH872" s="60"/>
      <c r="NHI872" s="60"/>
      <c r="NHJ872" s="60"/>
      <c r="NHK872" s="60"/>
      <c r="NHL872" s="60"/>
      <c r="NHM872" s="60"/>
      <c r="NHN872" s="60"/>
      <c r="NHO872" s="60"/>
      <c r="NHP872" s="60"/>
      <c r="NHQ872" s="60"/>
      <c r="NHR872" s="60"/>
      <c r="NHS872" s="60"/>
      <c r="NHT872" s="60"/>
      <c r="NHU872" s="60"/>
      <c r="NHV872" s="60"/>
      <c r="NHW872" s="60"/>
      <c r="NHX872" s="60"/>
      <c r="NHY872" s="60"/>
      <c r="NHZ872" s="60"/>
      <c r="NIA872" s="60"/>
      <c r="NIB872" s="60"/>
      <c r="NIC872" s="60"/>
      <c r="NID872" s="60"/>
      <c r="NIE872" s="60"/>
      <c r="NIF872" s="60"/>
      <c r="NIG872" s="60"/>
      <c r="NIH872" s="60"/>
      <c r="NII872" s="60"/>
      <c r="NIJ872" s="60"/>
      <c r="NIK872" s="60"/>
      <c r="NIL872" s="60"/>
      <c r="NIM872" s="60"/>
      <c r="NIN872" s="60"/>
      <c r="NIO872" s="60"/>
      <c r="NIP872" s="60"/>
      <c r="NIQ872" s="60"/>
      <c r="NIR872" s="60"/>
      <c r="NIS872" s="60"/>
      <c r="NIT872" s="60"/>
      <c r="NIU872" s="60"/>
      <c r="NIV872" s="60"/>
      <c r="NIW872" s="60"/>
      <c r="NIX872" s="60"/>
      <c r="NIY872" s="60"/>
      <c r="NIZ872" s="60"/>
      <c r="NJA872" s="60"/>
      <c r="NJB872" s="60"/>
      <c r="NJC872" s="60"/>
      <c r="NJD872" s="60"/>
      <c r="NJE872" s="60"/>
      <c r="NJF872" s="60"/>
      <c r="NJG872" s="60"/>
      <c r="NJH872" s="60"/>
      <c r="NJI872" s="60"/>
      <c r="NJJ872" s="60"/>
      <c r="NJK872" s="60"/>
      <c r="NJL872" s="60"/>
      <c r="NJM872" s="60"/>
      <c r="NJN872" s="60"/>
      <c r="NJO872" s="60"/>
      <c r="NJP872" s="60"/>
      <c r="NJQ872" s="60"/>
      <c r="NJR872" s="60"/>
      <c r="NJS872" s="60"/>
      <c r="NJT872" s="60"/>
      <c r="NJU872" s="60"/>
      <c r="NJV872" s="60"/>
      <c r="NJW872" s="60"/>
      <c r="NJX872" s="60"/>
      <c r="NJY872" s="60"/>
      <c r="NJZ872" s="60"/>
      <c r="NKA872" s="60"/>
      <c r="NKB872" s="60"/>
      <c r="NKC872" s="60"/>
      <c r="NKD872" s="60"/>
      <c r="NKE872" s="60"/>
      <c r="NKF872" s="60"/>
      <c r="NKG872" s="60"/>
      <c r="NKH872" s="60"/>
      <c r="NKI872" s="60"/>
      <c r="NKJ872" s="60"/>
      <c r="NKK872" s="60"/>
      <c r="NKL872" s="60"/>
      <c r="NKM872" s="60"/>
      <c r="NKN872" s="60"/>
      <c r="NKO872" s="60"/>
      <c r="NKP872" s="60"/>
      <c r="NKQ872" s="60"/>
      <c r="NKR872" s="60"/>
      <c r="NKS872" s="60"/>
      <c r="NKT872" s="60"/>
      <c r="NKU872" s="60"/>
      <c r="NKV872" s="60"/>
      <c r="NKW872" s="60"/>
      <c r="NKX872" s="60"/>
      <c r="NKY872" s="60"/>
      <c r="NKZ872" s="60"/>
      <c r="NLA872" s="60"/>
      <c r="NLB872" s="60"/>
      <c r="NLC872" s="60"/>
      <c r="NLD872" s="60"/>
      <c r="NLE872" s="60"/>
      <c r="NLF872" s="60"/>
      <c r="NLG872" s="60"/>
      <c r="NLH872" s="60"/>
      <c r="NLI872" s="60"/>
      <c r="NLJ872" s="60"/>
      <c r="NLK872" s="60"/>
      <c r="NLL872" s="60"/>
      <c r="NLM872" s="60"/>
      <c r="NLN872" s="60"/>
      <c r="NLO872" s="60"/>
      <c r="NLP872" s="60"/>
      <c r="NLQ872" s="60"/>
      <c r="NLR872" s="60"/>
      <c r="NLS872" s="60"/>
      <c r="NLT872" s="60"/>
      <c r="NLU872" s="60"/>
      <c r="NLV872" s="60"/>
      <c r="NLW872" s="60"/>
      <c r="NLX872" s="60"/>
      <c r="NLY872" s="60"/>
      <c r="NLZ872" s="60"/>
      <c r="NMA872" s="60"/>
      <c r="NMB872" s="60"/>
      <c r="NMC872" s="60"/>
      <c r="NMD872" s="60"/>
      <c r="NME872" s="60"/>
      <c r="NMF872" s="60"/>
      <c r="NMG872" s="60"/>
      <c r="NMH872" s="60"/>
      <c r="NMI872" s="60"/>
      <c r="NMJ872" s="60"/>
      <c r="NMK872" s="60"/>
      <c r="NML872" s="60"/>
      <c r="NMM872" s="60"/>
      <c r="NMN872" s="60"/>
      <c r="NMO872" s="60"/>
      <c r="NMP872" s="60"/>
      <c r="NMQ872" s="60"/>
      <c r="NMR872" s="60"/>
      <c r="NMS872" s="60"/>
      <c r="NMT872" s="60"/>
      <c r="NMU872" s="60"/>
      <c r="NMV872" s="60"/>
      <c r="NMW872" s="60"/>
      <c r="NMX872" s="60"/>
      <c r="NMY872" s="60"/>
      <c r="NMZ872" s="60"/>
      <c r="NNA872" s="60"/>
      <c r="NNB872" s="60"/>
      <c r="NNC872" s="60"/>
      <c r="NND872" s="60"/>
      <c r="NNE872" s="60"/>
      <c r="NNF872" s="60"/>
      <c r="NNG872" s="60"/>
      <c r="NNH872" s="60"/>
      <c r="NNI872" s="60"/>
      <c r="NNJ872" s="60"/>
      <c r="NNK872" s="60"/>
      <c r="NNL872" s="60"/>
      <c r="NNM872" s="60"/>
      <c r="NNN872" s="60"/>
      <c r="NNO872" s="60"/>
      <c r="NNP872" s="60"/>
      <c r="NNQ872" s="60"/>
      <c r="NNR872" s="60"/>
      <c r="NNS872" s="60"/>
      <c r="NNT872" s="60"/>
      <c r="NNU872" s="60"/>
      <c r="NNV872" s="60"/>
      <c r="NNW872" s="60"/>
      <c r="NNX872" s="60"/>
      <c r="NNY872" s="60"/>
      <c r="NNZ872" s="60"/>
      <c r="NOA872" s="60"/>
      <c r="NOB872" s="60"/>
      <c r="NOC872" s="60"/>
      <c r="NOD872" s="60"/>
      <c r="NOE872" s="60"/>
      <c r="NOF872" s="60"/>
      <c r="NOG872" s="60"/>
      <c r="NOH872" s="60"/>
      <c r="NOI872" s="60"/>
      <c r="NOJ872" s="60"/>
      <c r="NOK872" s="60"/>
      <c r="NOL872" s="60"/>
      <c r="NOM872" s="60"/>
      <c r="NON872" s="60"/>
      <c r="NOO872" s="60"/>
      <c r="NOP872" s="60"/>
      <c r="NOQ872" s="60"/>
      <c r="NOR872" s="60"/>
      <c r="NOS872" s="60"/>
      <c r="NOT872" s="60"/>
      <c r="NOU872" s="60"/>
      <c r="NOV872" s="60"/>
      <c r="NOW872" s="60"/>
      <c r="NOX872" s="60"/>
      <c r="NOY872" s="60"/>
      <c r="NOZ872" s="60"/>
      <c r="NPA872" s="60"/>
      <c r="NPB872" s="60"/>
      <c r="NPC872" s="60"/>
      <c r="NPD872" s="60"/>
      <c r="NPE872" s="60"/>
      <c r="NPF872" s="60"/>
      <c r="NPG872" s="60"/>
      <c r="NPH872" s="60"/>
      <c r="NPI872" s="60"/>
      <c r="NPJ872" s="60"/>
      <c r="NPK872" s="60"/>
      <c r="NPL872" s="60"/>
      <c r="NPM872" s="60"/>
      <c r="NPN872" s="60"/>
      <c r="NPO872" s="60"/>
      <c r="NPP872" s="60"/>
      <c r="NPQ872" s="60"/>
      <c r="NPR872" s="60"/>
      <c r="NPS872" s="60"/>
      <c r="NPT872" s="60"/>
      <c r="NPU872" s="60"/>
      <c r="NPV872" s="60"/>
      <c r="NPW872" s="60"/>
      <c r="NPX872" s="60"/>
      <c r="NPY872" s="60"/>
      <c r="NPZ872" s="60"/>
      <c r="NQA872" s="60"/>
      <c r="NQB872" s="60"/>
      <c r="NQC872" s="60"/>
      <c r="NQD872" s="60"/>
      <c r="NQE872" s="60"/>
      <c r="NQF872" s="60"/>
      <c r="NQG872" s="60"/>
      <c r="NQH872" s="60"/>
      <c r="NQI872" s="60"/>
      <c r="NQJ872" s="60"/>
      <c r="NQK872" s="60"/>
      <c r="NQL872" s="60"/>
      <c r="NQM872" s="60"/>
      <c r="NQN872" s="60"/>
      <c r="NQO872" s="60"/>
      <c r="NQP872" s="60"/>
      <c r="NQQ872" s="60"/>
      <c r="NQR872" s="60"/>
      <c r="NQS872" s="60"/>
      <c r="NQT872" s="60"/>
      <c r="NQU872" s="60"/>
      <c r="NQV872" s="60"/>
      <c r="NQW872" s="60"/>
      <c r="NQX872" s="60"/>
      <c r="NQY872" s="60"/>
      <c r="NQZ872" s="60"/>
      <c r="NRA872" s="60"/>
      <c r="NRB872" s="60"/>
      <c r="NRC872" s="60"/>
      <c r="NRD872" s="60"/>
      <c r="NRE872" s="60"/>
      <c r="NRF872" s="60"/>
      <c r="NRG872" s="60"/>
      <c r="NRH872" s="60"/>
      <c r="NRI872" s="60"/>
      <c r="NRJ872" s="60"/>
      <c r="NRK872" s="60"/>
      <c r="NRL872" s="60"/>
      <c r="NRM872" s="60"/>
      <c r="NRN872" s="60"/>
      <c r="NRO872" s="60"/>
      <c r="NRP872" s="60"/>
      <c r="NRQ872" s="60"/>
      <c r="NRR872" s="60"/>
      <c r="NRS872" s="60"/>
      <c r="NRT872" s="60"/>
      <c r="NRU872" s="60"/>
      <c r="NRV872" s="60"/>
      <c r="NRW872" s="60"/>
      <c r="NRX872" s="60"/>
      <c r="NRY872" s="60"/>
      <c r="NRZ872" s="60"/>
      <c r="NSA872" s="60"/>
      <c r="NSB872" s="60"/>
      <c r="NSC872" s="60"/>
      <c r="NSD872" s="60"/>
      <c r="NSE872" s="60"/>
      <c r="NSF872" s="60"/>
      <c r="NSG872" s="60"/>
      <c r="NSH872" s="60"/>
      <c r="NSI872" s="60"/>
      <c r="NSJ872" s="60"/>
      <c r="NSK872" s="60"/>
      <c r="NSL872" s="60"/>
      <c r="NSM872" s="60"/>
      <c r="NSN872" s="60"/>
      <c r="NSO872" s="60"/>
      <c r="NSP872" s="60"/>
      <c r="NSQ872" s="60"/>
      <c r="NSR872" s="60"/>
      <c r="NSS872" s="60"/>
      <c r="NST872" s="60"/>
      <c r="NSU872" s="60"/>
      <c r="NSV872" s="60"/>
      <c r="NSW872" s="60"/>
      <c r="NSX872" s="60"/>
      <c r="NSY872" s="60"/>
      <c r="NSZ872" s="60"/>
      <c r="NTA872" s="60"/>
      <c r="NTB872" s="60"/>
      <c r="NTC872" s="60"/>
      <c r="NTD872" s="60"/>
      <c r="NTE872" s="60"/>
      <c r="NTF872" s="60"/>
      <c r="NTG872" s="60"/>
      <c r="NTH872" s="60"/>
      <c r="NTI872" s="60"/>
      <c r="NTJ872" s="60"/>
      <c r="NTK872" s="60"/>
      <c r="NTL872" s="60"/>
      <c r="NTM872" s="60"/>
      <c r="NTN872" s="60"/>
      <c r="NTO872" s="60"/>
      <c r="NTP872" s="60"/>
      <c r="NTQ872" s="60"/>
      <c r="NTR872" s="60"/>
      <c r="NTS872" s="60"/>
      <c r="NTT872" s="60"/>
      <c r="NTU872" s="60"/>
      <c r="NTV872" s="60"/>
      <c r="NTW872" s="60"/>
      <c r="NTX872" s="60"/>
      <c r="NTY872" s="60"/>
      <c r="NTZ872" s="60"/>
      <c r="NUA872" s="60"/>
      <c r="NUB872" s="60"/>
      <c r="NUC872" s="60"/>
      <c r="NUD872" s="60"/>
      <c r="NUE872" s="60"/>
      <c r="NUF872" s="60"/>
      <c r="NUG872" s="60"/>
      <c r="NUH872" s="60"/>
      <c r="NUI872" s="60"/>
      <c r="NUJ872" s="60"/>
      <c r="NUK872" s="60"/>
      <c r="NUL872" s="60"/>
      <c r="NUM872" s="60"/>
      <c r="NUN872" s="60"/>
      <c r="NUO872" s="60"/>
      <c r="NUP872" s="60"/>
      <c r="NUQ872" s="60"/>
      <c r="NUR872" s="60"/>
      <c r="NUS872" s="60"/>
      <c r="NUT872" s="60"/>
      <c r="NUU872" s="60"/>
      <c r="NUV872" s="60"/>
      <c r="NUW872" s="60"/>
      <c r="NUX872" s="60"/>
      <c r="NUY872" s="60"/>
      <c r="NUZ872" s="60"/>
      <c r="NVA872" s="60"/>
      <c r="NVB872" s="60"/>
      <c r="NVC872" s="60"/>
      <c r="NVD872" s="60"/>
      <c r="NVE872" s="60"/>
      <c r="NVF872" s="60"/>
      <c r="NVG872" s="60"/>
      <c r="NVH872" s="60"/>
      <c r="NVI872" s="60"/>
      <c r="NVJ872" s="60"/>
      <c r="NVK872" s="60"/>
      <c r="NVL872" s="60"/>
      <c r="NVM872" s="60"/>
      <c r="NVN872" s="60"/>
      <c r="NVO872" s="60"/>
      <c r="NVP872" s="60"/>
      <c r="NVQ872" s="60"/>
      <c r="NVR872" s="60"/>
      <c r="NVS872" s="60"/>
      <c r="NVT872" s="60"/>
      <c r="NVU872" s="60"/>
      <c r="NVV872" s="60"/>
      <c r="NVW872" s="60"/>
      <c r="NVX872" s="60"/>
      <c r="NVY872" s="60"/>
      <c r="NVZ872" s="60"/>
      <c r="NWA872" s="60"/>
      <c r="NWB872" s="60"/>
      <c r="NWC872" s="60"/>
      <c r="NWD872" s="60"/>
      <c r="NWE872" s="60"/>
      <c r="NWF872" s="60"/>
      <c r="NWG872" s="60"/>
      <c r="NWH872" s="60"/>
      <c r="NWI872" s="60"/>
      <c r="NWJ872" s="60"/>
      <c r="NWK872" s="60"/>
      <c r="NWL872" s="60"/>
      <c r="NWM872" s="60"/>
      <c r="NWN872" s="60"/>
      <c r="NWO872" s="60"/>
      <c r="NWP872" s="60"/>
      <c r="NWQ872" s="60"/>
      <c r="NWR872" s="60"/>
      <c r="NWS872" s="60"/>
      <c r="NWT872" s="60"/>
      <c r="NWU872" s="60"/>
      <c r="NWV872" s="60"/>
      <c r="NWW872" s="60"/>
      <c r="NWX872" s="60"/>
      <c r="NWY872" s="60"/>
      <c r="NWZ872" s="60"/>
      <c r="NXA872" s="60"/>
      <c r="NXB872" s="60"/>
      <c r="NXC872" s="60"/>
      <c r="NXD872" s="60"/>
      <c r="NXE872" s="60"/>
      <c r="NXF872" s="60"/>
      <c r="NXG872" s="60"/>
      <c r="NXH872" s="60"/>
      <c r="NXI872" s="60"/>
      <c r="NXJ872" s="60"/>
      <c r="NXK872" s="60"/>
      <c r="NXL872" s="60"/>
      <c r="NXM872" s="60"/>
      <c r="NXN872" s="60"/>
      <c r="NXO872" s="60"/>
      <c r="NXP872" s="60"/>
      <c r="NXQ872" s="60"/>
      <c r="NXR872" s="60"/>
      <c r="NXS872" s="60"/>
      <c r="NXT872" s="60"/>
      <c r="NXU872" s="60"/>
      <c r="NXV872" s="60"/>
      <c r="NXW872" s="60"/>
      <c r="NXX872" s="60"/>
      <c r="NXY872" s="60"/>
      <c r="NXZ872" s="60"/>
      <c r="NYA872" s="60"/>
      <c r="NYB872" s="60"/>
      <c r="NYC872" s="60"/>
      <c r="NYD872" s="60"/>
      <c r="NYE872" s="60"/>
      <c r="NYF872" s="60"/>
      <c r="NYG872" s="60"/>
      <c r="NYH872" s="60"/>
      <c r="NYI872" s="60"/>
      <c r="NYJ872" s="60"/>
      <c r="NYK872" s="60"/>
      <c r="NYL872" s="60"/>
      <c r="NYM872" s="60"/>
      <c r="NYN872" s="60"/>
      <c r="NYO872" s="60"/>
      <c r="NYP872" s="60"/>
      <c r="NYQ872" s="60"/>
      <c r="NYR872" s="60"/>
      <c r="NYS872" s="60"/>
      <c r="NYT872" s="60"/>
      <c r="NYU872" s="60"/>
      <c r="NYV872" s="60"/>
      <c r="NYW872" s="60"/>
      <c r="NYX872" s="60"/>
      <c r="NYY872" s="60"/>
      <c r="NYZ872" s="60"/>
      <c r="NZA872" s="60"/>
      <c r="NZB872" s="60"/>
      <c r="NZC872" s="60"/>
      <c r="NZD872" s="60"/>
      <c r="NZE872" s="60"/>
      <c r="NZF872" s="60"/>
      <c r="NZG872" s="60"/>
      <c r="NZH872" s="60"/>
      <c r="NZI872" s="60"/>
      <c r="NZJ872" s="60"/>
      <c r="NZK872" s="60"/>
      <c r="NZL872" s="60"/>
      <c r="NZM872" s="60"/>
      <c r="NZN872" s="60"/>
      <c r="NZO872" s="60"/>
      <c r="NZP872" s="60"/>
      <c r="NZQ872" s="60"/>
      <c r="NZR872" s="60"/>
      <c r="NZS872" s="60"/>
      <c r="NZT872" s="60"/>
      <c r="NZU872" s="60"/>
      <c r="NZV872" s="60"/>
      <c r="NZW872" s="60"/>
      <c r="NZX872" s="60"/>
      <c r="NZY872" s="60"/>
      <c r="NZZ872" s="60"/>
      <c r="OAA872" s="60"/>
      <c r="OAB872" s="60"/>
      <c r="OAC872" s="60"/>
      <c r="OAD872" s="60"/>
      <c r="OAE872" s="60"/>
      <c r="OAF872" s="60"/>
      <c r="OAG872" s="60"/>
      <c r="OAH872" s="60"/>
      <c r="OAI872" s="60"/>
      <c r="OAJ872" s="60"/>
      <c r="OAK872" s="60"/>
      <c r="OAL872" s="60"/>
      <c r="OAM872" s="60"/>
      <c r="OAN872" s="60"/>
      <c r="OAO872" s="60"/>
      <c r="OAP872" s="60"/>
      <c r="OAQ872" s="60"/>
      <c r="OAR872" s="60"/>
      <c r="OAS872" s="60"/>
      <c r="OAT872" s="60"/>
      <c r="OAU872" s="60"/>
      <c r="OAV872" s="60"/>
      <c r="OAW872" s="60"/>
      <c r="OAX872" s="60"/>
      <c r="OAY872" s="60"/>
      <c r="OAZ872" s="60"/>
      <c r="OBA872" s="60"/>
      <c r="OBB872" s="60"/>
      <c r="OBC872" s="60"/>
      <c r="OBD872" s="60"/>
      <c r="OBE872" s="60"/>
      <c r="OBF872" s="60"/>
      <c r="OBG872" s="60"/>
      <c r="OBH872" s="60"/>
      <c r="OBI872" s="60"/>
      <c r="OBJ872" s="60"/>
      <c r="OBK872" s="60"/>
      <c r="OBL872" s="60"/>
      <c r="OBM872" s="60"/>
      <c r="OBN872" s="60"/>
      <c r="OBO872" s="60"/>
      <c r="OBP872" s="60"/>
      <c r="OBQ872" s="60"/>
      <c r="OBR872" s="60"/>
      <c r="OBS872" s="60"/>
      <c r="OBT872" s="60"/>
      <c r="OBU872" s="60"/>
      <c r="OBV872" s="60"/>
      <c r="OBW872" s="60"/>
      <c r="OBX872" s="60"/>
      <c r="OBY872" s="60"/>
      <c r="OBZ872" s="60"/>
      <c r="OCA872" s="60"/>
      <c r="OCB872" s="60"/>
      <c r="OCC872" s="60"/>
      <c r="OCD872" s="60"/>
      <c r="OCE872" s="60"/>
      <c r="OCF872" s="60"/>
      <c r="OCG872" s="60"/>
      <c r="OCH872" s="60"/>
      <c r="OCI872" s="60"/>
      <c r="OCJ872" s="60"/>
      <c r="OCK872" s="60"/>
      <c r="OCL872" s="60"/>
      <c r="OCM872" s="60"/>
      <c r="OCN872" s="60"/>
      <c r="OCO872" s="60"/>
      <c r="OCP872" s="60"/>
      <c r="OCQ872" s="60"/>
      <c r="OCR872" s="60"/>
      <c r="OCS872" s="60"/>
      <c r="OCT872" s="60"/>
      <c r="OCU872" s="60"/>
      <c r="OCV872" s="60"/>
      <c r="OCW872" s="60"/>
      <c r="OCX872" s="60"/>
      <c r="OCY872" s="60"/>
      <c r="OCZ872" s="60"/>
      <c r="ODA872" s="60"/>
      <c r="ODB872" s="60"/>
      <c r="ODC872" s="60"/>
      <c r="ODD872" s="60"/>
      <c r="ODE872" s="60"/>
      <c r="ODF872" s="60"/>
      <c r="ODG872" s="60"/>
      <c r="ODH872" s="60"/>
      <c r="ODI872" s="60"/>
      <c r="ODJ872" s="60"/>
      <c r="ODK872" s="60"/>
      <c r="ODL872" s="60"/>
      <c r="ODM872" s="60"/>
      <c r="ODN872" s="60"/>
      <c r="ODO872" s="60"/>
      <c r="ODP872" s="60"/>
      <c r="ODQ872" s="60"/>
      <c r="ODR872" s="60"/>
      <c r="ODS872" s="60"/>
      <c r="ODT872" s="60"/>
      <c r="ODU872" s="60"/>
      <c r="ODV872" s="60"/>
      <c r="ODW872" s="60"/>
      <c r="ODX872" s="60"/>
      <c r="ODY872" s="60"/>
      <c r="ODZ872" s="60"/>
      <c r="OEA872" s="60"/>
      <c r="OEB872" s="60"/>
      <c r="OEC872" s="60"/>
      <c r="OED872" s="60"/>
      <c r="OEE872" s="60"/>
      <c r="OEF872" s="60"/>
      <c r="OEG872" s="60"/>
      <c r="OEH872" s="60"/>
      <c r="OEI872" s="60"/>
      <c r="OEJ872" s="60"/>
      <c r="OEK872" s="60"/>
      <c r="OEL872" s="60"/>
      <c r="OEM872" s="60"/>
      <c r="OEN872" s="60"/>
      <c r="OEO872" s="60"/>
      <c r="OEP872" s="60"/>
      <c r="OEQ872" s="60"/>
      <c r="OER872" s="60"/>
      <c r="OES872" s="60"/>
      <c r="OET872" s="60"/>
      <c r="OEU872" s="60"/>
      <c r="OEV872" s="60"/>
      <c r="OEW872" s="60"/>
      <c r="OEX872" s="60"/>
      <c r="OEY872" s="60"/>
      <c r="OEZ872" s="60"/>
      <c r="OFA872" s="60"/>
      <c r="OFB872" s="60"/>
      <c r="OFC872" s="60"/>
      <c r="OFD872" s="60"/>
      <c r="OFE872" s="60"/>
      <c r="OFF872" s="60"/>
      <c r="OFG872" s="60"/>
      <c r="OFH872" s="60"/>
      <c r="OFI872" s="60"/>
      <c r="OFJ872" s="60"/>
      <c r="OFK872" s="60"/>
      <c r="OFL872" s="60"/>
      <c r="OFM872" s="60"/>
      <c r="OFN872" s="60"/>
      <c r="OFO872" s="60"/>
      <c r="OFP872" s="60"/>
      <c r="OFQ872" s="60"/>
      <c r="OFR872" s="60"/>
      <c r="OFS872" s="60"/>
      <c r="OFT872" s="60"/>
      <c r="OFU872" s="60"/>
      <c r="OFV872" s="60"/>
      <c r="OFW872" s="60"/>
      <c r="OFX872" s="60"/>
      <c r="OFY872" s="60"/>
      <c r="OFZ872" s="60"/>
      <c r="OGA872" s="60"/>
      <c r="OGB872" s="60"/>
      <c r="OGC872" s="60"/>
      <c r="OGD872" s="60"/>
      <c r="OGE872" s="60"/>
      <c r="OGF872" s="60"/>
      <c r="OGG872" s="60"/>
      <c r="OGH872" s="60"/>
      <c r="OGI872" s="60"/>
      <c r="OGJ872" s="60"/>
      <c r="OGK872" s="60"/>
      <c r="OGL872" s="60"/>
      <c r="OGM872" s="60"/>
      <c r="OGN872" s="60"/>
      <c r="OGO872" s="60"/>
      <c r="OGP872" s="60"/>
      <c r="OGQ872" s="60"/>
      <c r="OGR872" s="60"/>
      <c r="OGS872" s="60"/>
      <c r="OGT872" s="60"/>
      <c r="OGU872" s="60"/>
      <c r="OGV872" s="60"/>
      <c r="OGW872" s="60"/>
      <c r="OGX872" s="60"/>
      <c r="OGY872" s="60"/>
      <c r="OGZ872" s="60"/>
      <c r="OHA872" s="60"/>
      <c r="OHB872" s="60"/>
      <c r="OHC872" s="60"/>
      <c r="OHD872" s="60"/>
      <c r="OHE872" s="60"/>
      <c r="OHF872" s="60"/>
      <c r="OHG872" s="60"/>
      <c r="OHH872" s="60"/>
      <c r="OHI872" s="60"/>
      <c r="OHJ872" s="60"/>
      <c r="OHK872" s="60"/>
      <c r="OHL872" s="60"/>
      <c r="OHM872" s="60"/>
      <c r="OHN872" s="60"/>
      <c r="OHO872" s="60"/>
      <c r="OHP872" s="60"/>
      <c r="OHQ872" s="60"/>
      <c r="OHR872" s="60"/>
      <c r="OHS872" s="60"/>
      <c r="OHT872" s="60"/>
      <c r="OHU872" s="60"/>
      <c r="OHV872" s="60"/>
      <c r="OHW872" s="60"/>
      <c r="OHX872" s="60"/>
      <c r="OHY872" s="60"/>
      <c r="OHZ872" s="60"/>
      <c r="OIA872" s="60"/>
      <c r="OIB872" s="60"/>
      <c r="OIC872" s="60"/>
      <c r="OID872" s="60"/>
      <c r="OIE872" s="60"/>
      <c r="OIF872" s="60"/>
      <c r="OIG872" s="60"/>
      <c r="OIH872" s="60"/>
      <c r="OII872" s="60"/>
      <c r="OIJ872" s="60"/>
      <c r="OIK872" s="60"/>
      <c r="OIL872" s="60"/>
      <c r="OIM872" s="60"/>
      <c r="OIN872" s="60"/>
      <c r="OIO872" s="60"/>
      <c r="OIP872" s="60"/>
      <c r="OIQ872" s="60"/>
      <c r="OIR872" s="60"/>
      <c r="OIS872" s="60"/>
      <c r="OIT872" s="60"/>
      <c r="OIU872" s="60"/>
      <c r="OIV872" s="60"/>
      <c r="OIW872" s="60"/>
      <c r="OIX872" s="60"/>
      <c r="OIY872" s="60"/>
      <c r="OIZ872" s="60"/>
      <c r="OJA872" s="60"/>
      <c r="OJB872" s="60"/>
      <c r="OJC872" s="60"/>
      <c r="OJD872" s="60"/>
      <c r="OJE872" s="60"/>
      <c r="OJF872" s="60"/>
      <c r="OJG872" s="60"/>
      <c r="OJH872" s="60"/>
      <c r="OJI872" s="60"/>
      <c r="OJJ872" s="60"/>
      <c r="OJK872" s="60"/>
      <c r="OJL872" s="60"/>
      <c r="OJM872" s="60"/>
      <c r="OJN872" s="60"/>
      <c r="OJO872" s="60"/>
      <c r="OJP872" s="60"/>
      <c r="OJQ872" s="60"/>
      <c r="OJR872" s="60"/>
      <c r="OJS872" s="60"/>
      <c r="OJT872" s="60"/>
      <c r="OJU872" s="60"/>
      <c r="OJV872" s="60"/>
      <c r="OJW872" s="60"/>
      <c r="OJX872" s="60"/>
      <c r="OJY872" s="60"/>
      <c r="OJZ872" s="60"/>
      <c r="OKA872" s="60"/>
      <c r="OKB872" s="60"/>
      <c r="OKC872" s="60"/>
      <c r="OKD872" s="60"/>
      <c r="OKE872" s="60"/>
      <c r="OKF872" s="60"/>
      <c r="OKG872" s="60"/>
      <c r="OKH872" s="60"/>
      <c r="OKI872" s="60"/>
      <c r="OKJ872" s="60"/>
      <c r="OKK872" s="60"/>
      <c r="OKL872" s="60"/>
      <c r="OKM872" s="60"/>
      <c r="OKN872" s="60"/>
      <c r="OKO872" s="60"/>
      <c r="OKP872" s="60"/>
      <c r="OKQ872" s="60"/>
      <c r="OKR872" s="60"/>
      <c r="OKS872" s="60"/>
      <c r="OKT872" s="60"/>
      <c r="OKU872" s="60"/>
      <c r="OKV872" s="60"/>
      <c r="OKW872" s="60"/>
      <c r="OKX872" s="60"/>
      <c r="OKY872" s="60"/>
      <c r="OKZ872" s="60"/>
      <c r="OLA872" s="60"/>
      <c r="OLB872" s="60"/>
      <c r="OLC872" s="60"/>
      <c r="OLD872" s="60"/>
      <c r="OLE872" s="60"/>
      <c r="OLF872" s="60"/>
      <c r="OLG872" s="60"/>
      <c r="OLH872" s="60"/>
      <c r="OLI872" s="60"/>
      <c r="OLJ872" s="60"/>
      <c r="OLK872" s="60"/>
      <c r="OLL872" s="60"/>
      <c r="OLM872" s="60"/>
      <c r="OLN872" s="60"/>
      <c r="OLO872" s="60"/>
      <c r="OLP872" s="60"/>
      <c r="OLQ872" s="60"/>
      <c r="OLR872" s="60"/>
      <c r="OLS872" s="60"/>
      <c r="OLT872" s="60"/>
      <c r="OLU872" s="60"/>
      <c r="OLV872" s="60"/>
      <c r="OLW872" s="60"/>
      <c r="OLX872" s="60"/>
      <c r="OLY872" s="60"/>
      <c r="OLZ872" s="60"/>
      <c r="OMA872" s="60"/>
      <c r="OMB872" s="60"/>
      <c r="OMC872" s="60"/>
      <c r="OMD872" s="60"/>
      <c r="OME872" s="60"/>
      <c r="OMF872" s="60"/>
      <c r="OMG872" s="60"/>
      <c r="OMH872" s="60"/>
      <c r="OMI872" s="60"/>
      <c r="OMJ872" s="60"/>
      <c r="OMK872" s="60"/>
      <c r="OML872" s="60"/>
      <c r="OMM872" s="60"/>
      <c r="OMN872" s="60"/>
      <c r="OMO872" s="60"/>
      <c r="OMP872" s="60"/>
      <c r="OMQ872" s="60"/>
      <c r="OMR872" s="60"/>
      <c r="OMS872" s="60"/>
      <c r="OMT872" s="60"/>
      <c r="OMU872" s="60"/>
      <c r="OMV872" s="60"/>
      <c r="OMW872" s="60"/>
      <c r="OMX872" s="60"/>
      <c r="OMY872" s="60"/>
      <c r="OMZ872" s="60"/>
      <c r="ONA872" s="60"/>
      <c r="ONB872" s="60"/>
      <c r="ONC872" s="60"/>
      <c r="OND872" s="60"/>
      <c r="ONE872" s="60"/>
      <c r="ONF872" s="60"/>
      <c r="ONG872" s="60"/>
      <c r="ONH872" s="60"/>
      <c r="ONI872" s="60"/>
      <c r="ONJ872" s="60"/>
      <c r="ONK872" s="60"/>
      <c r="ONL872" s="60"/>
      <c r="ONM872" s="60"/>
      <c r="ONN872" s="60"/>
      <c r="ONO872" s="60"/>
      <c r="ONP872" s="60"/>
      <c r="ONQ872" s="60"/>
      <c r="ONR872" s="60"/>
      <c r="ONS872" s="60"/>
      <c r="ONT872" s="60"/>
      <c r="ONU872" s="60"/>
      <c r="ONV872" s="60"/>
      <c r="ONW872" s="60"/>
      <c r="ONX872" s="60"/>
      <c r="ONY872" s="60"/>
      <c r="ONZ872" s="60"/>
      <c r="OOA872" s="60"/>
      <c r="OOB872" s="60"/>
      <c r="OOC872" s="60"/>
      <c r="OOD872" s="60"/>
      <c r="OOE872" s="60"/>
      <c r="OOF872" s="60"/>
      <c r="OOG872" s="60"/>
      <c r="OOH872" s="60"/>
      <c r="OOI872" s="60"/>
      <c r="OOJ872" s="60"/>
      <c r="OOK872" s="60"/>
      <c r="OOL872" s="60"/>
      <c r="OOM872" s="60"/>
      <c r="OON872" s="60"/>
      <c r="OOO872" s="60"/>
      <c r="OOP872" s="60"/>
      <c r="OOQ872" s="60"/>
      <c r="OOR872" s="60"/>
      <c r="OOS872" s="60"/>
      <c r="OOT872" s="60"/>
      <c r="OOU872" s="60"/>
      <c r="OOV872" s="60"/>
      <c r="OOW872" s="60"/>
      <c r="OOX872" s="60"/>
      <c r="OOY872" s="60"/>
      <c r="OOZ872" s="60"/>
      <c r="OPA872" s="60"/>
      <c r="OPB872" s="60"/>
      <c r="OPC872" s="60"/>
      <c r="OPD872" s="60"/>
      <c r="OPE872" s="60"/>
      <c r="OPF872" s="60"/>
      <c r="OPG872" s="60"/>
      <c r="OPH872" s="60"/>
      <c r="OPI872" s="60"/>
      <c r="OPJ872" s="60"/>
      <c r="OPK872" s="60"/>
      <c r="OPL872" s="60"/>
      <c r="OPM872" s="60"/>
      <c r="OPN872" s="60"/>
      <c r="OPO872" s="60"/>
      <c r="OPP872" s="60"/>
      <c r="OPQ872" s="60"/>
      <c r="OPR872" s="60"/>
      <c r="OPS872" s="60"/>
      <c r="OPT872" s="60"/>
      <c r="OPU872" s="60"/>
      <c r="OPV872" s="60"/>
      <c r="OPW872" s="60"/>
      <c r="OPX872" s="60"/>
      <c r="OPY872" s="60"/>
      <c r="OPZ872" s="60"/>
      <c r="OQA872" s="60"/>
      <c r="OQB872" s="60"/>
      <c r="OQC872" s="60"/>
      <c r="OQD872" s="60"/>
      <c r="OQE872" s="60"/>
      <c r="OQF872" s="60"/>
      <c r="OQG872" s="60"/>
      <c r="OQH872" s="60"/>
      <c r="OQI872" s="60"/>
      <c r="OQJ872" s="60"/>
      <c r="OQK872" s="60"/>
      <c r="OQL872" s="60"/>
      <c r="OQM872" s="60"/>
      <c r="OQN872" s="60"/>
      <c r="OQO872" s="60"/>
      <c r="OQP872" s="60"/>
      <c r="OQQ872" s="60"/>
      <c r="OQR872" s="60"/>
      <c r="OQS872" s="60"/>
      <c r="OQT872" s="60"/>
      <c r="OQU872" s="60"/>
      <c r="OQV872" s="60"/>
      <c r="OQW872" s="60"/>
      <c r="OQX872" s="60"/>
      <c r="OQY872" s="60"/>
      <c r="OQZ872" s="60"/>
      <c r="ORA872" s="60"/>
      <c r="ORB872" s="60"/>
      <c r="ORC872" s="60"/>
      <c r="ORD872" s="60"/>
      <c r="ORE872" s="60"/>
      <c r="ORF872" s="60"/>
      <c r="ORG872" s="60"/>
      <c r="ORH872" s="60"/>
      <c r="ORI872" s="60"/>
      <c r="ORJ872" s="60"/>
      <c r="ORK872" s="60"/>
      <c r="ORL872" s="60"/>
      <c r="ORM872" s="60"/>
      <c r="ORN872" s="60"/>
      <c r="ORO872" s="60"/>
      <c r="ORP872" s="60"/>
      <c r="ORQ872" s="60"/>
      <c r="ORR872" s="60"/>
      <c r="ORS872" s="60"/>
      <c r="ORT872" s="60"/>
      <c r="ORU872" s="60"/>
      <c r="ORV872" s="60"/>
      <c r="ORW872" s="60"/>
      <c r="ORX872" s="60"/>
      <c r="ORY872" s="60"/>
      <c r="ORZ872" s="60"/>
      <c r="OSA872" s="60"/>
      <c r="OSB872" s="60"/>
      <c r="OSC872" s="60"/>
      <c r="OSD872" s="60"/>
      <c r="OSE872" s="60"/>
      <c r="OSF872" s="60"/>
      <c r="OSG872" s="60"/>
      <c r="OSH872" s="60"/>
      <c r="OSI872" s="60"/>
      <c r="OSJ872" s="60"/>
      <c r="OSK872" s="60"/>
      <c r="OSL872" s="60"/>
      <c r="OSM872" s="60"/>
      <c r="OSN872" s="60"/>
      <c r="OSO872" s="60"/>
      <c r="OSP872" s="60"/>
      <c r="OSQ872" s="60"/>
      <c r="OSR872" s="60"/>
      <c r="OSS872" s="60"/>
      <c r="OST872" s="60"/>
      <c r="OSU872" s="60"/>
      <c r="OSV872" s="60"/>
      <c r="OSW872" s="60"/>
      <c r="OSX872" s="60"/>
      <c r="OSY872" s="60"/>
      <c r="OSZ872" s="60"/>
      <c r="OTA872" s="60"/>
      <c r="OTB872" s="60"/>
      <c r="OTC872" s="60"/>
      <c r="OTD872" s="60"/>
      <c r="OTE872" s="60"/>
      <c r="OTF872" s="60"/>
      <c r="OTG872" s="60"/>
      <c r="OTH872" s="60"/>
      <c r="OTI872" s="60"/>
      <c r="OTJ872" s="60"/>
      <c r="OTK872" s="60"/>
      <c r="OTL872" s="60"/>
      <c r="OTM872" s="60"/>
      <c r="OTN872" s="60"/>
      <c r="OTO872" s="60"/>
      <c r="OTP872" s="60"/>
      <c r="OTQ872" s="60"/>
      <c r="OTR872" s="60"/>
      <c r="OTS872" s="60"/>
      <c r="OTT872" s="60"/>
      <c r="OTU872" s="60"/>
      <c r="OTV872" s="60"/>
      <c r="OTW872" s="60"/>
      <c r="OTX872" s="60"/>
      <c r="OTY872" s="60"/>
      <c r="OTZ872" s="60"/>
      <c r="OUA872" s="60"/>
      <c r="OUB872" s="60"/>
      <c r="OUC872" s="60"/>
      <c r="OUD872" s="60"/>
      <c r="OUE872" s="60"/>
      <c r="OUF872" s="60"/>
      <c r="OUG872" s="60"/>
      <c r="OUH872" s="60"/>
      <c r="OUI872" s="60"/>
      <c r="OUJ872" s="60"/>
      <c r="OUK872" s="60"/>
      <c r="OUL872" s="60"/>
      <c r="OUM872" s="60"/>
      <c r="OUN872" s="60"/>
      <c r="OUO872" s="60"/>
      <c r="OUP872" s="60"/>
      <c r="OUQ872" s="60"/>
      <c r="OUR872" s="60"/>
      <c r="OUS872" s="60"/>
      <c r="OUT872" s="60"/>
      <c r="OUU872" s="60"/>
      <c r="OUV872" s="60"/>
      <c r="OUW872" s="60"/>
      <c r="OUX872" s="60"/>
      <c r="OUY872" s="60"/>
      <c r="OUZ872" s="60"/>
      <c r="OVA872" s="60"/>
      <c r="OVB872" s="60"/>
      <c r="OVC872" s="60"/>
      <c r="OVD872" s="60"/>
      <c r="OVE872" s="60"/>
      <c r="OVF872" s="60"/>
      <c r="OVG872" s="60"/>
      <c r="OVH872" s="60"/>
      <c r="OVI872" s="60"/>
      <c r="OVJ872" s="60"/>
      <c r="OVK872" s="60"/>
      <c r="OVL872" s="60"/>
      <c r="OVM872" s="60"/>
      <c r="OVN872" s="60"/>
      <c r="OVO872" s="60"/>
      <c r="OVP872" s="60"/>
      <c r="OVQ872" s="60"/>
      <c r="OVR872" s="60"/>
      <c r="OVS872" s="60"/>
      <c r="OVT872" s="60"/>
      <c r="OVU872" s="60"/>
      <c r="OVV872" s="60"/>
      <c r="OVW872" s="60"/>
      <c r="OVX872" s="60"/>
      <c r="OVY872" s="60"/>
      <c r="OVZ872" s="60"/>
      <c r="OWA872" s="60"/>
      <c r="OWB872" s="60"/>
      <c r="OWC872" s="60"/>
      <c r="OWD872" s="60"/>
      <c r="OWE872" s="60"/>
      <c r="OWF872" s="60"/>
      <c r="OWG872" s="60"/>
      <c r="OWH872" s="60"/>
      <c r="OWI872" s="60"/>
      <c r="OWJ872" s="60"/>
      <c r="OWK872" s="60"/>
      <c r="OWL872" s="60"/>
      <c r="OWM872" s="60"/>
      <c r="OWN872" s="60"/>
      <c r="OWO872" s="60"/>
      <c r="OWP872" s="60"/>
      <c r="OWQ872" s="60"/>
      <c r="OWR872" s="60"/>
      <c r="OWS872" s="60"/>
      <c r="OWT872" s="60"/>
      <c r="OWU872" s="60"/>
      <c r="OWV872" s="60"/>
      <c r="OWW872" s="60"/>
      <c r="OWX872" s="60"/>
      <c r="OWY872" s="60"/>
      <c r="OWZ872" s="60"/>
      <c r="OXA872" s="60"/>
      <c r="OXB872" s="60"/>
      <c r="OXC872" s="60"/>
      <c r="OXD872" s="60"/>
      <c r="OXE872" s="60"/>
      <c r="OXF872" s="60"/>
      <c r="OXG872" s="60"/>
      <c r="OXH872" s="60"/>
      <c r="OXI872" s="60"/>
      <c r="OXJ872" s="60"/>
      <c r="OXK872" s="60"/>
      <c r="OXL872" s="60"/>
      <c r="OXM872" s="60"/>
      <c r="OXN872" s="60"/>
      <c r="OXO872" s="60"/>
      <c r="OXP872" s="60"/>
      <c r="OXQ872" s="60"/>
      <c r="OXR872" s="60"/>
      <c r="OXS872" s="60"/>
      <c r="OXT872" s="60"/>
      <c r="OXU872" s="60"/>
      <c r="OXV872" s="60"/>
      <c r="OXW872" s="60"/>
      <c r="OXX872" s="60"/>
      <c r="OXY872" s="60"/>
      <c r="OXZ872" s="60"/>
      <c r="OYA872" s="60"/>
      <c r="OYB872" s="60"/>
      <c r="OYC872" s="60"/>
      <c r="OYD872" s="60"/>
      <c r="OYE872" s="60"/>
      <c r="OYF872" s="60"/>
      <c r="OYG872" s="60"/>
      <c r="OYH872" s="60"/>
      <c r="OYI872" s="60"/>
      <c r="OYJ872" s="60"/>
      <c r="OYK872" s="60"/>
      <c r="OYL872" s="60"/>
      <c r="OYM872" s="60"/>
      <c r="OYN872" s="60"/>
      <c r="OYO872" s="60"/>
      <c r="OYP872" s="60"/>
      <c r="OYQ872" s="60"/>
      <c r="OYR872" s="60"/>
      <c r="OYS872" s="60"/>
      <c r="OYT872" s="60"/>
      <c r="OYU872" s="60"/>
      <c r="OYV872" s="60"/>
      <c r="OYW872" s="60"/>
      <c r="OYX872" s="60"/>
      <c r="OYY872" s="60"/>
      <c r="OYZ872" s="60"/>
      <c r="OZA872" s="60"/>
      <c r="OZB872" s="60"/>
      <c r="OZC872" s="60"/>
      <c r="OZD872" s="60"/>
      <c r="OZE872" s="60"/>
      <c r="OZF872" s="60"/>
      <c r="OZG872" s="60"/>
      <c r="OZH872" s="60"/>
      <c r="OZI872" s="60"/>
      <c r="OZJ872" s="60"/>
      <c r="OZK872" s="60"/>
      <c r="OZL872" s="60"/>
      <c r="OZM872" s="60"/>
      <c r="OZN872" s="60"/>
      <c r="OZO872" s="60"/>
      <c r="OZP872" s="60"/>
      <c r="OZQ872" s="60"/>
      <c r="OZR872" s="60"/>
      <c r="OZS872" s="60"/>
      <c r="OZT872" s="60"/>
      <c r="OZU872" s="60"/>
      <c r="OZV872" s="60"/>
      <c r="OZW872" s="60"/>
      <c r="OZX872" s="60"/>
      <c r="OZY872" s="60"/>
      <c r="OZZ872" s="60"/>
      <c r="PAA872" s="60"/>
      <c r="PAB872" s="60"/>
      <c r="PAC872" s="60"/>
      <c r="PAD872" s="60"/>
      <c r="PAE872" s="60"/>
      <c r="PAF872" s="60"/>
      <c r="PAG872" s="60"/>
      <c r="PAH872" s="60"/>
      <c r="PAI872" s="60"/>
      <c r="PAJ872" s="60"/>
      <c r="PAK872" s="60"/>
      <c r="PAL872" s="60"/>
      <c r="PAM872" s="60"/>
      <c r="PAN872" s="60"/>
      <c r="PAO872" s="60"/>
      <c r="PAP872" s="60"/>
      <c r="PAQ872" s="60"/>
      <c r="PAR872" s="60"/>
      <c r="PAS872" s="60"/>
      <c r="PAT872" s="60"/>
      <c r="PAU872" s="60"/>
      <c r="PAV872" s="60"/>
      <c r="PAW872" s="60"/>
      <c r="PAX872" s="60"/>
      <c r="PAY872" s="60"/>
      <c r="PAZ872" s="60"/>
      <c r="PBA872" s="60"/>
      <c r="PBB872" s="60"/>
      <c r="PBC872" s="60"/>
      <c r="PBD872" s="60"/>
      <c r="PBE872" s="60"/>
      <c r="PBF872" s="60"/>
      <c r="PBG872" s="60"/>
      <c r="PBH872" s="60"/>
      <c r="PBI872" s="60"/>
      <c r="PBJ872" s="60"/>
      <c r="PBK872" s="60"/>
      <c r="PBL872" s="60"/>
      <c r="PBM872" s="60"/>
      <c r="PBN872" s="60"/>
      <c r="PBO872" s="60"/>
      <c r="PBP872" s="60"/>
      <c r="PBQ872" s="60"/>
      <c r="PBR872" s="60"/>
      <c r="PBS872" s="60"/>
      <c r="PBT872" s="60"/>
      <c r="PBU872" s="60"/>
      <c r="PBV872" s="60"/>
      <c r="PBW872" s="60"/>
      <c r="PBX872" s="60"/>
      <c r="PBY872" s="60"/>
      <c r="PBZ872" s="60"/>
      <c r="PCA872" s="60"/>
      <c r="PCB872" s="60"/>
      <c r="PCC872" s="60"/>
      <c r="PCD872" s="60"/>
      <c r="PCE872" s="60"/>
      <c r="PCF872" s="60"/>
      <c r="PCG872" s="60"/>
      <c r="PCH872" s="60"/>
      <c r="PCI872" s="60"/>
      <c r="PCJ872" s="60"/>
      <c r="PCK872" s="60"/>
      <c r="PCL872" s="60"/>
      <c r="PCM872" s="60"/>
      <c r="PCN872" s="60"/>
      <c r="PCO872" s="60"/>
      <c r="PCP872" s="60"/>
      <c r="PCQ872" s="60"/>
      <c r="PCR872" s="60"/>
      <c r="PCS872" s="60"/>
      <c r="PCT872" s="60"/>
      <c r="PCU872" s="60"/>
      <c r="PCV872" s="60"/>
      <c r="PCW872" s="60"/>
      <c r="PCX872" s="60"/>
      <c r="PCY872" s="60"/>
      <c r="PCZ872" s="60"/>
      <c r="PDA872" s="60"/>
      <c r="PDB872" s="60"/>
      <c r="PDC872" s="60"/>
      <c r="PDD872" s="60"/>
      <c r="PDE872" s="60"/>
      <c r="PDF872" s="60"/>
      <c r="PDG872" s="60"/>
      <c r="PDH872" s="60"/>
      <c r="PDI872" s="60"/>
      <c r="PDJ872" s="60"/>
      <c r="PDK872" s="60"/>
      <c r="PDL872" s="60"/>
      <c r="PDM872" s="60"/>
      <c r="PDN872" s="60"/>
      <c r="PDO872" s="60"/>
      <c r="PDP872" s="60"/>
      <c r="PDQ872" s="60"/>
      <c r="PDR872" s="60"/>
      <c r="PDS872" s="60"/>
      <c r="PDT872" s="60"/>
      <c r="PDU872" s="60"/>
      <c r="PDV872" s="60"/>
      <c r="PDW872" s="60"/>
      <c r="PDX872" s="60"/>
      <c r="PDY872" s="60"/>
      <c r="PDZ872" s="60"/>
      <c r="PEA872" s="60"/>
      <c r="PEB872" s="60"/>
      <c r="PEC872" s="60"/>
      <c r="PED872" s="60"/>
      <c r="PEE872" s="60"/>
      <c r="PEF872" s="60"/>
      <c r="PEG872" s="60"/>
      <c r="PEH872" s="60"/>
      <c r="PEI872" s="60"/>
      <c r="PEJ872" s="60"/>
      <c r="PEK872" s="60"/>
      <c r="PEL872" s="60"/>
      <c r="PEM872" s="60"/>
      <c r="PEN872" s="60"/>
      <c r="PEO872" s="60"/>
      <c r="PEP872" s="60"/>
      <c r="PEQ872" s="60"/>
      <c r="PER872" s="60"/>
      <c r="PES872" s="60"/>
      <c r="PET872" s="60"/>
      <c r="PEU872" s="60"/>
      <c r="PEV872" s="60"/>
      <c r="PEW872" s="60"/>
      <c r="PEX872" s="60"/>
      <c r="PEY872" s="60"/>
      <c r="PEZ872" s="60"/>
      <c r="PFA872" s="60"/>
      <c r="PFB872" s="60"/>
      <c r="PFC872" s="60"/>
      <c r="PFD872" s="60"/>
      <c r="PFE872" s="60"/>
      <c r="PFF872" s="60"/>
      <c r="PFG872" s="60"/>
      <c r="PFH872" s="60"/>
      <c r="PFI872" s="60"/>
      <c r="PFJ872" s="60"/>
      <c r="PFK872" s="60"/>
      <c r="PFL872" s="60"/>
      <c r="PFM872" s="60"/>
      <c r="PFN872" s="60"/>
      <c r="PFO872" s="60"/>
      <c r="PFP872" s="60"/>
      <c r="PFQ872" s="60"/>
      <c r="PFR872" s="60"/>
      <c r="PFS872" s="60"/>
      <c r="PFT872" s="60"/>
      <c r="PFU872" s="60"/>
      <c r="PFV872" s="60"/>
      <c r="PFW872" s="60"/>
      <c r="PFX872" s="60"/>
      <c r="PFY872" s="60"/>
      <c r="PFZ872" s="60"/>
      <c r="PGA872" s="60"/>
      <c r="PGB872" s="60"/>
      <c r="PGC872" s="60"/>
      <c r="PGD872" s="60"/>
      <c r="PGE872" s="60"/>
      <c r="PGF872" s="60"/>
      <c r="PGG872" s="60"/>
      <c r="PGH872" s="60"/>
      <c r="PGI872" s="60"/>
      <c r="PGJ872" s="60"/>
      <c r="PGK872" s="60"/>
      <c r="PGL872" s="60"/>
      <c r="PGM872" s="60"/>
      <c r="PGN872" s="60"/>
      <c r="PGO872" s="60"/>
      <c r="PGP872" s="60"/>
      <c r="PGQ872" s="60"/>
      <c r="PGR872" s="60"/>
      <c r="PGS872" s="60"/>
      <c r="PGT872" s="60"/>
      <c r="PGU872" s="60"/>
      <c r="PGV872" s="60"/>
      <c r="PGW872" s="60"/>
      <c r="PGX872" s="60"/>
      <c r="PGY872" s="60"/>
      <c r="PGZ872" s="60"/>
      <c r="PHA872" s="60"/>
      <c r="PHB872" s="60"/>
      <c r="PHC872" s="60"/>
      <c r="PHD872" s="60"/>
      <c r="PHE872" s="60"/>
      <c r="PHF872" s="60"/>
      <c r="PHG872" s="60"/>
      <c r="PHH872" s="60"/>
      <c r="PHI872" s="60"/>
      <c r="PHJ872" s="60"/>
      <c r="PHK872" s="60"/>
      <c r="PHL872" s="60"/>
      <c r="PHM872" s="60"/>
      <c r="PHN872" s="60"/>
      <c r="PHO872" s="60"/>
      <c r="PHP872" s="60"/>
      <c r="PHQ872" s="60"/>
      <c r="PHR872" s="60"/>
      <c r="PHS872" s="60"/>
      <c r="PHT872" s="60"/>
      <c r="PHU872" s="60"/>
      <c r="PHV872" s="60"/>
      <c r="PHW872" s="60"/>
      <c r="PHX872" s="60"/>
      <c r="PHY872" s="60"/>
      <c r="PHZ872" s="60"/>
      <c r="PIA872" s="60"/>
      <c r="PIB872" s="60"/>
      <c r="PIC872" s="60"/>
      <c r="PID872" s="60"/>
      <c r="PIE872" s="60"/>
      <c r="PIF872" s="60"/>
      <c r="PIG872" s="60"/>
      <c r="PIH872" s="60"/>
      <c r="PII872" s="60"/>
      <c r="PIJ872" s="60"/>
      <c r="PIK872" s="60"/>
      <c r="PIL872" s="60"/>
      <c r="PIM872" s="60"/>
      <c r="PIN872" s="60"/>
      <c r="PIO872" s="60"/>
      <c r="PIP872" s="60"/>
      <c r="PIQ872" s="60"/>
      <c r="PIR872" s="60"/>
      <c r="PIS872" s="60"/>
      <c r="PIT872" s="60"/>
      <c r="PIU872" s="60"/>
      <c r="PIV872" s="60"/>
      <c r="PIW872" s="60"/>
      <c r="PIX872" s="60"/>
      <c r="PIY872" s="60"/>
      <c r="PIZ872" s="60"/>
      <c r="PJA872" s="60"/>
      <c r="PJB872" s="60"/>
      <c r="PJC872" s="60"/>
      <c r="PJD872" s="60"/>
      <c r="PJE872" s="60"/>
      <c r="PJF872" s="60"/>
      <c r="PJG872" s="60"/>
      <c r="PJH872" s="60"/>
      <c r="PJI872" s="60"/>
      <c r="PJJ872" s="60"/>
      <c r="PJK872" s="60"/>
      <c r="PJL872" s="60"/>
      <c r="PJM872" s="60"/>
      <c r="PJN872" s="60"/>
      <c r="PJO872" s="60"/>
      <c r="PJP872" s="60"/>
      <c r="PJQ872" s="60"/>
      <c r="PJR872" s="60"/>
      <c r="PJS872" s="60"/>
      <c r="PJT872" s="60"/>
      <c r="PJU872" s="60"/>
      <c r="PJV872" s="60"/>
      <c r="PJW872" s="60"/>
      <c r="PJX872" s="60"/>
      <c r="PJY872" s="60"/>
      <c r="PJZ872" s="60"/>
      <c r="PKA872" s="60"/>
      <c r="PKB872" s="60"/>
      <c r="PKC872" s="60"/>
      <c r="PKD872" s="60"/>
      <c r="PKE872" s="60"/>
      <c r="PKF872" s="60"/>
      <c r="PKG872" s="60"/>
      <c r="PKH872" s="60"/>
      <c r="PKI872" s="60"/>
      <c r="PKJ872" s="60"/>
      <c r="PKK872" s="60"/>
      <c r="PKL872" s="60"/>
      <c r="PKM872" s="60"/>
      <c r="PKN872" s="60"/>
      <c r="PKO872" s="60"/>
      <c r="PKP872" s="60"/>
      <c r="PKQ872" s="60"/>
      <c r="PKR872" s="60"/>
      <c r="PKS872" s="60"/>
      <c r="PKT872" s="60"/>
      <c r="PKU872" s="60"/>
      <c r="PKV872" s="60"/>
      <c r="PKW872" s="60"/>
      <c r="PKX872" s="60"/>
      <c r="PKY872" s="60"/>
      <c r="PKZ872" s="60"/>
      <c r="PLA872" s="60"/>
      <c r="PLB872" s="60"/>
      <c r="PLC872" s="60"/>
      <c r="PLD872" s="60"/>
      <c r="PLE872" s="60"/>
      <c r="PLF872" s="60"/>
      <c r="PLG872" s="60"/>
      <c r="PLH872" s="60"/>
      <c r="PLI872" s="60"/>
      <c r="PLJ872" s="60"/>
      <c r="PLK872" s="60"/>
      <c r="PLL872" s="60"/>
      <c r="PLM872" s="60"/>
      <c r="PLN872" s="60"/>
      <c r="PLO872" s="60"/>
      <c r="PLP872" s="60"/>
      <c r="PLQ872" s="60"/>
      <c r="PLR872" s="60"/>
      <c r="PLS872" s="60"/>
      <c r="PLT872" s="60"/>
      <c r="PLU872" s="60"/>
      <c r="PLV872" s="60"/>
      <c r="PLW872" s="60"/>
      <c r="PLX872" s="60"/>
      <c r="PLY872" s="60"/>
      <c r="PLZ872" s="60"/>
      <c r="PMA872" s="60"/>
      <c r="PMB872" s="60"/>
      <c r="PMC872" s="60"/>
      <c r="PMD872" s="60"/>
      <c r="PME872" s="60"/>
      <c r="PMF872" s="60"/>
      <c r="PMG872" s="60"/>
      <c r="PMH872" s="60"/>
      <c r="PMI872" s="60"/>
      <c r="PMJ872" s="60"/>
      <c r="PMK872" s="60"/>
      <c r="PML872" s="60"/>
      <c r="PMM872" s="60"/>
      <c r="PMN872" s="60"/>
      <c r="PMO872" s="60"/>
      <c r="PMP872" s="60"/>
      <c r="PMQ872" s="60"/>
      <c r="PMR872" s="60"/>
      <c r="PMS872" s="60"/>
      <c r="PMT872" s="60"/>
      <c r="PMU872" s="60"/>
      <c r="PMV872" s="60"/>
      <c r="PMW872" s="60"/>
      <c r="PMX872" s="60"/>
      <c r="PMY872" s="60"/>
      <c r="PMZ872" s="60"/>
      <c r="PNA872" s="60"/>
      <c r="PNB872" s="60"/>
      <c r="PNC872" s="60"/>
      <c r="PND872" s="60"/>
      <c r="PNE872" s="60"/>
      <c r="PNF872" s="60"/>
      <c r="PNG872" s="60"/>
      <c r="PNH872" s="60"/>
      <c r="PNI872" s="60"/>
      <c r="PNJ872" s="60"/>
      <c r="PNK872" s="60"/>
      <c r="PNL872" s="60"/>
      <c r="PNM872" s="60"/>
      <c r="PNN872" s="60"/>
      <c r="PNO872" s="60"/>
      <c r="PNP872" s="60"/>
      <c r="PNQ872" s="60"/>
      <c r="PNR872" s="60"/>
      <c r="PNS872" s="60"/>
      <c r="PNT872" s="60"/>
      <c r="PNU872" s="60"/>
      <c r="PNV872" s="60"/>
      <c r="PNW872" s="60"/>
      <c r="PNX872" s="60"/>
      <c r="PNY872" s="60"/>
      <c r="PNZ872" s="60"/>
      <c r="POA872" s="60"/>
      <c r="POB872" s="60"/>
      <c r="POC872" s="60"/>
      <c r="POD872" s="60"/>
      <c r="POE872" s="60"/>
      <c r="POF872" s="60"/>
      <c r="POG872" s="60"/>
      <c r="POH872" s="60"/>
      <c r="POI872" s="60"/>
      <c r="POJ872" s="60"/>
      <c r="POK872" s="60"/>
      <c r="POL872" s="60"/>
      <c r="POM872" s="60"/>
      <c r="PON872" s="60"/>
      <c r="POO872" s="60"/>
      <c r="POP872" s="60"/>
      <c r="POQ872" s="60"/>
      <c r="POR872" s="60"/>
      <c r="POS872" s="60"/>
      <c r="POT872" s="60"/>
      <c r="POU872" s="60"/>
      <c r="POV872" s="60"/>
      <c r="POW872" s="60"/>
      <c r="POX872" s="60"/>
      <c r="POY872" s="60"/>
      <c r="POZ872" s="60"/>
      <c r="PPA872" s="60"/>
      <c r="PPB872" s="60"/>
      <c r="PPC872" s="60"/>
      <c r="PPD872" s="60"/>
      <c r="PPE872" s="60"/>
      <c r="PPF872" s="60"/>
      <c r="PPG872" s="60"/>
      <c r="PPH872" s="60"/>
      <c r="PPI872" s="60"/>
      <c r="PPJ872" s="60"/>
      <c r="PPK872" s="60"/>
      <c r="PPL872" s="60"/>
      <c r="PPM872" s="60"/>
      <c r="PPN872" s="60"/>
      <c r="PPO872" s="60"/>
      <c r="PPP872" s="60"/>
      <c r="PPQ872" s="60"/>
      <c r="PPR872" s="60"/>
      <c r="PPS872" s="60"/>
      <c r="PPT872" s="60"/>
      <c r="PPU872" s="60"/>
      <c r="PPV872" s="60"/>
      <c r="PPW872" s="60"/>
      <c r="PPX872" s="60"/>
      <c r="PPY872" s="60"/>
      <c r="PPZ872" s="60"/>
      <c r="PQA872" s="60"/>
      <c r="PQB872" s="60"/>
      <c r="PQC872" s="60"/>
      <c r="PQD872" s="60"/>
      <c r="PQE872" s="60"/>
      <c r="PQF872" s="60"/>
      <c r="PQG872" s="60"/>
      <c r="PQH872" s="60"/>
      <c r="PQI872" s="60"/>
      <c r="PQJ872" s="60"/>
      <c r="PQK872" s="60"/>
      <c r="PQL872" s="60"/>
      <c r="PQM872" s="60"/>
      <c r="PQN872" s="60"/>
      <c r="PQO872" s="60"/>
      <c r="PQP872" s="60"/>
      <c r="PQQ872" s="60"/>
      <c r="PQR872" s="60"/>
      <c r="PQS872" s="60"/>
      <c r="PQT872" s="60"/>
      <c r="PQU872" s="60"/>
      <c r="PQV872" s="60"/>
      <c r="PQW872" s="60"/>
      <c r="PQX872" s="60"/>
      <c r="PQY872" s="60"/>
      <c r="PQZ872" s="60"/>
      <c r="PRA872" s="60"/>
      <c r="PRB872" s="60"/>
      <c r="PRC872" s="60"/>
      <c r="PRD872" s="60"/>
      <c r="PRE872" s="60"/>
      <c r="PRF872" s="60"/>
      <c r="PRG872" s="60"/>
      <c r="PRH872" s="60"/>
      <c r="PRI872" s="60"/>
      <c r="PRJ872" s="60"/>
      <c r="PRK872" s="60"/>
      <c r="PRL872" s="60"/>
      <c r="PRM872" s="60"/>
      <c r="PRN872" s="60"/>
      <c r="PRO872" s="60"/>
      <c r="PRP872" s="60"/>
      <c r="PRQ872" s="60"/>
      <c r="PRR872" s="60"/>
      <c r="PRS872" s="60"/>
      <c r="PRT872" s="60"/>
      <c r="PRU872" s="60"/>
      <c r="PRV872" s="60"/>
      <c r="PRW872" s="60"/>
      <c r="PRX872" s="60"/>
      <c r="PRY872" s="60"/>
      <c r="PRZ872" s="60"/>
      <c r="PSA872" s="60"/>
      <c r="PSB872" s="60"/>
      <c r="PSC872" s="60"/>
      <c r="PSD872" s="60"/>
      <c r="PSE872" s="60"/>
      <c r="PSF872" s="60"/>
      <c r="PSG872" s="60"/>
      <c r="PSH872" s="60"/>
      <c r="PSI872" s="60"/>
      <c r="PSJ872" s="60"/>
      <c r="PSK872" s="60"/>
      <c r="PSL872" s="60"/>
      <c r="PSM872" s="60"/>
      <c r="PSN872" s="60"/>
      <c r="PSO872" s="60"/>
      <c r="PSP872" s="60"/>
      <c r="PSQ872" s="60"/>
      <c r="PSR872" s="60"/>
      <c r="PSS872" s="60"/>
      <c r="PST872" s="60"/>
      <c r="PSU872" s="60"/>
      <c r="PSV872" s="60"/>
      <c r="PSW872" s="60"/>
      <c r="PSX872" s="60"/>
      <c r="PSY872" s="60"/>
      <c r="PSZ872" s="60"/>
      <c r="PTA872" s="60"/>
      <c r="PTB872" s="60"/>
      <c r="PTC872" s="60"/>
      <c r="PTD872" s="60"/>
      <c r="PTE872" s="60"/>
      <c r="PTF872" s="60"/>
      <c r="PTG872" s="60"/>
      <c r="PTH872" s="60"/>
      <c r="PTI872" s="60"/>
      <c r="PTJ872" s="60"/>
      <c r="PTK872" s="60"/>
      <c r="PTL872" s="60"/>
      <c r="PTM872" s="60"/>
      <c r="PTN872" s="60"/>
      <c r="PTO872" s="60"/>
      <c r="PTP872" s="60"/>
      <c r="PTQ872" s="60"/>
      <c r="PTR872" s="60"/>
      <c r="PTS872" s="60"/>
      <c r="PTT872" s="60"/>
      <c r="PTU872" s="60"/>
      <c r="PTV872" s="60"/>
      <c r="PTW872" s="60"/>
      <c r="PTX872" s="60"/>
      <c r="PTY872" s="60"/>
      <c r="PTZ872" s="60"/>
      <c r="PUA872" s="60"/>
      <c r="PUB872" s="60"/>
      <c r="PUC872" s="60"/>
      <c r="PUD872" s="60"/>
      <c r="PUE872" s="60"/>
      <c r="PUF872" s="60"/>
      <c r="PUG872" s="60"/>
      <c r="PUH872" s="60"/>
      <c r="PUI872" s="60"/>
      <c r="PUJ872" s="60"/>
      <c r="PUK872" s="60"/>
      <c r="PUL872" s="60"/>
      <c r="PUM872" s="60"/>
      <c r="PUN872" s="60"/>
      <c r="PUO872" s="60"/>
      <c r="PUP872" s="60"/>
      <c r="PUQ872" s="60"/>
      <c r="PUR872" s="60"/>
      <c r="PUS872" s="60"/>
      <c r="PUT872" s="60"/>
      <c r="PUU872" s="60"/>
      <c r="PUV872" s="60"/>
      <c r="PUW872" s="60"/>
      <c r="PUX872" s="60"/>
      <c r="PUY872" s="60"/>
      <c r="PUZ872" s="60"/>
      <c r="PVA872" s="60"/>
      <c r="PVB872" s="60"/>
      <c r="PVC872" s="60"/>
      <c r="PVD872" s="60"/>
      <c r="PVE872" s="60"/>
      <c r="PVF872" s="60"/>
      <c r="PVG872" s="60"/>
      <c r="PVH872" s="60"/>
      <c r="PVI872" s="60"/>
      <c r="PVJ872" s="60"/>
      <c r="PVK872" s="60"/>
      <c r="PVL872" s="60"/>
      <c r="PVM872" s="60"/>
      <c r="PVN872" s="60"/>
      <c r="PVO872" s="60"/>
      <c r="PVP872" s="60"/>
      <c r="PVQ872" s="60"/>
      <c r="PVR872" s="60"/>
      <c r="PVS872" s="60"/>
      <c r="PVT872" s="60"/>
      <c r="PVU872" s="60"/>
      <c r="PVV872" s="60"/>
      <c r="PVW872" s="60"/>
      <c r="PVX872" s="60"/>
      <c r="PVY872" s="60"/>
      <c r="PVZ872" s="60"/>
      <c r="PWA872" s="60"/>
      <c r="PWB872" s="60"/>
      <c r="PWC872" s="60"/>
      <c r="PWD872" s="60"/>
      <c r="PWE872" s="60"/>
      <c r="PWF872" s="60"/>
      <c r="PWG872" s="60"/>
      <c r="PWH872" s="60"/>
      <c r="PWI872" s="60"/>
      <c r="PWJ872" s="60"/>
      <c r="PWK872" s="60"/>
      <c r="PWL872" s="60"/>
      <c r="PWM872" s="60"/>
      <c r="PWN872" s="60"/>
      <c r="PWO872" s="60"/>
      <c r="PWP872" s="60"/>
      <c r="PWQ872" s="60"/>
      <c r="PWR872" s="60"/>
      <c r="PWS872" s="60"/>
      <c r="PWT872" s="60"/>
      <c r="PWU872" s="60"/>
      <c r="PWV872" s="60"/>
      <c r="PWW872" s="60"/>
      <c r="PWX872" s="60"/>
      <c r="PWY872" s="60"/>
      <c r="PWZ872" s="60"/>
      <c r="PXA872" s="60"/>
      <c r="PXB872" s="60"/>
      <c r="PXC872" s="60"/>
      <c r="PXD872" s="60"/>
      <c r="PXE872" s="60"/>
      <c r="PXF872" s="60"/>
      <c r="PXG872" s="60"/>
      <c r="PXH872" s="60"/>
      <c r="PXI872" s="60"/>
      <c r="PXJ872" s="60"/>
      <c r="PXK872" s="60"/>
      <c r="PXL872" s="60"/>
      <c r="PXM872" s="60"/>
      <c r="PXN872" s="60"/>
      <c r="PXO872" s="60"/>
      <c r="PXP872" s="60"/>
      <c r="PXQ872" s="60"/>
      <c r="PXR872" s="60"/>
      <c r="PXS872" s="60"/>
      <c r="PXT872" s="60"/>
      <c r="PXU872" s="60"/>
      <c r="PXV872" s="60"/>
      <c r="PXW872" s="60"/>
      <c r="PXX872" s="60"/>
      <c r="PXY872" s="60"/>
      <c r="PXZ872" s="60"/>
      <c r="PYA872" s="60"/>
      <c r="PYB872" s="60"/>
      <c r="PYC872" s="60"/>
      <c r="PYD872" s="60"/>
      <c r="PYE872" s="60"/>
      <c r="PYF872" s="60"/>
      <c r="PYG872" s="60"/>
      <c r="PYH872" s="60"/>
      <c r="PYI872" s="60"/>
      <c r="PYJ872" s="60"/>
      <c r="PYK872" s="60"/>
      <c r="PYL872" s="60"/>
      <c r="PYM872" s="60"/>
      <c r="PYN872" s="60"/>
      <c r="PYO872" s="60"/>
      <c r="PYP872" s="60"/>
      <c r="PYQ872" s="60"/>
      <c r="PYR872" s="60"/>
      <c r="PYS872" s="60"/>
      <c r="PYT872" s="60"/>
      <c r="PYU872" s="60"/>
      <c r="PYV872" s="60"/>
      <c r="PYW872" s="60"/>
      <c r="PYX872" s="60"/>
      <c r="PYY872" s="60"/>
      <c r="PYZ872" s="60"/>
      <c r="PZA872" s="60"/>
      <c r="PZB872" s="60"/>
      <c r="PZC872" s="60"/>
      <c r="PZD872" s="60"/>
      <c r="PZE872" s="60"/>
      <c r="PZF872" s="60"/>
      <c r="PZG872" s="60"/>
      <c r="PZH872" s="60"/>
      <c r="PZI872" s="60"/>
      <c r="PZJ872" s="60"/>
      <c r="PZK872" s="60"/>
      <c r="PZL872" s="60"/>
      <c r="PZM872" s="60"/>
      <c r="PZN872" s="60"/>
      <c r="PZO872" s="60"/>
      <c r="PZP872" s="60"/>
      <c r="PZQ872" s="60"/>
      <c r="PZR872" s="60"/>
      <c r="PZS872" s="60"/>
      <c r="PZT872" s="60"/>
      <c r="PZU872" s="60"/>
      <c r="PZV872" s="60"/>
      <c r="PZW872" s="60"/>
      <c r="PZX872" s="60"/>
      <c r="PZY872" s="60"/>
      <c r="PZZ872" s="60"/>
      <c r="QAA872" s="60"/>
      <c r="QAB872" s="60"/>
      <c r="QAC872" s="60"/>
      <c r="QAD872" s="60"/>
      <c r="QAE872" s="60"/>
      <c r="QAF872" s="60"/>
      <c r="QAG872" s="60"/>
      <c r="QAH872" s="60"/>
      <c r="QAI872" s="60"/>
      <c r="QAJ872" s="60"/>
      <c r="QAK872" s="60"/>
      <c r="QAL872" s="60"/>
      <c r="QAM872" s="60"/>
      <c r="QAN872" s="60"/>
      <c r="QAO872" s="60"/>
      <c r="QAP872" s="60"/>
      <c r="QAQ872" s="60"/>
      <c r="QAR872" s="60"/>
      <c r="QAS872" s="60"/>
      <c r="QAT872" s="60"/>
      <c r="QAU872" s="60"/>
      <c r="QAV872" s="60"/>
      <c r="QAW872" s="60"/>
      <c r="QAX872" s="60"/>
      <c r="QAY872" s="60"/>
      <c r="QAZ872" s="60"/>
      <c r="QBA872" s="60"/>
      <c r="QBB872" s="60"/>
      <c r="QBC872" s="60"/>
      <c r="QBD872" s="60"/>
      <c r="QBE872" s="60"/>
      <c r="QBF872" s="60"/>
      <c r="QBG872" s="60"/>
      <c r="QBH872" s="60"/>
      <c r="QBI872" s="60"/>
      <c r="QBJ872" s="60"/>
      <c r="QBK872" s="60"/>
      <c r="QBL872" s="60"/>
      <c r="QBM872" s="60"/>
      <c r="QBN872" s="60"/>
      <c r="QBO872" s="60"/>
      <c r="QBP872" s="60"/>
      <c r="QBQ872" s="60"/>
      <c r="QBR872" s="60"/>
      <c r="QBS872" s="60"/>
      <c r="QBT872" s="60"/>
      <c r="QBU872" s="60"/>
      <c r="QBV872" s="60"/>
      <c r="QBW872" s="60"/>
      <c r="QBX872" s="60"/>
      <c r="QBY872" s="60"/>
      <c r="QBZ872" s="60"/>
      <c r="QCA872" s="60"/>
      <c r="QCB872" s="60"/>
      <c r="QCC872" s="60"/>
      <c r="QCD872" s="60"/>
      <c r="QCE872" s="60"/>
      <c r="QCF872" s="60"/>
      <c r="QCG872" s="60"/>
      <c r="QCH872" s="60"/>
      <c r="QCI872" s="60"/>
      <c r="QCJ872" s="60"/>
      <c r="QCK872" s="60"/>
      <c r="QCL872" s="60"/>
      <c r="QCM872" s="60"/>
      <c r="QCN872" s="60"/>
      <c r="QCO872" s="60"/>
      <c r="QCP872" s="60"/>
      <c r="QCQ872" s="60"/>
      <c r="QCR872" s="60"/>
      <c r="QCS872" s="60"/>
      <c r="QCT872" s="60"/>
      <c r="QCU872" s="60"/>
      <c r="QCV872" s="60"/>
      <c r="QCW872" s="60"/>
      <c r="QCX872" s="60"/>
      <c r="QCY872" s="60"/>
      <c r="QCZ872" s="60"/>
      <c r="QDA872" s="60"/>
      <c r="QDB872" s="60"/>
      <c r="QDC872" s="60"/>
      <c r="QDD872" s="60"/>
      <c r="QDE872" s="60"/>
      <c r="QDF872" s="60"/>
      <c r="QDG872" s="60"/>
      <c r="QDH872" s="60"/>
      <c r="QDI872" s="60"/>
      <c r="QDJ872" s="60"/>
      <c r="QDK872" s="60"/>
      <c r="QDL872" s="60"/>
      <c r="QDM872" s="60"/>
      <c r="QDN872" s="60"/>
      <c r="QDO872" s="60"/>
      <c r="QDP872" s="60"/>
      <c r="QDQ872" s="60"/>
      <c r="QDR872" s="60"/>
      <c r="QDS872" s="60"/>
      <c r="QDT872" s="60"/>
      <c r="QDU872" s="60"/>
      <c r="QDV872" s="60"/>
      <c r="QDW872" s="60"/>
      <c r="QDX872" s="60"/>
      <c r="QDY872" s="60"/>
      <c r="QDZ872" s="60"/>
      <c r="QEA872" s="60"/>
      <c r="QEB872" s="60"/>
      <c r="QEC872" s="60"/>
      <c r="QED872" s="60"/>
      <c r="QEE872" s="60"/>
      <c r="QEF872" s="60"/>
      <c r="QEG872" s="60"/>
      <c r="QEH872" s="60"/>
      <c r="QEI872" s="60"/>
      <c r="QEJ872" s="60"/>
      <c r="QEK872" s="60"/>
      <c r="QEL872" s="60"/>
      <c r="QEM872" s="60"/>
      <c r="QEN872" s="60"/>
      <c r="QEO872" s="60"/>
      <c r="QEP872" s="60"/>
      <c r="QEQ872" s="60"/>
      <c r="QER872" s="60"/>
      <c r="QES872" s="60"/>
      <c r="QET872" s="60"/>
      <c r="QEU872" s="60"/>
      <c r="QEV872" s="60"/>
      <c r="QEW872" s="60"/>
      <c r="QEX872" s="60"/>
      <c r="QEY872" s="60"/>
      <c r="QEZ872" s="60"/>
      <c r="QFA872" s="60"/>
      <c r="QFB872" s="60"/>
      <c r="QFC872" s="60"/>
      <c r="QFD872" s="60"/>
      <c r="QFE872" s="60"/>
      <c r="QFF872" s="60"/>
      <c r="QFG872" s="60"/>
      <c r="QFH872" s="60"/>
      <c r="QFI872" s="60"/>
      <c r="QFJ872" s="60"/>
      <c r="QFK872" s="60"/>
      <c r="QFL872" s="60"/>
      <c r="QFM872" s="60"/>
      <c r="QFN872" s="60"/>
      <c r="QFO872" s="60"/>
      <c r="QFP872" s="60"/>
      <c r="QFQ872" s="60"/>
      <c r="QFR872" s="60"/>
      <c r="QFS872" s="60"/>
      <c r="QFT872" s="60"/>
      <c r="QFU872" s="60"/>
      <c r="QFV872" s="60"/>
      <c r="QFW872" s="60"/>
      <c r="QFX872" s="60"/>
      <c r="QFY872" s="60"/>
      <c r="QFZ872" s="60"/>
      <c r="QGA872" s="60"/>
      <c r="QGB872" s="60"/>
      <c r="QGC872" s="60"/>
      <c r="QGD872" s="60"/>
      <c r="QGE872" s="60"/>
      <c r="QGF872" s="60"/>
      <c r="QGG872" s="60"/>
      <c r="QGH872" s="60"/>
      <c r="QGI872" s="60"/>
      <c r="QGJ872" s="60"/>
      <c r="QGK872" s="60"/>
      <c r="QGL872" s="60"/>
      <c r="QGM872" s="60"/>
      <c r="QGN872" s="60"/>
      <c r="QGO872" s="60"/>
      <c r="QGP872" s="60"/>
      <c r="QGQ872" s="60"/>
      <c r="QGR872" s="60"/>
      <c r="QGS872" s="60"/>
      <c r="QGT872" s="60"/>
      <c r="QGU872" s="60"/>
      <c r="QGV872" s="60"/>
      <c r="QGW872" s="60"/>
      <c r="QGX872" s="60"/>
      <c r="QGY872" s="60"/>
      <c r="QGZ872" s="60"/>
      <c r="QHA872" s="60"/>
      <c r="QHB872" s="60"/>
      <c r="QHC872" s="60"/>
      <c r="QHD872" s="60"/>
      <c r="QHE872" s="60"/>
      <c r="QHF872" s="60"/>
      <c r="QHG872" s="60"/>
      <c r="QHH872" s="60"/>
      <c r="QHI872" s="60"/>
      <c r="QHJ872" s="60"/>
      <c r="QHK872" s="60"/>
      <c r="QHL872" s="60"/>
      <c r="QHM872" s="60"/>
      <c r="QHN872" s="60"/>
      <c r="QHO872" s="60"/>
      <c r="QHP872" s="60"/>
      <c r="QHQ872" s="60"/>
      <c r="QHR872" s="60"/>
      <c r="QHS872" s="60"/>
      <c r="QHT872" s="60"/>
      <c r="QHU872" s="60"/>
      <c r="QHV872" s="60"/>
      <c r="QHW872" s="60"/>
      <c r="QHX872" s="60"/>
      <c r="QHY872" s="60"/>
      <c r="QHZ872" s="60"/>
      <c r="QIA872" s="60"/>
      <c r="QIB872" s="60"/>
      <c r="QIC872" s="60"/>
      <c r="QID872" s="60"/>
      <c r="QIE872" s="60"/>
      <c r="QIF872" s="60"/>
      <c r="QIG872" s="60"/>
      <c r="QIH872" s="60"/>
      <c r="QII872" s="60"/>
      <c r="QIJ872" s="60"/>
      <c r="QIK872" s="60"/>
      <c r="QIL872" s="60"/>
      <c r="QIM872" s="60"/>
      <c r="QIN872" s="60"/>
      <c r="QIO872" s="60"/>
      <c r="QIP872" s="60"/>
      <c r="QIQ872" s="60"/>
      <c r="QIR872" s="60"/>
      <c r="QIS872" s="60"/>
      <c r="QIT872" s="60"/>
      <c r="QIU872" s="60"/>
      <c r="QIV872" s="60"/>
      <c r="QIW872" s="60"/>
      <c r="QIX872" s="60"/>
      <c r="QIY872" s="60"/>
      <c r="QIZ872" s="60"/>
      <c r="QJA872" s="60"/>
      <c r="QJB872" s="60"/>
      <c r="QJC872" s="60"/>
      <c r="QJD872" s="60"/>
      <c r="QJE872" s="60"/>
      <c r="QJF872" s="60"/>
      <c r="QJG872" s="60"/>
      <c r="QJH872" s="60"/>
      <c r="QJI872" s="60"/>
      <c r="QJJ872" s="60"/>
      <c r="QJK872" s="60"/>
      <c r="QJL872" s="60"/>
      <c r="QJM872" s="60"/>
      <c r="QJN872" s="60"/>
      <c r="QJO872" s="60"/>
      <c r="QJP872" s="60"/>
      <c r="QJQ872" s="60"/>
      <c r="QJR872" s="60"/>
      <c r="QJS872" s="60"/>
      <c r="QJT872" s="60"/>
      <c r="QJU872" s="60"/>
      <c r="QJV872" s="60"/>
      <c r="QJW872" s="60"/>
      <c r="QJX872" s="60"/>
      <c r="QJY872" s="60"/>
      <c r="QJZ872" s="60"/>
      <c r="QKA872" s="60"/>
      <c r="QKB872" s="60"/>
      <c r="QKC872" s="60"/>
      <c r="QKD872" s="60"/>
      <c r="QKE872" s="60"/>
      <c r="QKF872" s="60"/>
      <c r="QKG872" s="60"/>
      <c r="QKH872" s="60"/>
      <c r="QKI872" s="60"/>
      <c r="QKJ872" s="60"/>
      <c r="QKK872" s="60"/>
      <c r="QKL872" s="60"/>
      <c r="QKM872" s="60"/>
      <c r="QKN872" s="60"/>
      <c r="QKO872" s="60"/>
      <c r="QKP872" s="60"/>
      <c r="QKQ872" s="60"/>
      <c r="QKR872" s="60"/>
      <c r="QKS872" s="60"/>
      <c r="QKT872" s="60"/>
      <c r="QKU872" s="60"/>
      <c r="QKV872" s="60"/>
      <c r="QKW872" s="60"/>
      <c r="QKX872" s="60"/>
      <c r="QKY872" s="60"/>
      <c r="QKZ872" s="60"/>
      <c r="QLA872" s="60"/>
      <c r="QLB872" s="60"/>
      <c r="QLC872" s="60"/>
      <c r="QLD872" s="60"/>
      <c r="QLE872" s="60"/>
      <c r="QLF872" s="60"/>
      <c r="QLG872" s="60"/>
      <c r="QLH872" s="60"/>
      <c r="QLI872" s="60"/>
      <c r="QLJ872" s="60"/>
      <c r="QLK872" s="60"/>
      <c r="QLL872" s="60"/>
      <c r="QLM872" s="60"/>
      <c r="QLN872" s="60"/>
      <c r="QLO872" s="60"/>
      <c r="QLP872" s="60"/>
      <c r="QLQ872" s="60"/>
      <c r="QLR872" s="60"/>
      <c r="QLS872" s="60"/>
      <c r="QLT872" s="60"/>
      <c r="QLU872" s="60"/>
      <c r="QLV872" s="60"/>
      <c r="QLW872" s="60"/>
      <c r="QLX872" s="60"/>
      <c r="QLY872" s="60"/>
      <c r="QLZ872" s="60"/>
      <c r="QMA872" s="60"/>
      <c r="QMB872" s="60"/>
      <c r="QMC872" s="60"/>
      <c r="QMD872" s="60"/>
      <c r="QME872" s="60"/>
      <c r="QMF872" s="60"/>
      <c r="QMG872" s="60"/>
      <c r="QMH872" s="60"/>
      <c r="QMI872" s="60"/>
      <c r="QMJ872" s="60"/>
      <c r="QMK872" s="60"/>
      <c r="QML872" s="60"/>
      <c r="QMM872" s="60"/>
      <c r="QMN872" s="60"/>
      <c r="QMO872" s="60"/>
      <c r="QMP872" s="60"/>
      <c r="QMQ872" s="60"/>
      <c r="QMR872" s="60"/>
      <c r="QMS872" s="60"/>
      <c r="QMT872" s="60"/>
      <c r="QMU872" s="60"/>
      <c r="QMV872" s="60"/>
      <c r="QMW872" s="60"/>
      <c r="QMX872" s="60"/>
      <c r="QMY872" s="60"/>
      <c r="QMZ872" s="60"/>
      <c r="QNA872" s="60"/>
      <c r="QNB872" s="60"/>
      <c r="QNC872" s="60"/>
      <c r="QND872" s="60"/>
      <c r="QNE872" s="60"/>
      <c r="QNF872" s="60"/>
      <c r="QNG872" s="60"/>
      <c r="QNH872" s="60"/>
      <c r="QNI872" s="60"/>
      <c r="QNJ872" s="60"/>
      <c r="QNK872" s="60"/>
      <c r="QNL872" s="60"/>
      <c r="QNM872" s="60"/>
      <c r="QNN872" s="60"/>
      <c r="QNO872" s="60"/>
      <c r="QNP872" s="60"/>
      <c r="QNQ872" s="60"/>
      <c r="QNR872" s="60"/>
      <c r="QNS872" s="60"/>
      <c r="QNT872" s="60"/>
      <c r="QNU872" s="60"/>
      <c r="QNV872" s="60"/>
      <c r="QNW872" s="60"/>
      <c r="QNX872" s="60"/>
      <c r="QNY872" s="60"/>
      <c r="QNZ872" s="60"/>
      <c r="QOA872" s="60"/>
      <c r="QOB872" s="60"/>
      <c r="QOC872" s="60"/>
      <c r="QOD872" s="60"/>
      <c r="QOE872" s="60"/>
      <c r="QOF872" s="60"/>
      <c r="QOG872" s="60"/>
      <c r="QOH872" s="60"/>
      <c r="QOI872" s="60"/>
      <c r="QOJ872" s="60"/>
      <c r="QOK872" s="60"/>
      <c r="QOL872" s="60"/>
      <c r="QOM872" s="60"/>
      <c r="QON872" s="60"/>
      <c r="QOO872" s="60"/>
      <c r="QOP872" s="60"/>
      <c r="QOQ872" s="60"/>
      <c r="QOR872" s="60"/>
      <c r="QOS872" s="60"/>
      <c r="QOT872" s="60"/>
      <c r="QOU872" s="60"/>
      <c r="QOV872" s="60"/>
      <c r="QOW872" s="60"/>
      <c r="QOX872" s="60"/>
      <c r="QOY872" s="60"/>
      <c r="QOZ872" s="60"/>
      <c r="QPA872" s="60"/>
      <c r="QPB872" s="60"/>
      <c r="QPC872" s="60"/>
      <c r="QPD872" s="60"/>
      <c r="QPE872" s="60"/>
      <c r="QPF872" s="60"/>
      <c r="QPG872" s="60"/>
      <c r="QPH872" s="60"/>
      <c r="QPI872" s="60"/>
      <c r="QPJ872" s="60"/>
      <c r="QPK872" s="60"/>
      <c r="QPL872" s="60"/>
      <c r="QPM872" s="60"/>
      <c r="QPN872" s="60"/>
      <c r="QPO872" s="60"/>
      <c r="QPP872" s="60"/>
      <c r="QPQ872" s="60"/>
      <c r="QPR872" s="60"/>
      <c r="QPS872" s="60"/>
      <c r="QPT872" s="60"/>
      <c r="QPU872" s="60"/>
      <c r="QPV872" s="60"/>
      <c r="QPW872" s="60"/>
      <c r="QPX872" s="60"/>
      <c r="QPY872" s="60"/>
      <c r="QPZ872" s="60"/>
      <c r="QQA872" s="60"/>
      <c r="QQB872" s="60"/>
      <c r="QQC872" s="60"/>
      <c r="QQD872" s="60"/>
      <c r="QQE872" s="60"/>
      <c r="QQF872" s="60"/>
      <c r="QQG872" s="60"/>
      <c r="QQH872" s="60"/>
      <c r="QQI872" s="60"/>
      <c r="QQJ872" s="60"/>
      <c r="QQK872" s="60"/>
      <c r="QQL872" s="60"/>
      <c r="QQM872" s="60"/>
      <c r="QQN872" s="60"/>
      <c r="QQO872" s="60"/>
      <c r="QQP872" s="60"/>
      <c r="QQQ872" s="60"/>
      <c r="QQR872" s="60"/>
      <c r="QQS872" s="60"/>
      <c r="QQT872" s="60"/>
      <c r="QQU872" s="60"/>
      <c r="QQV872" s="60"/>
      <c r="QQW872" s="60"/>
      <c r="QQX872" s="60"/>
      <c r="QQY872" s="60"/>
      <c r="QQZ872" s="60"/>
      <c r="QRA872" s="60"/>
      <c r="QRB872" s="60"/>
      <c r="QRC872" s="60"/>
      <c r="QRD872" s="60"/>
      <c r="QRE872" s="60"/>
      <c r="QRF872" s="60"/>
      <c r="QRG872" s="60"/>
      <c r="QRH872" s="60"/>
      <c r="QRI872" s="60"/>
      <c r="QRJ872" s="60"/>
      <c r="QRK872" s="60"/>
      <c r="QRL872" s="60"/>
      <c r="QRM872" s="60"/>
      <c r="QRN872" s="60"/>
      <c r="QRO872" s="60"/>
      <c r="QRP872" s="60"/>
      <c r="QRQ872" s="60"/>
      <c r="QRR872" s="60"/>
      <c r="QRS872" s="60"/>
      <c r="QRT872" s="60"/>
      <c r="QRU872" s="60"/>
      <c r="QRV872" s="60"/>
      <c r="QRW872" s="60"/>
      <c r="QRX872" s="60"/>
      <c r="QRY872" s="60"/>
      <c r="QRZ872" s="60"/>
      <c r="QSA872" s="60"/>
      <c r="QSB872" s="60"/>
      <c r="QSC872" s="60"/>
      <c r="QSD872" s="60"/>
      <c r="QSE872" s="60"/>
      <c r="QSF872" s="60"/>
      <c r="QSG872" s="60"/>
      <c r="QSH872" s="60"/>
      <c r="QSI872" s="60"/>
      <c r="QSJ872" s="60"/>
      <c r="QSK872" s="60"/>
      <c r="QSL872" s="60"/>
      <c r="QSM872" s="60"/>
      <c r="QSN872" s="60"/>
      <c r="QSO872" s="60"/>
      <c r="QSP872" s="60"/>
      <c r="QSQ872" s="60"/>
      <c r="QSR872" s="60"/>
      <c r="QSS872" s="60"/>
      <c r="QST872" s="60"/>
      <c r="QSU872" s="60"/>
      <c r="QSV872" s="60"/>
      <c r="QSW872" s="60"/>
      <c r="QSX872" s="60"/>
      <c r="QSY872" s="60"/>
      <c r="QSZ872" s="60"/>
      <c r="QTA872" s="60"/>
      <c r="QTB872" s="60"/>
      <c r="QTC872" s="60"/>
      <c r="QTD872" s="60"/>
      <c r="QTE872" s="60"/>
      <c r="QTF872" s="60"/>
      <c r="QTG872" s="60"/>
      <c r="QTH872" s="60"/>
      <c r="QTI872" s="60"/>
      <c r="QTJ872" s="60"/>
      <c r="QTK872" s="60"/>
      <c r="QTL872" s="60"/>
      <c r="QTM872" s="60"/>
      <c r="QTN872" s="60"/>
      <c r="QTO872" s="60"/>
      <c r="QTP872" s="60"/>
      <c r="QTQ872" s="60"/>
      <c r="QTR872" s="60"/>
      <c r="QTS872" s="60"/>
      <c r="QTT872" s="60"/>
      <c r="QTU872" s="60"/>
      <c r="QTV872" s="60"/>
      <c r="QTW872" s="60"/>
      <c r="QTX872" s="60"/>
      <c r="QTY872" s="60"/>
      <c r="QTZ872" s="60"/>
      <c r="QUA872" s="60"/>
      <c r="QUB872" s="60"/>
      <c r="QUC872" s="60"/>
      <c r="QUD872" s="60"/>
      <c r="QUE872" s="60"/>
      <c r="QUF872" s="60"/>
      <c r="QUG872" s="60"/>
      <c r="QUH872" s="60"/>
      <c r="QUI872" s="60"/>
      <c r="QUJ872" s="60"/>
      <c r="QUK872" s="60"/>
      <c r="QUL872" s="60"/>
      <c r="QUM872" s="60"/>
      <c r="QUN872" s="60"/>
      <c r="QUO872" s="60"/>
      <c r="QUP872" s="60"/>
      <c r="QUQ872" s="60"/>
      <c r="QUR872" s="60"/>
      <c r="QUS872" s="60"/>
      <c r="QUT872" s="60"/>
      <c r="QUU872" s="60"/>
      <c r="QUV872" s="60"/>
      <c r="QUW872" s="60"/>
      <c r="QUX872" s="60"/>
      <c r="QUY872" s="60"/>
      <c r="QUZ872" s="60"/>
      <c r="QVA872" s="60"/>
      <c r="QVB872" s="60"/>
      <c r="QVC872" s="60"/>
      <c r="QVD872" s="60"/>
      <c r="QVE872" s="60"/>
      <c r="QVF872" s="60"/>
      <c r="QVG872" s="60"/>
      <c r="QVH872" s="60"/>
      <c r="QVI872" s="60"/>
      <c r="QVJ872" s="60"/>
      <c r="QVK872" s="60"/>
      <c r="QVL872" s="60"/>
      <c r="QVM872" s="60"/>
      <c r="QVN872" s="60"/>
      <c r="QVO872" s="60"/>
      <c r="QVP872" s="60"/>
      <c r="QVQ872" s="60"/>
      <c r="QVR872" s="60"/>
      <c r="QVS872" s="60"/>
      <c r="QVT872" s="60"/>
      <c r="QVU872" s="60"/>
      <c r="QVV872" s="60"/>
      <c r="QVW872" s="60"/>
      <c r="QVX872" s="60"/>
      <c r="QVY872" s="60"/>
      <c r="QVZ872" s="60"/>
      <c r="QWA872" s="60"/>
      <c r="QWB872" s="60"/>
      <c r="QWC872" s="60"/>
      <c r="QWD872" s="60"/>
      <c r="QWE872" s="60"/>
      <c r="QWF872" s="60"/>
      <c r="QWG872" s="60"/>
      <c r="QWH872" s="60"/>
      <c r="QWI872" s="60"/>
      <c r="QWJ872" s="60"/>
      <c r="QWK872" s="60"/>
      <c r="QWL872" s="60"/>
      <c r="QWM872" s="60"/>
      <c r="QWN872" s="60"/>
      <c r="QWO872" s="60"/>
      <c r="QWP872" s="60"/>
      <c r="QWQ872" s="60"/>
      <c r="QWR872" s="60"/>
      <c r="QWS872" s="60"/>
      <c r="QWT872" s="60"/>
      <c r="QWU872" s="60"/>
      <c r="QWV872" s="60"/>
      <c r="QWW872" s="60"/>
      <c r="QWX872" s="60"/>
      <c r="QWY872" s="60"/>
      <c r="QWZ872" s="60"/>
      <c r="QXA872" s="60"/>
      <c r="QXB872" s="60"/>
      <c r="QXC872" s="60"/>
      <c r="QXD872" s="60"/>
      <c r="QXE872" s="60"/>
      <c r="QXF872" s="60"/>
      <c r="QXG872" s="60"/>
      <c r="QXH872" s="60"/>
      <c r="QXI872" s="60"/>
      <c r="QXJ872" s="60"/>
      <c r="QXK872" s="60"/>
      <c r="QXL872" s="60"/>
      <c r="QXM872" s="60"/>
      <c r="QXN872" s="60"/>
      <c r="QXO872" s="60"/>
      <c r="QXP872" s="60"/>
      <c r="QXQ872" s="60"/>
      <c r="QXR872" s="60"/>
      <c r="QXS872" s="60"/>
      <c r="QXT872" s="60"/>
      <c r="QXU872" s="60"/>
      <c r="QXV872" s="60"/>
      <c r="QXW872" s="60"/>
      <c r="QXX872" s="60"/>
      <c r="QXY872" s="60"/>
      <c r="QXZ872" s="60"/>
      <c r="QYA872" s="60"/>
      <c r="QYB872" s="60"/>
      <c r="QYC872" s="60"/>
      <c r="QYD872" s="60"/>
      <c r="QYE872" s="60"/>
      <c r="QYF872" s="60"/>
      <c r="QYG872" s="60"/>
      <c r="QYH872" s="60"/>
      <c r="QYI872" s="60"/>
      <c r="QYJ872" s="60"/>
      <c r="QYK872" s="60"/>
      <c r="QYL872" s="60"/>
      <c r="QYM872" s="60"/>
      <c r="QYN872" s="60"/>
      <c r="QYO872" s="60"/>
      <c r="QYP872" s="60"/>
      <c r="QYQ872" s="60"/>
      <c r="QYR872" s="60"/>
      <c r="QYS872" s="60"/>
      <c r="QYT872" s="60"/>
      <c r="QYU872" s="60"/>
      <c r="QYV872" s="60"/>
      <c r="QYW872" s="60"/>
      <c r="QYX872" s="60"/>
      <c r="QYY872" s="60"/>
      <c r="QYZ872" s="60"/>
      <c r="QZA872" s="60"/>
      <c r="QZB872" s="60"/>
      <c r="QZC872" s="60"/>
      <c r="QZD872" s="60"/>
      <c r="QZE872" s="60"/>
      <c r="QZF872" s="60"/>
      <c r="QZG872" s="60"/>
      <c r="QZH872" s="60"/>
      <c r="QZI872" s="60"/>
      <c r="QZJ872" s="60"/>
      <c r="QZK872" s="60"/>
      <c r="QZL872" s="60"/>
      <c r="QZM872" s="60"/>
      <c r="QZN872" s="60"/>
      <c r="QZO872" s="60"/>
      <c r="QZP872" s="60"/>
      <c r="QZQ872" s="60"/>
      <c r="QZR872" s="60"/>
      <c r="QZS872" s="60"/>
      <c r="QZT872" s="60"/>
      <c r="QZU872" s="60"/>
      <c r="QZV872" s="60"/>
      <c r="QZW872" s="60"/>
      <c r="QZX872" s="60"/>
      <c r="QZY872" s="60"/>
      <c r="QZZ872" s="60"/>
      <c r="RAA872" s="60"/>
      <c r="RAB872" s="60"/>
      <c r="RAC872" s="60"/>
      <c r="RAD872" s="60"/>
      <c r="RAE872" s="60"/>
      <c r="RAF872" s="60"/>
      <c r="RAG872" s="60"/>
      <c r="RAH872" s="60"/>
      <c r="RAI872" s="60"/>
      <c r="RAJ872" s="60"/>
      <c r="RAK872" s="60"/>
      <c r="RAL872" s="60"/>
      <c r="RAM872" s="60"/>
      <c r="RAN872" s="60"/>
      <c r="RAO872" s="60"/>
      <c r="RAP872" s="60"/>
      <c r="RAQ872" s="60"/>
      <c r="RAR872" s="60"/>
      <c r="RAS872" s="60"/>
      <c r="RAT872" s="60"/>
      <c r="RAU872" s="60"/>
      <c r="RAV872" s="60"/>
      <c r="RAW872" s="60"/>
      <c r="RAX872" s="60"/>
      <c r="RAY872" s="60"/>
      <c r="RAZ872" s="60"/>
      <c r="RBA872" s="60"/>
      <c r="RBB872" s="60"/>
      <c r="RBC872" s="60"/>
      <c r="RBD872" s="60"/>
      <c r="RBE872" s="60"/>
      <c r="RBF872" s="60"/>
      <c r="RBG872" s="60"/>
      <c r="RBH872" s="60"/>
      <c r="RBI872" s="60"/>
      <c r="RBJ872" s="60"/>
      <c r="RBK872" s="60"/>
      <c r="RBL872" s="60"/>
      <c r="RBM872" s="60"/>
      <c r="RBN872" s="60"/>
      <c r="RBO872" s="60"/>
      <c r="RBP872" s="60"/>
      <c r="RBQ872" s="60"/>
      <c r="RBR872" s="60"/>
      <c r="RBS872" s="60"/>
      <c r="RBT872" s="60"/>
      <c r="RBU872" s="60"/>
      <c r="RBV872" s="60"/>
      <c r="RBW872" s="60"/>
      <c r="RBX872" s="60"/>
      <c r="RBY872" s="60"/>
      <c r="RBZ872" s="60"/>
      <c r="RCA872" s="60"/>
      <c r="RCB872" s="60"/>
      <c r="RCC872" s="60"/>
      <c r="RCD872" s="60"/>
      <c r="RCE872" s="60"/>
      <c r="RCF872" s="60"/>
      <c r="RCG872" s="60"/>
      <c r="RCH872" s="60"/>
      <c r="RCI872" s="60"/>
      <c r="RCJ872" s="60"/>
      <c r="RCK872" s="60"/>
      <c r="RCL872" s="60"/>
      <c r="RCM872" s="60"/>
      <c r="RCN872" s="60"/>
      <c r="RCO872" s="60"/>
      <c r="RCP872" s="60"/>
      <c r="RCQ872" s="60"/>
      <c r="RCR872" s="60"/>
      <c r="RCS872" s="60"/>
      <c r="RCT872" s="60"/>
      <c r="RCU872" s="60"/>
      <c r="RCV872" s="60"/>
      <c r="RCW872" s="60"/>
      <c r="RCX872" s="60"/>
      <c r="RCY872" s="60"/>
      <c r="RCZ872" s="60"/>
      <c r="RDA872" s="60"/>
      <c r="RDB872" s="60"/>
      <c r="RDC872" s="60"/>
      <c r="RDD872" s="60"/>
      <c r="RDE872" s="60"/>
      <c r="RDF872" s="60"/>
      <c r="RDG872" s="60"/>
      <c r="RDH872" s="60"/>
      <c r="RDI872" s="60"/>
      <c r="RDJ872" s="60"/>
      <c r="RDK872" s="60"/>
      <c r="RDL872" s="60"/>
      <c r="RDM872" s="60"/>
      <c r="RDN872" s="60"/>
      <c r="RDO872" s="60"/>
      <c r="RDP872" s="60"/>
      <c r="RDQ872" s="60"/>
      <c r="RDR872" s="60"/>
      <c r="RDS872" s="60"/>
      <c r="RDT872" s="60"/>
      <c r="RDU872" s="60"/>
      <c r="RDV872" s="60"/>
      <c r="RDW872" s="60"/>
      <c r="RDX872" s="60"/>
      <c r="RDY872" s="60"/>
      <c r="RDZ872" s="60"/>
      <c r="REA872" s="60"/>
      <c r="REB872" s="60"/>
      <c r="REC872" s="60"/>
      <c r="RED872" s="60"/>
      <c r="REE872" s="60"/>
      <c r="REF872" s="60"/>
      <c r="REG872" s="60"/>
      <c r="REH872" s="60"/>
      <c r="REI872" s="60"/>
      <c r="REJ872" s="60"/>
      <c r="REK872" s="60"/>
      <c r="REL872" s="60"/>
      <c r="REM872" s="60"/>
      <c r="REN872" s="60"/>
      <c r="REO872" s="60"/>
      <c r="REP872" s="60"/>
      <c r="REQ872" s="60"/>
      <c r="RER872" s="60"/>
      <c r="RES872" s="60"/>
      <c r="RET872" s="60"/>
      <c r="REU872" s="60"/>
      <c r="REV872" s="60"/>
      <c r="REW872" s="60"/>
      <c r="REX872" s="60"/>
      <c r="REY872" s="60"/>
      <c r="REZ872" s="60"/>
      <c r="RFA872" s="60"/>
      <c r="RFB872" s="60"/>
      <c r="RFC872" s="60"/>
      <c r="RFD872" s="60"/>
      <c r="RFE872" s="60"/>
      <c r="RFF872" s="60"/>
      <c r="RFG872" s="60"/>
      <c r="RFH872" s="60"/>
      <c r="RFI872" s="60"/>
      <c r="RFJ872" s="60"/>
      <c r="RFK872" s="60"/>
      <c r="RFL872" s="60"/>
      <c r="RFM872" s="60"/>
      <c r="RFN872" s="60"/>
      <c r="RFO872" s="60"/>
      <c r="RFP872" s="60"/>
      <c r="RFQ872" s="60"/>
      <c r="RFR872" s="60"/>
      <c r="RFS872" s="60"/>
      <c r="RFT872" s="60"/>
      <c r="RFU872" s="60"/>
      <c r="RFV872" s="60"/>
      <c r="RFW872" s="60"/>
      <c r="RFX872" s="60"/>
      <c r="RFY872" s="60"/>
      <c r="RFZ872" s="60"/>
      <c r="RGA872" s="60"/>
      <c r="RGB872" s="60"/>
      <c r="RGC872" s="60"/>
      <c r="RGD872" s="60"/>
      <c r="RGE872" s="60"/>
      <c r="RGF872" s="60"/>
      <c r="RGG872" s="60"/>
      <c r="RGH872" s="60"/>
      <c r="RGI872" s="60"/>
      <c r="RGJ872" s="60"/>
      <c r="RGK872" s="60"/>
      <c r="RGL872" s="60"/>
      <c r="RGM872" s="60"/>
      <c r="RGN872" s="60"/>
      <c r="RGO872" s="60"/>
      <c r="RGP872" s="60"/>
      <c r="RGQ872" s="60"/>
      <c r="RGR872" s="60"/>
      <c r="RGS872" s="60"/>
      <c r="RGT872" s="60"/>
      <c r="RGU872" s="60"/>
      <c r="RGV872" s="60"/>
      <c r="RGW872" s="60"/>
      <c r="RGX872" s="60"/>
      <c r="RGY872" s="60"/>
      <c r="RGZ872" s="60"/>
      <c r="RHA872" s="60"/>
      <c r="RHB872" s="60"/>
      <c r="RHC872" s="60"/>
      <c r="RHD872" s="60"/>
      <c r="RHE872" s="60"/>
      <c r="RHF872" s="60"/>
      <c r="RHG872" s="60"/>
      <c r="RHH872" s="60"/>
      <c r="RHI872" s="60"/>
      <c r="RHJ872" s="60"/>
      <c r="RHK872" s="60"/>
      <c r="RHL872" s="60"/>
      <c r="RHM872" s="60"/>
      <c r="RHN872" s="60"/>
      <c r="RHO872" s="60"/>
      <c r="RHP872" s="60"/>
      <c r="RHQ872" s="60"/>
      <c r="RHR872" s="60"/>
      <c r="RHS872" s="60"/>
      <c r="RHT872" s="60"/>
      <c r="RHU872" s="60"/>
      <c r="RHV872" s="60"/>
      <c r="RHW872" s="60"/>
      <c r="RHX872" s="60"/>
      <c r="RHY872" s="60"/>
      <c r="RHZ872" s="60"/>
      <c r="RIA872" s="60"/>
      <c r="RIB872" s="60"/>
      <c r="RIC872" s="60"/>
      <c r="RID872" s="60"/>
      <c r="RIE872" s="60"/>
      <c r="RIF872" s="60"/>
      <c r="RIG872" s="60"/>
      <c r="RIH872" s="60"/>
      <c r="RII872" s="60"/>
      <c r="RIJ872" s="60"/>
      <c r="RIK872" s="60"/>
      <c r="RIL872" s="60"/>
      <c r="RIM872" s="60"/>
      <c r="RIN872" s="60"/>
      <c r="RIO872" s="60"/>
      <c r="RIP872" s="60"/>
      <c r="RIQ872" s="60"/>
      <c r="RIR872" s="60"/>
      <c r="RIS872" s="60"/>
      <c r="RIT872" s="60"/>
      <c r="RIU872" s="60"/>
      <c r="RIV872" s="60"/>
      <c r="RIW872" s="60"/>
      <c r="RIX872" s="60"/>
      <c r="RIY872" s="60"/>
      <c r="RIZ872" s="60"/>
      <c r="RJA872" s="60"/>
      <c r="RJB872" s="60"/>
      <c r="RJC872" s="60"/>
      <c r="RJD872" s="60"/>
      <c r="RJE872" s="60"/>
      <c r="RJF872" s="60"/>
      <c r="RJG872" s="60"/>
      <c r="RJH872" s="60"/>
      <c r="RJI872" s="60"/>
      <c r="RJJ872" s="60"/>
      <c r="RJK872" s="60"/>
      <c r="RJL872" s="60"/>
      <c r="RJM872" s="60"/>
      <c r="RJN872" s="60"/>
      <c r="RJO872" s="60"/>
      <c r="RJP872" s="60"/>
      <c r="RJQ872" s="60"/>
      <c r="RJR872" s="60"/>
      <c r="RJS872" s="60"/>
      <c r="RJT872" s="60"/>
      <c r="RJU872" s="60"/>
      <c r="RJV872" s="60"/>
      <c r="RJW872" s="60"/>
      <c r="RJX872" s="60"/>
      <c r="RJY872" s="60"/>
      <c r="RJZ872" s="60"/>
      <c r="RKA872" s="60"/>
      <c r="RKB872" s="60"/>
      <c r="RKC872" s="60"/>
      <c r="RKD872" s="60"/>
      <c r="RKE872" s="60"/>
      <c r="RKF872" s="60"/>
      <c r="RKG872" s="60"/>
      <c r="RKH872" s="60"/>
      <c r="RKI872" s="60"/>
      <c r="RKJ872" s="60"/>
      <c r="RKK872" s="60"/>
      <c r="RKL872" s="60"/>
      <c r="RKM872" s="60"/>
      <c r="RKN872" s="60"/>
      <c r="RKO872" s="60"/>
      <c r="RKP872" s="60"/>
      <c r="RKQ872" s="60"/>
      <c r="RKR872" s="60"/>
      <c r="RKS872" s="60"/>
      <c r="RKT872" s="60"/>
      <c r="RKU872" s="60"/>
      <c r="RKV872" s="60"/>
      <c r="RKW872" s="60"/>
      <c r="RKX872" s="60"/>
      <c r="RKY872" s="60"/>
      <c r="RKZ872" s="60"/>
      <c r="RLA872" s="60"/>
      <c r="RLB872" s="60"/>
      <c r="RLC872" s="60"/>
      <c r="RLD872" s="60"/>
      <c r="RLE872" s="60"/>
      <c r="RLF872" s="60"/>
      <c r="RLG872" s="60"/>
      <c r="RLH872" s="60"/>
      <c r="RLI872" s="60"/>
      <c r="RLJ872" s="60"/>
      <c r="RLK872" s="60"/>
      <c r="RLL872" s="60"/>
      <c r="RLM872" s="60"/>
      <c r="RLN872" s="60"/>
      <c r="RLO872" s="60"/>
      <c r="RLP872" s="60"/>
      <c r="RLQ872" s="60"/>
      <c r="RLR872" s="60"/>
      <c r="RLS872" s="60"/>
      <c r="RLT872" s="60"/>
      <c r="RLU872" s="60"/>
      <c r="RLV872" s="60"/>
      <c r="RLW872" s="60"/>
      <c r="RLX872" s="60"/>
      <c r="RLY872" s="60"/>
      <c r="RLZ872" s="60"/>
      <c r="RMA872" s="60"/>
      <c r="RMB872" s="60"/>
      <c r="RMC872" s="60"/>
      <c r="RMD872" s="60"/>
      <c r="RME872" s="60"/>
      <c r="RMF872" s="60"/>
      <c r="RMG872" s="60"/>
      <c r="RMH872" s="60"/>
      <c r="RMI872" s="60"/>
      <c r="RMJ872" s="60"/>
      <c r="RMK872" s="60"/>
      <c r="RML872" s="60"/>
      <c r="RMM872" s="60"/>
      <c r="RMN872" s="60"/>
      <c r="RMO872" s="60"/>
      <c r="RMP872" s="60"/>
      <c r="RMQ872" s="60"/>
      <c r="RMR872" s="60"/>
      <c r="RMS872" s="60"/>
      <c r="RMT872" s="60"/>
      <c r="RMU872" s="60"/>
      <c r="RMV872" s="60"/>
      <c r="RMW872" s="60"/>
      <c r="RMX872" s="60"/>
      <c r="RMY872" s="60"/>
      <c r="RMZ872" s="60"/>
      <c r="RNA872" s="60"/>
      <c r="RNB872" s="60"/>
      <c r="RNC872" s="60"/>
      <c r="RND872" s="60"/>
      <c r="RNE872" s="60"/>
      <c r="RNF872" s="60"/>
      <c r="RNG872" s="60"/>
      <c r="RNH872" s="60"/>
      <c r="RNI872" s="60"/>
      <c r="RNJ872" s="60"/>
      <c r="RNK872" s="60"/>
      <c r="RNL872" s="60"/>
      <c r="RNM872" s="60"/>
      <c r="RNN872" s="60"/>
      <c r="RNO872" s="60"/>
      <c r="RNP872" s="60"/>
      <c r="RNQ872" s="60"/>
      <c r="RNR872" s="60"/>
      <c r="RNS872" s="60"/>
      <c r="RNT872" s="60"/>
      <c r="RNU872" s="60"/>
      <c r="RNV872" s="60"/>
      <c r="RNW872" s="60"/>
      <c r="RNX872" s="60"/>
      <c r="RNY872" s="60"/>
      <c r="RNZ872" s="60"/>
      <c r="ROA872" s="60"/>
      <c r="ROB872" s="60"/>
      <c r="ROC872" s="60"/>
      <c r="ROD872" s="60"/>
      <c r="ROE872" s="60"/>
      <c r="ROF872" s="60"/>
      <c r="ROG872" s="60"/>
      <c r="ROH872" s="60"/>
      <c r="ROI872" s="60"/>
      <c r="ROJ872" s="60"/>
      <c r="ROK872" s="60"/>
      <c r="ROL872" s="60"/>
      <c r="ROM872" s="60"/>
      <c r="RON872" s="60"/>
      <c r="ROO872" s="60"/>
      <c r="ROP872" s="60"/>
      <c r="ROQ872" s="60"/>
      <c r="ROR872" s="60"/>
      <c r="ROS872" s="60"/>
      <c r="ROT872" s="60"/>
      <c r="ROU872" s="60"/>
      <c r="ROV872" s="60"/>
      <c r="ROW872" s="60"/>
      <c r="ROX872" s="60"/>
      <c r="ROY872" s="60"/>
      <c r="ROZ872" s="60"/>
      <c r="RPA872" s="60"/>
      <c r="RPB872" s="60"/>
      <c r="RPC872" s="60"/>
      <c r="RPD872" s="60"/>
      <c r="RPE872" s="60"/>
      <c r="RPF872" s="60"/>
      <c r="RPG872" s="60"/>
      <c r="RPH872" s="60"/>
      <c r="RPI872" s="60"/>
      <c r="RPJ872" s="60"/>
      <c r="RPK872" s="60"/>
      <c r="RPL872" s="60"/>
      <c r="RPM872" s="60"/>
      <c r="RPN872" s="60"/>
      <c r="RPO872" s="60"/>
      <c r="RPP872" s="60"/>
      <c r="RPQ872" s="60"/>
      <c r="RPR872" s="60"/>
      <c r="RPS872" s="60"/>
      <c r="RPT872" s="60"/>
      <c r="RPU872" s="60"/>
      <c r="RPV872" s="60"/>
      <c r="RPW872" s="60"/>
      <c r="RPX872" s="60"/>
      <c r="RPY872" s="60"/>
      <c r="RPZ872" s="60"/>
      <c r="RQA872" s="60"/>
      <c r="RQB872" s="60"/>
      <c r="RQC872" s="60"/>
      <c r="RQD872" s="60"/>
      <c r="RQE872" s="60"/>
      <c r="RQF872" s="60"/>
      <c r="RQG872" s="60"/>
      <c r="RQH872" s="60"/>
      <c r="RQI872" s="60"/>
      <c r="RQJ872" s="60"/>
      <c r="RQK872" s="60"/>
      <c r="RQL872" s="60"/>
      <c r="RQM872" s="60"/>
      <c r="RQN872" s="60"/>
      <c r="RQO872" s="60"/>
      <c r="RQP872" s="60"/>
      <c r="RQQ872" s="60"/>
      <c r="RQR872" s="60"/>
      <c r="RQS872" s="60"/>
      <c r="RQT872" s="60"/>
      <c r="RQU872" s="60"/>
      <c r="RQV872" s="60"/>
      <c r="RQW872" s="60"/>
      <c r="RQX872" s="60"/>
      <c r="RQY872" s="60"/>
      <c r="RQZ872" s="60"/>
      <c r="RRA872" s="60"/>
      <c r="RRB872" s="60"/>
      <c r="RRC872" s="60"/>
      <c r="RRD872" s="60"/>
      <c r="RRE872" s="60"/>
      <c r="RRF872" s="60"/>
      <c r="RRG872" s="60"/>
      <c r="RRH872" s="60"/>
      <c r="RRI872" s="60"/>
      <c r="RRJ872" s="60"/>
      <c r="RRK872" s="60"/>
      <c r="RRL872" s="60"/>
      <c r="RRM872" s="60"/>
      <c r="RRN872" s="60"/>
      <c r="RRO872" s="60"/>
      <c r="RRP872" s="60"/>
      <c r="RRQ872" s="60"/>
      <c r="RRR872" s="60"/>
      <c r="RRS872" s="60"/>
      <c r="RRT872" s="60"/>
      <c r="RRU872" s="60"/>
      <c r="RRV872" s="60"/>
      <c r="RRW872" s="60"/>
      <c r="RRX872" s="60"/>
      <c r="RRY872" s="60"/>
      <c r="RRZ872" s="60"/>
      <c r="RSA872" s="60"/>
      <c r="RSB872" s="60"/>
      <c r="RSC872" s="60"/>
      <c r="RSD872" s="60"/>
      <c r="RSE872" s="60"/>
      <c r="RSF872" s="60"/>
      <c r="RSG872" s="60"/>
      <c r="RSH872" s="60"/>
      <c r="RSI872" s="60"/>
      <c r="RSJ872" s="60"/>
      <c r="RSK872" s="60"/>
      <c r="RSL872" s="60"/>
      <c r="RSM872" s="60"/>
      <c r="RSN872" s="60"/>
      <c r="RSO872" s="60"/>
      <c r="RSP872" s="60"/>
      <c r="RSQ872" s="60"/>
      <c r="RSR872" s="60"/>
      <c r="RSS872" s="60"/>
      <c r="RST872" s="60"/>
      <c r="RSU872" s="60"/>
      <c r="RSV872" s="60"/>
      <c r="RSW872" s="60"/>
      <c r="RSX872" s="60"/>
      <c r="RSY872" s="60"/>
      <c r="RSZ872" s="60"/>
      <c r="RTA872" s="60"/>
      <c r="RTB872" s="60"/>
      <c r="RTC872" s="60"/>
      <c r="RTD872" s="60"/>
      <c r="RTE872" s="60"/>
      <c r="RTF872" s="60"/>
      <c r="RTG872" s="60"/>
      <c r="RTH872" s="60"/>
      <c r="RTI872" s="60"/>
      <c r="RTJ872" s="60"/>
      <c r="RTK872" s="60"/>
      <c r="RTL872" s="60"/>
      <c r="RTM872" s="60"/>
      <c r="RTN872" s="60"/>
      <c r="RTO872" s="60"/>
      <c r="RTP872" s="60"/>
      <c r="RTQ872" s="60"/>
      <c r="RTR872" s="60"/>
      <c r="RTS872" s="60"/>
      <c r="RTT872" s="60"/>
      <c r="RTU872" s="60"/>
      <c r="RTV872" s="60"/>
      <c r="RTW872" s="60"/>
      <c r="RTX872" s="60"/>
      <c r="RTY872" s="60"/>
      <c r="RTZ872" s="60"/>
      <c r="RUA872" s="60"/>
      <c r="RUB872" s="60"/>
      <c r="RUC872" s="60"/>
      <c r="RUD872" s="60"/>
      <c r="RUE872" s="60"/>
      <c r="RUF872" s="60"/>
      <c r="RUG872" s="60"/>
      <c r="RUH872" s="60"/>
      <c r="RUI872" s="60"/>
      <c r="RUJ872" s="60"/>
      <c r="RUK872" s="60"/>
      <c r="RUL872" s="60"/>
      <c r="RUM872" s="60"/>
      <c r="RUN872" s="60"/>
      <c r="RUO872" s="60"/>
      <c r="RUP872" s="60"/>
      <c r="RUQ872" s="60"/>
      <c r="RUR872" s="60"/>
      <c r="RUS872" s="60"/>
      <c r="RUT872" s="60"/>
      <c r="RUU872" s="60"/>
      <c r="RUV872" s="60"/>
      <c r="RUW872" s="60"/>
      <c r="RUX872" s="60"/>
      <c r="RUY872" s="60"/>
      <c r="RUZ872" s="60"/>
      <c r="RVA872" s="60"/>
      <c r="RVB872" s="60"/>
      <c r="RVC872" s="60"/>
      <c r="RVD872" s="60"/>
      <c r="RVE872" s="60"/>
      <c r="RVF872" s="60"/>
      <c r="RVG872" s="60"/>
      <c r="RVH872" s="60"/>
      <c r="RVI872" s="60"/>
      <c r="RVJ872" s="60"/>
      <c r="RVK872" s="60"/>
      <c r="RVL872" s="60"/>
      <c r="RVM872" s="60"/>
      <c r="RVN872" s="60"/>
      <c r="RVO872" s="60"/>
      <c r="RVP872" s="60"/>
      <c r="RVQ872" s="60"/>
      <c r="RVR872" s="60"/>
      <c r="RVS872" s="60"/>
      <c r="RVT872" s="60"/>
      <c r="RVU872" s="60"/>
      <c r="RVV872" s="60"/>
      <c r="RVW872" s="60"/>
      <c r="RVX872" s="60"/>
      <c r="RVY872" s="60"/>
      <c r="RVZ872" s="60"/>
      <c r="RWA872" s="60"/>
      <c r="RWB872" s="60"/>
      <c r="RWC872" s="60"/>
      <c r="RWD872" s="60"/>
      <c r="RWE872" s="60"/>
      <c r="RWF872" s="60"/>
      <c r="RWG872" s="60"/>
      <c r="RWH872" s="60"/>
      <c r="RWI872" s="60"/>
      <c r="RWJ872" s="60"/>
      <c r="RWK872" s="60"/>
      <c r="RWL872" s="60"/>
      <c r="RWM872" s="60"/>
      <c r="RWN872" s="60"/>
      <c r="RWO872" s="60"/>
      <c r="RWP872" s="60"/>
      <c r="RWQ872" s="60"/>
      <c r="RWR872" s="60"/>
      <c r="RWS872" s="60"/>
      <c r="RWT872" s="60"/>
      <c r="RWU872" s="60"/>
      <c r="RWV872" s="60"/>
      <c r="RWW872" s="60"/>
      <c r="RWX872" s="60"/>
      <c r="RWY872" s="60"/>
      <c r="RWZ872" s="60"/>
      <c r="RXA872" s="60"/>
      <c r="RXB872" s="60"/>
      <c r="RXC872" s="60"/>
      <c r="RXD872" s="60"/>
      <c r="RXE872" s="60"/>
      <c r="RXF872" s="60"/>
      <c r="RXG872" s="60"/>
      <c r="RXH872" s="60"/>
      <c r="RXI872" s="60"/>
      <c r="RXJ872" s="60"/>
      <c r="RXK872" s="60"/>
      <c r="RXL872" s="60"/>
      <c r="RXM872" s="60"/>
      <c r="RXN872" s="60"/>
      <c r="RXO872" s="60"/>
      <c r="RXP872" s="60"/>
      <c r="RXQ872" s="60"/>
      <c r="RXR872" s="60"/>
      <c r="RXS872" s="60"/>
      <c r="RXT872" s="60"/>
      <c r="RXU872" s="60"/>
      <c r="RXV872" s="60"/>
      <c r="RXW872" s="60"/>
      <c r="RXX872" s="60"/>
      <c r="RXY872" s="60"/>
      <c r="RXZ872" s="60"/>
      <c r="RYA872" s="60"/>
      <c r="RYB872" s="60"/>
      <c r="RYC872" s="60"/>
      <c r="RYD872" s="60"/>
      <c r="RYE872" s="60"/>
      <c r="RYF872" s="60"/>
      <c r="RYG872" s="60"/>
      <c r="RYH872" s="60"/>
      <c r="RYI872" s="60"/>
      <c r="RYJ872" s="60"/>
      <c r="RYK872" s="60"/>
      <c r="RYL872" s="60"/>
      <c r="RYM872" s="60"/>
      <c r="RYN872" s="60"/>
      <c r="RYO872" s="60"/>
      <c r="RYP872" s="60"/>
      <c r="RYQ872" s="60"/>
      <c r="RYR872" s="60"/>
      <c r="RYS872" s="60"/>
      <c r="RYT872" s="60"/>
      <c r="RYU872" s="60"/>
      <c r="RYV872" s="60"/>
      <c r="RYW872" s="60"/>
      <c r="RYX872" s="60"/>
      <c r="RYY872" s="60"/>
      <c r="RYZ872" s="60"/>
      <c r="RZA872" s="60"/>
      <c r="RZB872" s="60"/>
      <c r="RZC872" s="60"/>
      <c r="RZD872" s="60"/>
      <c r="RZE872" s="60"/>
      <c r="RZF872" s="60"/>
      <c r="RZG872" s="60"/>
      <c r="RZH872" s="60"/>
      <c r="RZI872" s="60"/>
      <c r="RZJ872" s="60"/>
      <c r="RZK872" s="60"/>
      <c r="RZL872" s="60"/>
      <c r="RZM872" s="60"/>
      <c r="RZN872" s="60"/>
      <c r="RZO872" s="60"/>
      <c r="RZP872" s="60"/>
      <c r="RZQ872" s="60"/>
      <c r="RZR872" s="60"/>
      <c r="RZS872" s="60"/>
      <c r="RZT872" s="60"/>
      <c r="RZU872" s="60"/>
      <c r="RZV872" s="60"/>
      <c r="RZW872" s="60"/>
      <c r="RZX872" s="60"/>
      <c r="RZY872" s="60"/>
      <c r="RZZ872" s="60"/>
      <c r="SAA872" s="60"/>
      <c r="SAB872" s="60"/>
      <c r="SAC872" s="60"/>
      <c r="SAD872" s="60"/>
      <c r="SAE872" s="60"/>
      <c r="SAF872" s="60"/>
      <c r="SAG872" s="60"/>
      <c r="SAH872" s="60"/>
      <c r="SAI872" s="60"/>
      <c r="SAJ872" s="60"/>
      <c r="SAK872" s="60"/>
      <c r="SAL872" s="60"/>
      <c r="SAM872" s="60"/>
      <c r="SAN872" s="60"/>
      <c r="SAO872" s="60"/>
      <c r="SAP872" s="60"/>
      <c r="SAQ872" s="60"/>
      <c r="SAR872" s="60"/>
      <c r="SAS872" s="60"/>
      <c r="SAT872" s="60"/>
      <c r="SAU872" s="60"/>
      <c r="SAV872" s="60"/>
      <c r="SAW872" s="60"/>
      <c r="SAX872" s="60"/>
      <c r="SAY872" s="60"/>
      <c r="SAZ872" s="60"/>
      <c r="SBA872" s="60"/>
      <c r="SBB872" s="60"/>
      <c r="SBC872" s="60"/>
      <c r="SBD872" s="60"/>
      <c r="SBE872" s="60"/>
      <c r="SBF872" s="60"/>
      <c r="SBG872" s="60"/>
      <c r="SBH872" s="60"/>
      <c r="SBI872" s="60"/>
      <c r="SBJ872" s="60"/>
      <c r="SBK872" s="60"/>
      <c r="SBL872" s="60"/>
      <c r="SBM872" s="60"/>
      <c r="SBN872" s="60"/>
      <c r="SBO872" s="60"/>
      <c r="SBP872" s="60"/>
      <c r="SBQ872" s="60"/>
      <c r="SBR872" s="60"/>
      <c r="SBS872" s="60"/>
      <c r="SBT872" s="60"/>
      <c r="SBU872" s="60"/>
      <c r="SBV872" s="60"/>
      <c r="SBW872" s="60"/>
      <c r="SBX872" s="60"/>
      <c r="SBY872" s="60"/>
      <c r="SBZ872" s="60"/>
      <c r="SCA872" s="60"/>
      <c r="SCB872" s="60"/>
      <c r="SCC872" s="60"/>
      <c r="SCD872" s="60"/>
      <c r="SCE872" s="60"/>
      <c r="SCF872" s="60"/>
      <c r="SCG872" s="60"/>
      <c r="SCH872" s="60"/>
      <c r="SCI872" s="60"/>
      <c r="SCJ872" s="60"/>
      <c r="SCK872" s="60"/>
      <c r="SCL872" s="60"/>
      <c r="SCM872" s="60"/>
      <c r="SCN872" s="60"/>
      <c r="SCO872" s="60"/>
      <c r="SCP872" s="60"/>
      <c r="SCQ872" s="60"/>
      <c r="SCR872" s="60"/>
      <c r="SCS872" s="60"/>
      <c r="SCT872" s="60"/>
      <c r="SCU872" s="60"/>
      <c r="SCV872" s="60"/>
      <c r="SCW872" s="60"/>
      <c r="SCX872" s="60"/>
      <c r="SCY872" s="60"/>
      <c r="SCZ872" s="60"/>
      <c r="SDA872" s="60"/>
      <c r="SDB872" s="60"/>
      <c r="SDC872" s="60"/>
      <c r="SDD872" s="60"/>
      <c r="SDE872" s="60"/>
      <c r="SDF872" s="60"/>
      <c r="SDG872" s="60"/>
      <c r="SDH872" s="60"/>
      <c r="SDI872" s="60"/>
      <c r="SDJ872" s="60"/>
      <c r="SDK872" s="60"/>
      <c r="SDL872" s="60"/>
      <c r="SDM872" s="60"/>
      <c r="SDN872" s="60"/>
      <c r="SDO872" s="60"/>
      <c r="SDP872" s="60"/>
      <c r="SDQ872" s="60"/>
      <c r="SDR872" s="60"/>
      <c r="SDS872" s="60"/>
      <c r="SDT872" s="60"/>
      <c r="SDU872" s="60"/>
      <c r="SDV872" s="60"/>
      <c r="SDW872" s="60"/>
      <c r="SDX872" s="60"/>
      <c r="SDY872" s="60"/>
      <c r="SDZ872" s="60"/>
      <c r="SEA872" s="60"/>
      <c r="SEB872" s="60"/>
      <c r="SEC872" s="60"/>
      <c r="SED872" s="60"/>
      <c r="SEE872" s="60"/>
      <c r="SEF872" s="60"/>
      <c r="SEG872" s="60"/>
      <c r="SEH872" s="60"/>
      <c r="SEI872" s="60"/>
      <c r="SEJ872" s="60"/>
      <c r="SEK872" s="60"/>
      <c r="SEL872" s="60"/>
      <c r="SEM872" s="60"/>
      <c r="SEN872" s="60"/>
      <c r="SEO872" s="60"/>
      <c r="SEP872" s="60"/>
      <c r="SEQ872" s="60"/>
      <c r="SER872" s="60"/>
      <c r="SES872" s="60"/>
      <c r="SET872" s="60"/>
      <c r="SEU872" s="60"/>
      <c r="SEV872" s="60"/>
      <c r="SEW872" s="60"/>
      <c r="SEX872" s="60"/>
      <c r="SEY872" s="60"/>
      <c r="SEZ872" s="60"/>
      <c r="SFA872" s="60"/>
      <c r="SFB872" s="60"/>
      <c r="SFC872" s="60"/>
      <c r="SFD872" s="60"/>
      <c r="SFE872" s="60"/>
      <c r="SFF872" s="60"/>
      <c r="SFG872" s="60"/>
      <c r="SFH872" s="60"/>
      <c r="SFI872" s="60"/>
      <c r="SFJ872" s="60"/>
      <c r="SFK872" s="60"/>
      <c r="SFL872" s="60"/>
      <c r="SFM872" s="60"/>
      <c r="SFN872" s="60"/>
      <c r="SFO872" s="60"/>
      <c r="SFP872" s="60"/>
      <c r="SFQ872" s="60"/>
      <c r="SFR872" s="60"/>
      <c r="SFS872" s="60"/>
      <c r="SFT872" s="60"/>
      <c r="SFU872" s="60"/>
      <c r="SFV872" s="60"/>
      <c r="SFW872" s="60"/>
      <c r="SFX872" s="60"/>
      <c r="SFY872" s="60"/>
      <c r="SFZ872" s="60"/>
      <c r="SGA872" s="60"/>
      <c r="SGB872" s="60"/>
      <c r="SGC872" s="60"/>
      <c r="SGD872" s="60"/>
      <c r="SGE872" s="60"/>
      <c r="SGF872" s="60"/>
      <c r="SGG872" s="60"/>
      <c r="SGH872" s="60"/>
      <c r="SGI872" s="60"/>
      <c r="SGJ872" s="60"/>
      <c r="SGK872" s="60"/>
      <c r="SGL872" s="60"/>
      <c r="SGM872" s="60"/>
      <c r="SGN872" s="60"/>
      <c r="SGO872" s="60"/>
      <c r="SGP872" s="60"/>
      <c r="SGQ872" s="60"/>
      <c r="SGR872" s="60"/>
      <c r="SGS872" s="60"/>
      <c r="SGT872" s="60"/>
      <c r="SGU872" s="60"/>
      <c r="SGV872" s="60"/>
      <c r="SGW872" s="60"/>
      <c r="SGX872" s="60"/>
      <c r="SGY872" s="60"/>
      <c r="SGZ872" s="60"/>
      <c r="SHA872" s="60"/>
      <c r="SHB872" s="60"/>
      <c r="SHC872" s="60"/>
      <c r="SHD872" s="60"/>
      <c r="SHE872" s="60"/>
      <c r="SHF872" s="60"/>
      <c r="SHG872" s="60"/>
      <c r="SHH872" s="60"/>
      <c r="SHI872" s="60"/>
      <c r="SHJ872" s="60"/>
      <c r="SHK872" s="60"/>
      <c r="SHL872" s="60"/>
      <c r="SHM872" s="60"/>
      <c r="SHN872" s="60"/>
      <c r="SHO872" s="60"/>
      <c r="SHP872" s="60"/>
      <c r="SHQ872" s="60"/>
      <c r="SHR872" s="60"/>
      <c r="SHS872" s="60"/>
      <c r="SHT872" s="60"/>
      <c r="SHU872" s="60"/>
      <c r="SHV872" s="60"/>
      <c r="SHW872" s="60"/>
      <c r="SHX872" s="60"/>
      <c r="SHY872" s="60"/>
      <c r="SHZ872" s="60"/>
      <c r="SIA872" s="60"/>
      <c r="SIB872" s="60"/>
      <c r="SIC872" s="60"/>
      <c r="SID872" s="60"/>
      <c r="SIE872" s="60"/>
      <c r="SIF872" s="60"/>
      <c r="SIG872" s="60"/>
      <c r="SIH872" s="60"/>
      <c r="SII872" s="60"/>
      <c r="SIJ872" s="60"/>
      <c r="SIK872" s="60"/>
      <c r="SIL872" s="60"/>
      <c r="SIM872" s="60"/>
      <c r="SIN872" s="60"/>
      <c r="SIO872" s="60"/>
      <c r="SIP872" s="60"/>
      <c r="SIQ872" s="60"/>
      <c r="SIR872" s="60"/>
      <c r="SIS872" s="60"/>
      <c r="SIT872" s="60"/>
      <c r="SIU872" s="60"/>
      <c r="SIV872" s="60"/>
      <c r="SIW872" s="60"/>
      <c r="SIX872" s="60"/>
      <c r="SIY872" s="60"/>
      <c r="SIZ872" s="60"/>
      <c r="SJA872" s="60"/>
      <c r="SJB872" s="60"/>
      <c r="SJC872" s="60"/>
      <c r="SJD872" s="60"/>
      <c r="SJE872" s="60"/>
      <c r="SJF872" s="60"/>
      <c r="SJG872" s="60"/>
      <c r="SJH872" s="60"/>
      <c r="SJI872" s="60"/>
      <c r="SJJ872" s="60"/>
      <c r="SJK872" s="60"/>
      <c r="SJL872" s="60"/>
      <c r="SJM872" s="60"/>
      <c r="SJN872" s="60"/>
      <c r="SJO872" s="60"/>
      <c r="SJP872" s="60"/>
      <c r="SJQ872" s="60"/>
      <c r="SJR872" s="60"/>
      <c r="SJS872" s="60"/>
      <c r="SJT872" s="60"/>
      <c r="SJU872" s="60"/>
      <c r="SJV872" s="60"/>
      <c r="SJW872" s="60"/>
      <c r="SJX872" s="60"/>
      <c r="SJY872" s="60"/>
      <c r="SJZ872" s="60"/>
      <c r="SKA872" s="60"/>
      <c r="SKB872" s="60"/>
      <c r="SKC872" s="60"/>
      <c r="SKD872" s="60"/>
      <c r="SKE872" s="60"/>
      <c r="SKF872" s="60"/>
      <c r="SKG872" s="60"/>
      <c r="SKH872" s="60"/>
      <c r="SKI872" s="60"/>
      <c r="SKJ872" s="60"/>
      <c r="SKK872" s="60"/>
      <c r="SKL872" s="60"/>
      <c r="SKM872" s="60"/>
      <c r="SKN872" s="60"/>
      <c r="SKO872" s="60"/>
      <c r="SKP872" s="60"/>
      <c r="SKQ872" s="60"/>
      <c r="SKR872" s="60"/>
      <c r="SKS872" s="60"/>
      <c r="SKT872" s="60"/>
      <c r="SKU872" s="60"/>
      <c r="SKV872" s="60"/>
      <c r="SKW872" s="60"/>
      <c r="SKX872" s="60"/>
      <c r="SKY872" s="60"/>
      <c r="SKZ872" s="60"/>
      <c r="SLA872" s="60"/>
      <c r="SLB872" s="60"/>
      <c r="SLC872" s="60"/>
      <c r="SLD872" s="60"/>
      <c r="SLE872" s="60"/>
      <c r="SLF872" s="60"/>
      <c r="SLG872" s="60"/>
      <c r="SLH872" s="60"/>
      <c r="SLI872" s="60"/>
      <c r="SLJ872" s="60"/>
      <c r="SLK872" s="60"/>
      <c r="SLL872" s="60"/>
      <c r="SLM872" s="60"/>
      <c r="SLN872" s="60"/>
      <c r="SLO872" s="60"/>
      <c r="SLP872" s="60"/>
      <c r="SLQ872" s="60"/>
      <c r="SLR872" s="60"/>
      <c r="SLS872" s="60"/>
      <c r="SLT872" s="60"/>
      <c r="SLU872" s="60"/>
      <c r="SLV872" s="60"/>
      <c r="SLW872" s="60"/>
      <c r="SLX872" s="60"/>
      <c r="SLY872" s="60"/>
      <c r="SLZ872" s="60"/>
      <c r="SMA872" s="60"/>
      <c r="SMB872" s="60"/>
      <c r="SMC872" s="60"/>
      <c r="SMD872" s="60"/>
      <c r="SME872" s="60"/>
      <c r="SMF872" s="60"/>
      <c r="SMG872" s="60"/>
      <c r="SMH872" s="60"/>
      <c r="SMI872" s="60"/>
      <c r="SMJ872" s="60"/>
      <c r="SMK872" s="60"/>
      <c r="SML872" s="60"/>
      <c r="SMM872" s="60"/>
      <c r="SMN872" s="60"/>
      <c r="SMO872" s="60"/>
      <c r="SMP872" s="60"/>
      <c r="SMQ872" s="60"/>
      <c r="SMR872" s="60"/>
      <c r="SMS872" s="60"/>
      <c r="SMT872" s="60"/>
      <c r="SMU872" s="60"/>
      <c r="SMV872" s="60"/>
      <c r="SMW872" s="60"/>
      <c r="SMX872" s="60"/>
      <c r="SMY872" s="60"/>
      <c r="SMZ872" s="60"/>
      <c r="SNA872" s="60"/>
      <c r="SNB872" s="60"/>
      <c r="SNC872" s="60"/>
      <c r="SND872" s="60"/>
      <c r="SNE872" s="60"/>
      <c r="SNF872" s="60"/>
      <c r="SNG872" s="60"/>
      <c r="SNH872" s="60"/>
      <c r="SNI872" s="60"/>
      <c r="SNJ872" s="60"/>
      <c r="SNK872" s="60"/>
      <c r="SNL872" s="60"/>
      <c r="SNM872" s="60"/>
      <c r="SNN872" s="60"/>
      <c r="SNO872" s="60"/>
      <c r="SNP872" s="60"/>
      <c r="SNQ872" s="60"/>
      <c r="SNR872" s="60"/>
      <c r="SNS872" s="60"/>
      <c r="SNT872" s="60"/>
      <c r="SNU872" s="60"/>
      <c r="SNV872" s="60"/>
      <c r="SNW872" s="60"/>
      <c r="SNX872" s="60"/>
      <c r="SNY872" s="60"/>
      <c r="SNZ872" s="60"/>
      <c r="SOA872" s="60"/>
      <c r="SOB872" s="60"/>
      <c r="SOC872" s="60"/>
      <c r="SOD872" s="60"/>
      <c r="SOE872" s="60"/>
      <c r="SOF872" s="60"/>
      <c r="SOG872" s="60"/>
      <c r="SOH872" s="60"/>
      <c r="SOI872" s="60"/>
      <c r="SOJ872" s="60"/>
      <c r="SOK872" s="60"/>
      <c r="SOL872" s="60"/>
      <c r="SOM872" s="60"/>
      <c r="SON872" s="60"/>
      <c r="SOO872" s="60"/>
      <c r="SOP872" s="60"/>
      <c r="SOQ872" s="60"/>
      <c r="SOR872" s="60"/>
      <c r="SOS872" s="60"/>
      <c r="SOT872" s="60"/>
      <c r="SOU872" s="60"/>
      <c r="SOV872" s="60"/>
      <c r="SOW872" s="60"/>
      <c r="SOX872" s="60"/>
      <c r="SOY872" s="60"/>
      <c r="SOZ872" s="60"/>
      <c r="SPA872" s="60"/>
      <c r="SPB872" s="60"/>
      <c r="SPC872" s="60"/>
      <c r="SPD872" s="60"/>
      <c r="SPE872" s="60"/>
      <c r="SPF872" s="60"/>
      <c r="SPG872" s="60"/>
      <c r="SPH872" s="60"/>
      <c r="SPI872" s="60"/>
      <c r="SPJ872" s="60"/>
      <c r="SPK872" s="60"/>
      <c r="SPL872" s="60"/>
      <c r="SPM872" s="60"/>
      <c r="SPN872" s="60"/>
      <c r="SPO872" s="60"/>
      <c r="SPP872" s="60"/>
      <c r="SPQ872" s="60"/>
      <c r="SPR872" s="60"/>
      <c r="SPS872" s="60"/>
      <c r="SPT872" s="60"/>
      <c r="SPU872" s="60"/>
      <c r="SPV872" s="60"/>
      <c r="SPW872" s="60"/>
      <c r="SPX872" s="60"/>
      <c r="SPY872" s="60"/>
      <c r="SPZ872" s="60"/>
      <c r="SQA872" s="60"/>
      <c r="SQB872" s="60"/>
      <c r="SQC872" s="60"/>
      <c r="SQD872" s="60"/>
      <c r="SQE872" s="60"/>
      <c r="SQF872" s="60"/>
      <c r="SQG872" s="60"/>
      <c r="SQH872" s="60"/>
      <c r="SQI872" s="60"/>
      <c r="SQJ872" s="60"/>
      <c r="SQK872" s="60"/>
      <c r="SQL872" s="60"/>
      <c r="SQM872" s="60"/>
      <c r="SQN872" s="60"/>
      <c r="SQO872" s="60"/>
      <c r="SQP872" s="60"/>
      <c r="SQQ872" s="60"/>
      <c r="SQR872" s="60"/>
      <c r="SQS872" s="60"/>
      <c r="SQT872" s="60"/>
      <c r="SQU872" s="60"/>
      <c r="SQV872" s="60"/>
      <c r="SQW872" s="60"/>
      <c r="SQX872" s="60"/>
      <c r="SQY872" s="60"/>
      <c r="SQZ872" s="60"/>
      <c r="SRA872" s="60"/>
      <c r="SRB872" s="60"/>
      <c r="SRC872" s="60"/>
      <c r="SRD872" s="60"/>
      <c r="SRE872" s="60"/>
      <c r="SRF872" s="60"/>
      <c r="SRG872" s="60"/>
      <c r="SRH872" s="60"/>
      <c r="SRI872" s="60"/>
      <c r="SRJ872" s="60"/>
      <c r="SRK872" s="60"/>
      <c r="SRL872" s="60"/>
      <c r="SRM872" s="60"/>
      <c r="SRN872" s="60"/>
      <c r="SRO872" s="60"/>
      <c r="SRP872" s="60"/>
      <c r="SRQ872" s="60"/>
      <c r="SRR872" s="60"/>
      <c r="SRS872" s="60"/>
      <c r="SRT872" s="60"/>
      <c r="SRU872" s="60"/>
      <c r="SRV872" s="60"/>
      <c r="SRW872" s="60"/>
      <c r="SRX872" s="60"/>
      <c r="SRY872" s="60"/>
      <c r="SRZ872" s="60"/>
      <c r="SSA872" s="60"/>
      <c r="SSB872" s="60"/>
      <c r="SSC872" s="60"/>
      <c r="SSD872" s="60"/>
      <c r="SSE872" s="60"/>
      <c r="SSF872" s="60"/>
      <c r="SSG872" s="60"/>
      <c r="SSH872" s="60"/>
      <c r="SSI872" s="60"/>
      <c r="SSJ872" s="60"/>
      <c r="SSK872" s="60"/>
      <c r="SSL872" s="60"/>
      <c r="SSM872" s="60"/>
      <c r="SSN872" s="60"/>
      <c r="SSO872" s="60"/>
      <c r="SSP872" s="60"/>
      <c r="SSQ872" s="60"/>
      <c r="SSR872" s="60"/>
      <c r="SSS872" s="60"/>
      <c r="SST872" s="60"/>
      <c r="SSU872" s="60"/>
      <c r="SSV872" s="60"/>
      <c r="SSW872" s="60"/>
      <c r="SSX872" s="60"/>
      <c r="SSY872" s="60"/>
      <c r="SSZ872" s="60"/>
      <c r="STA872" s="60"/>
      <c r="STB872" s="60"/>
      <c r="STC872" s="60"/>
      <c r="STD872" s="60"/>
      <c r="STE872" s="60"/>
      <c r="STF872" s="60"/>
      <c r="STG872" s="60"/>
      <c r="STH872" s="60"/>
      <c r="STI872" s="60"/>
      <c r="STJ872" s="60"/>
      <c r="STK872" s="60"/>
      <c r="STL872" s="60"/>
      <c r="STM872" s="60"/>
      <c r="STN872" s="60"/>
      <c r="STO872" s="60"/>
      <c r="STP872" s="60"/>
      <c r="STQ872" s="60"/>
      <c r="STR872" s="60"/>
      <c r="STS872" s="60"/>
      <c r="STT872" s="60"/>
      <c r="STU872" s="60"/>
      <c r="STV872" s="60"/>
      <c r="STW872" s="60"/>
      <c r="STX872" s="60"/>
      <c r="STY872" s="60"/>
      <c r="STZ872" s="60"/>
      <c r="SUA872" s="60"/>
      <c r="SUB872" s="60"/>
      <c r="SUC872" s="60"/>
      <c r="SUD872" s="60"/>
      <c r="SUE872" s="60"/>
      <c r="SUF872" s="60"/>
      <c r="SUG872" s="60"/>
      <c r="SUH872" s="60"/>
      <c r="SUI872" s="60"/>
      <c r="SUJ872" s="60"/>
      <c r="SUK872" s="60"/>
      <c r="SUL872" s="60"/>
      <c r="SUM872" s="60"/>
      <c r="SUN872" s="60"/>
      <c r="SUO872" s="60"/>
      <c r="SUP872" s="60"/>
      <c r="SUQ872" s="60"/>
      <c r="SUR872" s="60"/>
      <c r="SUS872" s="60"/>
      <c r="SUT872" s="60"/>
      <c r="SUU872" s="60"/>
      <c r="SUV872" s="60"/>
      <c r="SUW872" s="60"/>
      <c r="SUX872" s="60"/>
      <c r="SUY872" s="60"/>
      <c r="SUZ872" s="60"/>
      <c r="SVA872" s="60"/>
      <c r="SVB872" s="60"/>
      <c r="SVC872" s="60"/>
      <c r="SVD872" s="60"/>
      <c r="SVE872" s="60"/>
      <c r="SVF872" s="60"/>
      <c r="SVG872" s="60"/>
      <c r="SVH872" s="60"/>
      <c r="SVI872" s="60"/>
      <c r="SVJ872" s="60"/>
      <c r="SVK872" s="60"/>
      <c r="SVL872" s="60"/>
      <c r="SVM872" s="60"/>
      <c r="SVN872" s="60"/>
      <c r="SVO872" s="60"/>
      <c r="SVP872" s="60"/>
      <c r="SVQ872" s="60"/>
      <c r="SVR872" s="60"/>
      <c r="SVS872" s="60"/>
      <c r="SVT872" s="60"/>
      <c r="SVU872" s="60"/>
      <c r="SVV872" s="60"/>
      <c r="SVW872" s="60"/>
      <c r="SVX872" s="60"/>
      <c r="SVY872" s="60"/>
      <c r="SVZ872" s="60"/>
      <c r="SWA872" s="60"/>
      <c r="SWB872" s="60"/>
      <c r="SWC872" s="60"/>
      <c r="SWD872" s="60"/>
      <c r="SWE872" s="60"/>
      <c r="SWF872" s="60"/>
      <c r="SWG872" s="60"/>
      <c r="SWH872" s="60"/>
      <c r="SWI872" s="60"/>
      <c r="SWJ872" s="60"/>
      <c r="SWK872" s="60"/>
      <c r="SWL872" s="60"/>
      <c r="SWM872" s="60"/>
      <c r="SWN872" s="60"/>
      <c r="SWO872" s="60"/>
      <c r="SWP872" s="60"/>
      <c r="SWQ872" s="60"/>
      <c r="SWR872" s="60"/>
      <c r="SWS872" s="60"/>
      <c r="SWT872" s="60"/>
      <c r="SWU872" s="60"/>
      <c r="SWV872" s="60"/>
      <c r="SWW872" s="60"/>
      <c r="SWX872" s="60"/>
      <c r="SWY872" s="60"/>
      <c r="SWZ872" s="60"/>
      <c r="SXA872" s="60"/>
      <c r="SXB872" s="60"/>
      <c r="SXC872" s="60"/>
      <c r="SXD872" s="60"/>
      <c r="SXE872" s="60"/>
      <c r="SXF872" s="60"/>
      <c r="SXG872" s="60"/>
      <c r="SXH872" s="60"/>
      <c r="SXI872" s="60"/>
      <c r="SXJ872" s="60"/>
      <c r="SXK872" s="60"/>
      <c r="SXL872" s="60"/>
      <c r="SXM872" s="60"/>
      <c r="SXN872" s="60"/>
      <c r="SXO872" s="60"/>
      <c r="SXP872" s="60"/>
      <c r="SXQ872" s="60"/>
      <c r="SXR872" s="60"/>
      <c r="SXS872" s="60"/>
      <c r="SXT872" s="60"/>
      <c r="SXU872" s="60"/>
      <c r="SXV872" s="60"/>
      <c r="SXW872" s="60"/>
      <c r="SXX872" s="60"/>
      <c r="SXY872" s="60"/>
      <c r="SXZ872" s="60"/>
      <c r="SYA872" s="60"/>
      <c r="SYB872" s="60"/>
      <c r="SYC872" s="60"/>
      <c r="SYD872" s="60"/>
      <c r="SYE872" s="60"/>
      <c r="SYF872" s="60"/>
      <c r="SYG872" s="60"/>
      <c r="SYH872" s="60"/>
      <c r="SYI872" s="60"/>
      <c r="SYJ872" s="60"/>
      <c r="SYK872" s="60"/>
      <c r="SYL872" s="60"/>
      <c r="SYM872" s="60"/>
      <c r="SYN872" s="60"/>
      <c r="SYO872" s="60"/>
      <c r="SYP872" s="60"/>
      <c r="SYQ872" s="60"/>
      <c r="SYR872" s="60"/>
      <c r="SYS872" s="60"/>
      <c r="SYT872" s="60"/>
      <c r="SYU872" s="60"/>
      <c r="SYV872" s="60"/>
      <c r="SYW872" s="60"/>
      <c r="SYX872" s="60"/>
      <c r="SYY872" s="60"/>
      <c r="SYZ872" s="60"/>
      <c r="SZA872" s="60"/>
      <c r="SZB872" s="60"/>
      <c r="SZC872" s="60"/>
      <c r="SZD872" s="60"/>
      <c r="SZE872" s="60"/>
      <c r="SZF872" s="60"/>
      <c r="SZG872" s="60"/>
      <c r="SZH872" s="60"/>
      <c r="SZI872" s="60"/>
      <c r="SZJ872" s="60"/>
      <c r="SZK872" s="60"/>
      <c r="SZL872" s="60"/>
      <c r="SZM872" s="60"/>
      <c r="SZN872" s="60"/>
      <c r="SZO872" s="60"/>
      <c r="SZP872" s="60"/>
      <c r="SZQ872" s="60"/>
      <c r="SZR872" s="60"/>
      <c r="SZS872" s="60"/>
      <c r="SZT872" s="60"/>
      <c r="SZU872" s="60"/>
      <c r="SZV872" s="60"/>
      <c r="SZW872" s="60"/>
      <c r="SZX872" s="60"/>
      <c r="SZY872" s="60"/>
      <c r="SZZ872" s="60"/>
      <c r="TAA872" s="60"/>
      <c r="TAB872" s="60"/>
      <c r="TAC872" s="60"/>
      <c r="TAD872" s="60"/>
      <c r="TAE872" s="60"/>
      <c r="TAF872" s="60"/>
      <c r="TAG872" s="60"/>
      <c r="TAH872" s="60"/>
      <c r="TAI872" s="60"/>
      <c r="TAJ872" s="60"/>
      <c r="TAK872" s="60"/>
      <c r="TAL872" s="60"/>
      <c r="TAM872" s="60"/>
      <c r="TAN872" s="60"/>
      <c r="TAO872" s="60"/>
      <c r="TAP872" s="60"/>
      <c r="TAQ872" s="60"/>
      <c r="TAR872" s="60"/>
      <c r="TAS872" s="60"/>
      <c r="TAT872" s="60"/>
      <c r="TAU872" s="60"/>
      <c r="TAV872" s="60"/>
      <c r="TAW872" s="60"/>
      <c r="TAX872" s="60"/>
      <c r="TAY872" s="60"/>
      <c r="TAZ872" s="60"/>
      <c r="TBA872" s="60"/>
      <c r="TBB872" s="60"/>
      <c r="TBC872" s="60"/>
      <c r="TBD872" s="60"/>
      <c r="TBE872" s="60"/>
      <c r="TBF872" s="60"/>
      <c r="TBG872" s="60"/>
      <c r="TBH872" s="60"/>
      <c r="TBI872" s="60"/>
      <c r="TBJ872" s="60"/>
      <c r="TBK872" s="60"/>
      <c r="TBL872" s="60"/>
      <c r="TBM872" s="60"/>
      <c r="TBN872" s="60"/>
      <c r="TBO872" s="60"/>
      <c r="TBP872" s="60"/>
      <c r="TBQ872" s="60"/>
      <c r="TBR872" s="60"/>
      <c r="TBS872" s="60"/>
      <c r="TBT872" s="60"/>
      <c r="TBU872" s="60"/>
      <c r="TBV872" s="60"/>
      <c r="TBW872" s="60"/>
      <c r="TBX872" s="60"/>
      <c r="TBY872" s="60"/>
      <c r="TBZ872" s="60"/>
      <c r="TCA872" s="60"/>
      <c r="TCB872" s="60"/>
      <c r="TCC872" s="60"/>
      <c r="TCD872" s="60"/>
      <c r="TCE872" s="60"/>
      <c r="TCF872" s="60"/>
      <c r="TCG872" s="60"/>
      <c r="TCH872" s="60"/>
      <c r="TCI872" s="60"/>
      <c r="TCJ872" s="60"/>
      <c r="TCK872" s="60"/>
      <c r="TCL872" s="60"/>
      <c r="TCM872" s="60"/>
      <c r="TCN872" s="60"/>
      <c r="TCO872" s="60"/>
      <c r="TCP872" s="60"/>
      <c r="TCQ872" s="60"/>
      <c r="TCR872" s="60"/>
      <c r="TCS872" s="60"/>
      <c r="TCT872" s="60"/>
      <c r="TCU872" s="60"/>
      <c r="TCV872" s="60"/>
      <c r="TCW872" s="60"/>
      <c r="TCX872" s="60"/>
      <c r="TCY872" s="60"/>
      <c r="TCZ872" s="60"/>
      <c r="TDA872" s="60"/>
      <c r="TDB872" s="60"/>
      <c r="TDC872" s="60"/>
      <c r="TDD872" s="60"/>
      <c r="TDE872" s="60"/>
      <c r="TDF872" s="60"/>
      <c r="TDG872" s="60"/>
      <c r="TDH872" s="60"/>
      <c r="TDI872" s="60"/>
      <c r="TDJ872" s="60"/>
      <c r="TDK872" s="60"/>
      <c r="TDL872" s="60"/>
      <c r="TDM872" s="60"/>
      <c r="TDN872" s="60"/>
      <c r="TDO872" s="60"/>
      <c r="TDP872" s="60"/>
      <c r="TDQ872" s="60"/>
      <c r="TDR872" s="60"/>
      <c r="TDS872" s="60"/>
      <c r="TDT872" s="60"/>
      <c r="TDU872" s="60"/>
      <c r="TDV872" s="60"/>
      <c r="TDW872" s="60"/>
      <c r="TDX872" s="60"/>
      <c r="TDY872" s="60"/>
      <c r="TDZ872" s="60"/>
      <c r="TEA872" s="60"/>
      <c r="TEB872" s="60"/>
      <c r="TEC872" s="60"/>
      <c r="TED872" s="60"/>
      <c r="TEE872" s="60"/>
      <c r="TEF872" s="60"/>
      <c r="TEG872" s="60"/>
      <c r="TEH872" s="60"/>
      <c r="TEI872" s="60"/>
      <c r="TEJ872" s="60"/>
      <c r="TEK872" s="60"/>
      <c r="TEL872" s="60"/>
      <c r="TEM872" s="60"/>
      <c r="TEN872" s="60"/>
      <c r="TEO872" s="60"/>
      <c r="TEP872" s="60"/>
      <c r="TEQ872" s="60"/>
      <c r="TER872" s="60"/>
      <c r="TES872" s="60"/>
      <c r="TET872" s="60"/>
      <c r="TEU872" s="60"/>
      <c r="TEV872" s="60"/>
      <c r="TEW872" s="60"/>
      <c r="TEX872" s="60"/>
      <c r="TEY872" s="60"/>
      <c r="TEZ872" s="60"/>
      <c r="TFA872" s="60"/>
      <c r="TFB872" s="60"/>
      <c r="TFC872" s="60"/>
      <c r="TFD872" s="60"/>
      <c r="TFE872" s="60"/>
      <c r="TFF872" s="60"/>
      <c r="TFG872" s="60"/>
      <c r="TFH872" s="60"/>
      <c r="TFI872" s="60"/>
      <c r="TFJ872" s="60"/>
      <c r="TFK872" s="60"/>
      <c r="TFL872" s="60"/>
      <c r="TFM872" s="60"/>
      <c r="TFN872" s="60"/>
      <c r="TFO872" s="60"/>
      <c r="TFP872" s="60"/>
      <c r="TFQ872" s="60"/>
      <c r="TFR872" s="60"/>
      <c r="TFS872" s="60"/>
      <c r="TFT872" s="60"/>
      <c r="TFU872" s="60"/>
      <c r="TFV872" s="60"/>
      <c r="TFW872" s="60"/>
      <c r="TFX872" s="60"/>
      <c r="TFY872" s="60"/>
      <c r="TFZ872" s="60"/>
      <c r="TGA872" s="60"/>
      <c r="TGB872" s="60"/>
      <c r="TGC872" s="60"/>
      <c r="TGD872" s="60"/>
      <c r="TGE872" s="60"/>
      <c r="TGF872" s="60"/>
      <c r="TGG872" s="60"/>
      <c r="TGH872" s="60"/>
      <c r="TGI872" s="60"/>
      <c r="TGJ872" s="60"/>
      <c r="TGK872" s="60"/>
      <c r="TGL872" s="60"/>
      <c r="TGM872" s="60"/>
      <c r="TGN872" s="60"/>
      <c r="TGO872" s="60"/>
      <c r="TGP872" s="60"/>
      <c r="TGQ872" s="60"/>
      <c r="TGR872" s="60"/>
      <c r="TGS872" s="60"/>
      <c r="TGT872" s="60"/>
      <c r="TGU872" s="60"/>
      <c r="TGV872" s="60"/>
      <c r="TGW872" s="60"/>
      <c r="TGX872" s="60"/>
      <c r="TGY872" s="60"/>
      <c r="TGZ872" s="60"/>
      <c r="THA872" s="60"/>
      <c r="THB872" s="60"/>
      <c r="THC872" s="60"/>
      <c r="THD872" s="60"/>
      <c r="THE872" s="60"/>
      <c r="THF872" s="60"/>
      <c r="THG872" s="60"/>
      <c r="THH872" s="60"/>
      <c r="THI872" s="60"/>
      <c r="THJ872" s="60"/>
      <c r="THK872" s="60"/>
      <c r="THL872" s="60"/>
      <c r="THM872" s="60"/>
      <c r="THN872" s="60"/>
      <c r="THO872" s="60"/>
      <c r="THP872" s="60"/>
      <c r="THQ872" s="60"/>
      <c r="THR872" s="60"/>
      <c r="THS872" s="60"/>
      <c r="THT872" s="60"/>
      <c r="THU872" s="60"/>
      <c r="THV872" s="60"/>
      <c r="THW872" s="60"/>
      <c r="THX872" s="60"/>
      <c r="THY872" s="60"/>
      <c r="THZ872" s="60"/>
      <c r="TIA872" s="60"/>
      <c r="TIB872" s="60"/>
      <c r="TIC872" s="60"/>
      <c r="TID872" s="60"/>
      <c r="TIE872" s="60"/>
      <c r="TIF872" s="60"/>
      <c r="TIG872" s="60"/>
      <c r="TIH872" s="60"/>
      <c r="TII872" s="60"/>
      <c r="TIJ872" s="60"/>
      <c r="TIK872" s="60"/>
      <c r="TIL872" s="60"/>
      <c r="TIM872" s="60"/>
      <c r="TIN872" s="60"/>
      <c r="TIO872" s="60"/>
      <c r="TIP872" s="60"/>
      <c r="TIQ872" s="60"/>
      <c r="TIR872" s="60"/>
      <c r="TIS872" s="60"/>
      <c r="TIT872" s="60"/>
      <c r="TIU872" s="60"/>
      <c r="TIV872" s="60"/>
      <c r="TIW872" s="60"/>
      <c r="TIX872" s="60"/>
      <c r="TIY872" s="60"/>
      <c r="TIZ872" s="60"/>
      <c r="TJA872" s="60"/>
      <c r="TJB872" s="60"/>
      <c r="TJC872" s="60"/>
      <c r="TJD872" s="60"/>
      <c r="TJE872" s="60"/>
      <c r="TJF872" s="60"/>
      <c r="TJG872" s="60"/>
      <c r="TJH872" s="60"/>
      <c r="TJI872" s="60"/>
      <c r="TJJ872" s="60"/>
      <c r="TJK872" s="60"/>
      <c r="TJL872" s="60"/>
      <c r="TJM872" s="60"/>
      <c r="TJN872" s="60"/>
      <c r="TJO872" s="60"/>
      <c r="TJP872" s="60"/>
      <c r="TJQ872" s="60"/>
      <c r="TJR872" s="60"/>
      <c r="TJS872" s="60"/>
      <c r="TJT872" s="60"/>
      <c r="TJU872" s="60"/>
      <c r="TJV872" s="60"/>
      <c r="TJW872" s="60"/>
      <c r="TJX872" s="60"/>
      <c r="TJY872" s="60"/>
      <c r="TJZ872" s="60"/>
      <c r="TKA872" s="60"/>
      <c r="TKB872" s="60"/>
      <c r="TKC872" s="60"/>
      <c r="TKD872" s="60"/>
      <c r="TKE872" s="60"/>
      <c r="TKF872" s="60"/>
      <c r="TKG872" s="60"/>
      <c r="TKH872" s="60"/>
      <c r="TKI872" s="60"/>
      <c r="TKJ872" s="60"/>
      <c r="TKK872" s="60"/>
      <c r="TKL872" s="60"/>
      <c r="TKM872" s="60"/>
      <c r="TKN872" s="60"/>
      <c r="TKO872" s="60"/>
      <c r="TKP872" s="60"/>
      <c r="TKQ872" s="60"/>
      <c r="TKR872" s="60"/>
      <c r="TKS872" s="60"/>
      <c r="TKT872" s="60"/>
      <c r="TKU872" s="60"/>
      <c r="TKV872" s="60"/>
      <c r="TKW872" s="60"/>
      <c r="TKX872" s="60"/>
      <c r="TKY872" s="60"/>
      <c r="TKZ872" s="60"/>
      <c r="TLA872" s="60"/>
      <c r="TLB872" s="60"/>
      <c r="TLC872" s="60"/>
      <c r="TLD872" s="60"/>
      <c r="TLE872" s="60"/>
      <c r="TLF872" s="60"/>
      <c r="TLG872" s="60"/>
      <c r="TLH872" s="60"/>
      <c r="TLI872" s="60"/>
      <c r="TLJ872" s="60"/>
      <c r="TLK872" s="60"/>
      <c r="TLL872" s="60"/>
      <c r="TLM872" s="60"/>
      <c r="TLN872" s="60"/>
      <c r="TLO872" s="60"/>
      <c r="TLP872" s="60"/>
      <c r="TLQ872" s="60"/>
      <c r="TLR872" s="60"/>
      <c r="TLS872" s="60"/>
      <c r="TLT872" s="60"/>
      <c r="TLU872" s="60"/>
      <c r="TLV872" s="60"/>
      <c r="TLW872" s="60"/>
      <c r="TLX872" s="60"/>
      <c r="TLY872" s="60"/>
      <c r="TLZ872" s="60"/>
      <c r="TMA872" s="60"/>
      <c r="TMB872" s="60"/>
      <c r="TMC872" s="60"/>
      <c r="TMD872" s="60"/>
      <c r="TME872" s="60"/>
      <c r="TMF872" s="60"/>
      <c r="TMG872" s="60"/>
      <c r="TMH872" s="60"/>
      <c r="TMI872" s="60"/>
      <c r="TMJ872" s="60"/>
      <c r="TMK872" s="60"/>
      <c r="TML872" s="60"/>
      <c r="TMM872" s="60"/>
      <c r="TMN872" s="60"/>
      <c r="TMO872" s="60"/>
      <c r="TMP872" s="60"/>
      <c r="TMQ872" s="60"/>
      <c r="TMR872" s="60"/>
      <c r="TMS872" s="60"/>
      <c r="TMT872" s="60"/>
      <c r="TMU872" s="60"/>
      <c r="TMV872" s="60"/>
      <c r="TMW872" s="60"/>
      <c r="TMX872" s="60"/>
      <c r="TMY872" s="60"/>
      <c r="TMZ872" s="60"/>
      <c r="TNA872" s="60"/>
      <c r="TNB872" s="60"/>
      <c r="TNC872" s="60"/>
      <c r="TND872" s="60"/>
      <c r="TNE872" s="60"/>
      <c r="TNF872" s="60"/>
      <c r="TNG872" s="60"/>
      <c r="TNH872" s="60"/>
      <c r="TNI872" s="60"/>
      <c r="TNJ872" s="60"/>
      <c r="TNK872" s="60"/>
      <c r="TNL872" s="60"/>
      <c r="TNM872" s="60"/>
      <c r="TNN872" s="60"/>
      <c r="TNO872" s="60"/>
      <c r="TNP872" s="60"/>
      <c r="TNQ872" s="60"/>
      <c r="TNR872" s="60"/>
      <c r="TNS872" s="60"/>
      <c r="TNT872" s="60"/>
      <c r="TNU872" s="60"/>
      <c r="TNV872" s="60"/>
      <c r="TNW872" s="60"/>
      <c r="TNX872" s="60"/>
      <c r="TNY872" s="60"/>
      <c r="TNZ872" s="60"/>
      <c r="TOA872" s="60"/>
      <c r="TOB872" s="60"/>
      <c r="TOC872" s="60"/>
      <c r="TOD872" s="60"/>
      <c r="TOE872" s="60"/>
      <c r="TOF872" s="60"/>
      <c r="TOG872" s="60"/>
      <c r="TOH872" s="60"/>
      <c r="TOI872" s="60"/>
      <c r="TOJ872" s="60"/>
      <c r="TOK872" s="60"/>
      <c r="TOL872" s="60"/>
      <c r="TOM872" s="60"/>
      <c r="TON872" s="60"/>
      <c r="TOO872" s="60"/>
      <c r="TOP872" s="60"/>
      <c r="TOQ872" s="60"/>
      <c r="TOR872" s="60"/>
      <c r="TOS872" s="60"/>
      <c r="TOT872" s="60"/>
      <c r="TOU872" s="60"/>
      <c r="TOV872" s="60"/>
      <c r="TOW872" s="60"/>
      <c r="TOX872" s="60"/>
      <c r="TOY872" s="60"/>
      <c r="TOZ872" s="60"/>
      <c r="TPA872" s="60"/>
      <c r="TPB872" s="60"/>
      <c r="TPC872" s="60"/>
      <c r="TPD872" s="60"/>
      <c r="TPE872" s="60"/>
      <c r="TPF872" s="60"/>
      <c r="TPG872" s="60"/>
      <c r="TPH872" s="60"/>
      <c r="TPI872" s="60"/>
      <c r="TPJ872" s="60"/>
      <c r="TPK872" s="60"/>
      <c r="TPL872" s="60"/>
      <c r="TPM872" s="60"/>
      <c r="TPN872" s="60"/>
      <c r="TPO872" s="60"/>
      <c r="TPP872" s="60"/>
      <c r="TPQ872" s="60"/>
      <c r="TPR872" s="60"/>
      <c r="TPS872" s="60"/>
      <c r="TPT872" s="60"/>
      <c r="TPU872" s="60"/>
      <c r="TPV872" s="60"/>
      <c r="TPW872" s="60"/>
      <c r="TPX872" s="60"/>
      <c r="TPY872" s="60"/>
      <c r="TPZ872" s="60"/>
      <c r="TQA872" s="60"/>
      <c r="TQB872" s="60"/>
      <c r="TQC872" s="60"/>
      <c r="TQD872" s="60"/>
      <c r="TQE872" s="60"/>
      <c r="TQF872" s="60"/>
      <c r="TQG872" s="60"/>
      <c r="TQH872" s="60"/>
      <c r="TQI872" s="60"/>
      <c r="TQJ872" s="60"/>
      <c r="TQK872" s="60"/>
      <c r="TQL872" s="60"/>
      <c r="TQM872" s="60"/>
      <c r="TQN872" s="60"/>
      <c r="TQO872" s="60"/>
      <c r="TQP872" s="60"/>
      <c r="TQQ872" s="60"/>
      <c r="TQR872" s="60"/>
      <c r="TQS872" s="60"/>
      <c r="TQT872" s="60"/>
      <c r="TQU872" s="60"/>
      <c r="TQV872" s="60"/>
      <c r="TQW872" s="60"/>
      <c r="TQX872" s="60"/>
      <c r="TQY872" s="60"/>
      <c r="TQZ872" s="60"/>
      <c r="TRA872" s="60"/>
      <c r="TRB872" s="60"/>
      <c r="TRC872" s="60"/>
      <c r="TRD872" s="60"/>
      <c r="TRE872" s="60"/>
      <c r="TRF872" s="60"/>
      <c r="TRG872" s="60"/>
      <c r="TRH872" s="60"/>
      <c r="TRI872" s="60"/>
      <c r="TRJ872" s="60"/>
      <c r="TRK872" s="60"/>
      <c r="TRL872" s="60"/>
      <c r="TRM872" s="60"/>
      <c r="TRN872" s="60"/>
      <c r="TRO872" s="60"/>
      <c r="TRP872" s="60"/>
      <c r="TRQ872" s="60"/>
      <c r="TRR872" s="60"/>
      <c r="TRS872" s="60"/>
      <c r="TRT872" s="60"/>
      <c r="TRU872" s="60"/>
      <c r="TRV872" s="60"/>
      <c r="TRW872" s="60"/>
      <c r="TRX872" s="60"/>
      <c r="TRY872" s="60"/>
      <c r="TRZ872" s="60"/>
      <c r="TSA872" s="60"/>
      <c r="TSB872" s="60"/>
      <c r="TSC872" s="60"/>
      <c r="TSD872" s="60"/>
      <c r="TSE872" s="60"/>
      <c r="TSF872" s="60"/>
      <c r="TSG872" s="60"/>
      <c r="TSH872" s="60"/>
      <c r="TSI872" s="60"/>
      <c r="TSJ872" s="60"/>
      <c r="TSK872" s="60"/>
      <c r="TSL872" s="60"/>
      <c r="TSM872" s="60"/>
      <c r="TSN872" s="60"/>
      <c r="TSO872" s="60"/>
      <c r="TSP872" s="60"/>
      <c r="TSQ872" s="60"/>
      <c r="TSR872" s="60"/>
      <c r="TSS872" s="60"/>
      <c r="TST872" s="60"/>
      <c r="TSU872" s="60"/>
      <c r="TSV872" s="60"/>
      <c r="TSW872" s="60"/>
      <c r="TSX872" s="60"/>
      <c r="TSY872" s="60"/>
      <c r="TSZ872" s="60"/>
      <c r="TTA872" s="60"/>
      <c r="TTB872" s="60"/>
      <c r="TTC872" s="60"/>
      <c r="TTD872" s="60"/>
      <c r="TTE872" s="60"/>
      <c r="TTF872" s="60"/>
      <c r="TTG872" s="60"/>
      <c r="TTH872" s="60"/>
      <c r="TTI872" s="60"/>
      <c r="TTJ872" s="60"/>
      <c r="TTK872" s="60"/>
      <c r="TTL872" s="60"/>
      <c r="TTM872" s="60"/>
      <c r="TTN872" s="60"/>
      <c r="TTO872" s="60"/>
      <c r="TTP872" s="60"/>
      <c r="TTQ872" s="60"/>
      <c r="TTR872" s="60"/>
      <c r="TTS872" s="60"/>
      <c r="TTT872" s="60"/>
      <c r="TTU872" s="60"/>
      <c r="TTV872" s="60"/>
      <c r="TTW872" s="60"/>
      <c r="TTX872" s="60"/>
      <c r="TTY872" s="60"/>
      <c r="TTZ872" s="60"/>
      <c r="TUA872" s="60"/>
      <c r="TUB872" s="60"/>
      <c r="TUC872" s="60"/>
      <c r="TUD872" s="60"/>
      <c r="TUE872" s="60"/>
      <c r="TUF872" s="60"/>
      <c r="TUG872" s="60"/>
      <c r="TUH872" s="60"/>
      <c r="TUI872" s="60"/>
      <c r="TUJ872" s="60"/>
      <c r="TUK872" s="60"/>
      <c r="TUL872" s="60"/>
      <c r="TUM872" s="60"/>
      <c r="TUN872" s="60"/>
      <c r="TUO872" s="60"/>
      <c r="TUP872" s="60"/>
      <c r="TUQ872" s="60"/>
      <c r="TUR872" s="60"/>
      <c r="TUS872" s="60"/>
      <c r="TUT872" s="60"/>
      <c r="TUU872" s="60"/>
      <c r="TUV872" s="60"/>
      <c r="TUW872" s="60"/>
      <c r="TUX872" s="60"/>
      <c r="TUY872" s="60"/>
      <c r="TUZ872" s="60"/>
      <c r="TVA872" s="60"/>
      <c r="TVB872" s="60"/>
      <c r="TVC872" s="60"/>
      <c r="TVD872" s="60"/>
      <c r="TVE872" s="60"/>
      <c r="TVF872" s="60"/>
      <c r="TVG872" s="60"/>
      <c r="TVH872" s="60"/>
      <c r="TVI872" s="60"/>
      <c r="TVJ872" s="60"/>
      <c r="TVK872" s="60"/>
      <c r="TVL872" s="60"/>
      <c r="TVM872" s="60"/>
      <c r="TVN872" s="60"/>
      <c r="TVO872" s="60"/>
      <c r="TVP872" s="60"/>
      <c r="TVQ872" s="60"/>
      <c r="TVR872" s="60"/>
      <c r="TVS872" s="60"/>
      <c r="TVT872" s="60"/>
      <c r="TVU872" s="60"/>
      <c r="TVV872" s="60"/>
      <c r="TVW872" s="60"/>
      <c r="TVX872" s="60"/>
      <c r="TVY872" s="60"/>
      <c r="TVZ872" s="60"/>
      <c r="TWA872" s="60"/>
      <c r="TWB872" s="60"/>
      <c r="TWC872" s="60"/>
      <c r="TWD872" s="60"/>
      <c r="TWE872" s="60"/>
      <c r="TWF872" s="60"/>
      <c r="TWG872" s="60"/>
      <c r="TWH872" s="60"/>
      <c r="TWI872" s="60"/>
      <c r="TWJ872" s="60"/>
      <c r="TWK872" s="60"/>
      <c r="TWL872" s="60"/>
      <c r="TWM872" s="60"/>
      <c r="TWN872" s="60"/>
      <c r="TWO872" s="60"/>
      <c r="TWP872" s="60"/>
      <c r="TWQ872" s="60"/>
      <c r="TWR872" s="60"/>
      <c r="TWS872" s="60"/>
      <c r="TWT872" s="60"/>
      <c r="TWU872" s="60"/>
      <c r="TWV872" s="60"/>
      <c r="TWW872" s="60"/>
      <c r="TWX872" s="60"/>
      <c r="TWY872" s="60"/>
      <c r="TWZ872" s="60"/>
      <c r="TXA872" s="60"/>
      <c r="TXB872" s="60"/>
      <c r="TXC872" s="60"/>
      <c r="TXD872" s="60"/>
      <c r="TXE872" s="60"/>
      <c r="TXF872" s="60"/>
      <c r="TXG872" s="60"/>
      <c r="TXH872" s="60"/>
      <c r="TXI872" s="60"/>
      <c r="TXJ872" s="60"/>
      <c r="TXK872" s="60"/>
      <c r="TXL872" s="60"/>
      <c r="TXM872" s="60"/>
      <c r="TXN872" s="60"/>
      <c r="TXO872" s="60"/>
      <c r="TXP872" s="60"/>
      <c r="TXQ872" s="60"/>
      <c r="TXR872" s="60"/>
      <c r="TXS872" s="60"/>
      <c r="TXT872" s="60"/>
      <c r="TXU872" s="60"/>
      <c r="TXV872" s="60"/>
      <c r="TXW872" s="60"/>
      <c r="TXX872" s="60"/>
      <c r="TXY872" s="60"/>
      <c r="TXZ872" s="60"/>
      <c r="TYA872" s="60"/>
      <c r="TYB872" s="60"/>
      <c r="TYC872" s="60"/>
      <c r="TYD872" s="60"/>
      <c r="TYE872" s="60"/>
      <c r="TYF872" s="60"/>
      <c r="TYG872" s="60"/>
      <c r="TYH872" s="60"/>
      <c r="TYI872" s="60"/>
      <c r="TYJ872" s="60"/>
      <c r="TYK872" s="60"/>
      <c r="TYL872" s="60"/>
      <c r="TYM872" s="60"/>
      <c r="TYN872" s="60"/>
      <c r="TYO872" s="60"/>
      <c r="TYP872" s="60"/>
      <c r="TYQ872" s="60"/>
      <c r="TYR872" s="60"/>
      <c r="TYS872" s="60"/>
      <c r="TYT872" s="60"/>
      <c r="TYU872" s="60"/>
      <c r="TYV872" s="60"/>
      <c r="TYW872" s="60"/>
      <c r="TYX872" s="60"/>
      <c r="TYY872" s="60"/>
      <c r="TYZ872" s="60"/>
      <c r="TZA872" s="60"/>
      <c r="TZB872" s="60"/>
      <c r="TZC872" s="60"/>
      <c r="TZD872" s="60"/>
      <c r="TZE872" s="60"/>
      <c r="TZF872" s="60"/>
      <c r="TZG872" s="60"/>
      <c r="TZH872" s="60"/>
      <c r="TZI872" s="60"/>
      <c r="TZJ872" s="60"/>
      <c r="TZK872" s="60"/>
      <c r="TZL872" s="60"/>
      <c r="TZM872" s="60"/>
      <c r="TZN872" s="60"/>
      <c r="TZO872" s="60"/>
      <c r="TZP872" s="60"/>
      <c r="TZQ872" s="60"/>
      <c r="TZR872" s="60"/>
      <c r="TZS872" s="60"/>
      <c r="TZT872" s="60"/>
      <c r="TZU872" s="60"/>
      <c r="TZV872" s="60"/>
      <c r="TZW872" s="60"/>
      <c r="TZX872" s="60"/>
      <c r="TZY872" s="60"/>
      <c r="TZZ872" s="60"/>
      <c r="UAA872" s="60"/>
      <c r="UAB872" s="60"/>
      <c r="UAC872" s="60"/>
      <c r="UAD872" s="60"/>
      <c r="UAE872" s="60"/>
      <c r="UAF872" s="60"/>
      <c r="UAG872" s="60"/>
      <c r="UAH872" s="60"/>
      <c r="UAI872" s="60"/>
      <c r="UAJ872" s="60"/>
      <c r="UAK872" s="60"/>
      <c r="UAL872" s="60"/>
      <c r="UAM872" s="60"/>
      <c r="UAN872" s="60"/>
      <c r="UAO872" s="60"/>
      <c r="UAP872" s="60"/>
      <c r="UAQ872" s="60"/>
      <c r="UAR872" s="60"/>
      <c r="UAS872" s="60"/>
      <c r="UAT872" s="60"/>
      <c r="UAU872" s="60"/>
      <c r="UAV872" s="60"/>
      <c r="UAW872" s="60"/>
      <c r="UAX872" s="60"/>
      <c r="UAY872" s="60"/>
      <c r="UAZ872" s="60"/>
      <c r="UBA872" s="60"/>
      <c r="UBB872" s="60"/>
      <c r="UBC872" s="60"/>
      <c r="UBD872" s="60"/>
      <c r="UBE872" s="60"/>
      <c r="UBF872" s="60"/>
      <c r="UBG872" s="60"/>
      <c r="UBH872" s="60"/>
      <c r="UBI872" s="60"/>
      <c r="UBJ872" s="60"/>
      <c r="UBK872" s="60"/>
      <c r="UBL872" s="60"/>
      <c r="UBM872" s="60"/>
      <c r="UBN872" s="60"/>
      <c r="UBO872" s="60"/>
      <c r="UBP872" s="60"/>
      <c r="UBQ872" s="60"/>
      <c r="UBR872" s="60"/>
      <c r="UBS872" s="60"/>
      <c r="UBT872" s="60"/>
      <c r="UBU872" s="60"/>
      <c r="UBV872" s="60"/>
      <c r="UBW872" s="60"/>
      <c r="UBX872" s="60"/>
      <c r="UBY872" s="60"/>
      <c r="UBZ872" s="60"/>
      <c r="UCA872" s="60"/>
      <c r="UCB872" s="60"/>
      <c r="UCC872" s="60"/>
      <c r="UCD872" s="60"/>
      <c r="UCE872" s="60"/>
      <c r="UCF872" s="60"/>
      <c r="UCG872" s="60"/>
      <c r="UCH872" s="60"/>
      <c r="UCI872" s="60"/>
      <c r="UCJ872" s="60"/>
      <c r="UCK872" s="60"/>
      <c r="UCL872" s="60"/>
      <c r="UCM872" s="60"/>
      <c r="UCN872" s="60"/>
      <c r="UCO872" s="60"/>
      <c r="UCP872" s="60"/>
      <c r="UCQ872" s="60"/>
      <c r="UCR872" s="60"/>
      <c r="UCS872" s="60"/>
      <c r="UCT872" s="60"/>
      <c r="UCU872" s="60"/>
      <c r="UCV872" s="60"/>
      <c r="UCW872" s="60"/>
      <c r="UCX872" s="60"/>
      <c r="UCY872" s="60"/>
      <c r="UCZ872" s="60"/>
      <c r="UDA872" s="60"/>
      <c r="UDB872" s="60"/>
      <c r="UDC872" s="60"/>
      <c r="UDD872" s="60"/>
      <c r="UDE872" s="60"/>
      <c r="UDF872" s="60"/>
      <c r="UDG872" s="60"/>
      <c r="UDH872" s="60"/>
      <c r="UDI872" s="60"/>
      <c r="UDJ872" s="60"/>
      <c r="UDK872" s="60"/>
      <c r="UDL872" s="60"/>
      <c r="UDM872" s="60"/>
      <c r="UDN872" s="60"/>
      <c r="UDO872" s="60"/>
      <c r="UDP872" s="60"/>
      <c r="UDQ872" s="60"/>
      <c r="UDR872" s="60"/>
      <c r="UDS872" s="60"/>
      <c r="UDT872" s="60"/>
      <c r="UDU872" s="60"/>
      <c r="UDV872" s="60"/>
      <c r="UDW872" s="60"/>
      <c r="UDX872" s="60"/>
      <c r="UDY872" s="60"/>
      <c r="UDZ872" s="60"/>
      <c r="UEA872" s="60"/>
      <c r="UEB872" s="60"/>
      <c r="UEC872" s="60"/>
      <c r="UED872" s="60"/>
      <c r="UEE872" s="60"/>
      <c r="UEF872" s="60"/>
      <c r="UEG872" s="60"/>
      <c r="UEH872" s="60"/>
      <c r="UEI872" s="60"/>
      <c r="UEJ872" s="60"/>
      <c r="UEK872" s="60"/>
      <c r="UEL872" s="60"/>
      <c r="UEM872" s="60"/>
      <c r="UEN872" s="60"/>
      <c r="UEO872" s="60"/>
      <c r="UEP872" s="60"/>
      <c r="UEQ872" s="60"/>
      <c r="UER872" s="60"/>
      <c r="UES872" s="60"/>
      <c r="UET872" s="60"/>
      <c r="UEU872" s="60"/>
      <c r="UEV872" s="60"/>
      <c r="UEW872" s="60"/>
      <c r="UEX872" s="60"/>
      <c r="UEY872" s="60"/>
      <c r="UEZ872" s="60"/>
      <c r="UFA872" s="60"/>
      <c r="UFB872" s="60"/>
      <c r="UFC872" s="60"/>
      <c r="UFD872" s="60"/>
      <c r="UFE872" s="60"/>
      <c r="UFF872" s="60"/>
      <c r="UFG872" s="60"/>
      <c r="UFH872" s="60"/>
      <c r="UFI872" s="60"/>
      <c r="UFJ872" s="60"/>
      <c r="UFK872" s="60"/>
      <c r="UFL872" s="60"/>
      <c r="UFM872" s="60"/>
      <c r="UFN872" s="60"/>
      <c r="UFO872" s="60"/>
      <c r="UFP872" s="60"/>
      <c r="UFQ872" s="60"/>
      <c r="UFR872" s="60"/>
      <c r="UFS872" s="60"/>
      <c r="UFT872" s="60"/>
      <c r="UFU872" s="60"/>
      <c r="UFV872" s="60"/>
      <c r="UFW872" s="60"/>
      <c r="UFX872" s="60"/>
      <c r="UFY872" s="60"/>
      <c r="UFZ872" s="60"/>
      <c r="UGA872" s="60"/>
      <c r="UGB872" s="60"/>
      <c r="UGC872" s="60"/>
      <c r="UGD872" s="60"/>
      <c r="UGE872" s="60"/>
      <c r="UGF872" s="60"/>
      <c r="UGG872" s="60"/>
      <c r="UGH872" s="60"/>
      <c r="UGI872" s="60"/>
      <c r="UGJ872" s="60"/>
      <c r="UGK872" s="60"/>
      <c r="UGL872" s="60"/>
      <c r="UGM872" s="60"/>
      <c r="UGN872" s="60"/>
      <c r="UGO872" s="60"/>
      <c r="UGP872" s="60"/>
      <c r="UGQ872" s="60"/>
      <c r="UGR872" s="60"/>
      <c r="UGS872" s="60"/>
      <c r="UGT872" s="60"/>
      <c r="UGU872" s="60"/>
      <c r="UGV872" s="60"/>
      <c r="UGW872" s="60"/>
      <c r="UGX872" s="60"/>
      <c r="UGY872" s="60"/>
      <c r="UGZ872" s="60"/>
      <c r="UHA872" s="60"/>
      <c r="UHB872" s="60"/>
      <c r="UHC872" s="60"/>
      <c r="UHD872" s="60"/>
      <c r="UHE872" s="60"/>
      <c r="UHF872" s="60"/>
      <c r="UHG872" s="60"/>
      <c r="UHH872" s="60"/>
      <c r="UHI872" s="60"/>
      <c r="UHJ872" s="60"/>
      <c r="UHK872" s="60"/>
      <c r="UHL872" s="60"/>
      <c r="UHM872" s="60"/>
      <c r="UHN872" s="60"/>
      <c r="UHO872" s="60"/>
      <c r="UHP872" s="60"/>
      <c r="UHQ872" s="60"/>
      <c r="UHR872" s="60"/>
      <c r="UHS872" s="60"/>
      <c r="UHT872" s="60"/>
      <c r="UHU872" s="60"/>
      <c r="UHV872" s="60"/>
      <c r="UHW872" s="60"/>
      <c r="UHX872" s="60"/>
      <c r="UHY872" s="60"/>
      <c r="UHZ872" s="60"/>
      <c r="UIA872" s="60"/>
      <c r="UIB872" s="60"/>
      <c r="UIC872" s="60"/>
      <c r="UID872" s="60"/>
      <c r="UIE872" s="60"/>
      <c r="UIF872" s="60"/>
      <c r="UIG872" s="60"/>
      <c r="UIH872" s="60"/>
      <c r="UII872" s="60"/>
      <c r="UIJ872" s="60"/>
      <c r="UIK872" s="60"/>
      <c r="UIL872" s="60"/>
      <c r="UIM872" s="60"/>
      <c r="UIN872" s="60"/>
      <c r="UIO872" s="60"/>
      <c r="UIP872" s="60"/>
      <c r="UIQ872" s="60"/>
      <c r="UIR872" s="60"/>
      <c r="UIS872" s="60"/>
      <c r="UIT872" s="60"/>
      <c r="UIU872" s="60"/>
      <c r="UIV872" s="60"/>
      <c r="UIW872" s="60"/>
      <c r="UIX872" s="60"/>
      <c r="UIY872" s="60"/>
      <c r="UIZ872" s="60"/>
      <c r="UJA872" s="60"/>
      <c r="UJB872" s="60"/>
      <c r="UJC872" s="60"/>
      <c r="UJD872" s="60"/>
      <c r="UJE872" s="60"/>
      <c r="UJF872" s="60"/>
      <c r="UJG872" s="60"/>
      <c r="UJH872" s="60"/>
      <c r="UJI872" s="60"/>
      <c r="UJJ872" s="60"/>
      <c r="UJK872" s="60"/>
      <c r="UJL872" s="60"/>
      <c r="UJM872" s="60"/>
      <c r="UJN872" s="60"/>
      <c r="UJO872" s="60"/>
      <c r="UJP872" s="60"/>
      <c r="UJQ872" s="60"/>
      <c r="UJR872" s="60"/>
      <c r="UJS872" s="60"/>
      <c r="UJT872" s="60"/>
      <c r="UJU872" s="60"/>
      <c r="UJV872" s="60"/>
      <c r="UJW872" s="60"/>
      <c r="UJX872" s="60"/>
      <c r="UJY872" s="60"/>
      <c r="UJZ872" s="60"/>
      <c r="UKA872" s="60"/>
      <c r="UKB872" s="60"/>
      <c r="UKC872" s="60"/>
      <c r="UKD872" s="60"/>
      <c r="UKE872" s="60"/>
      <c r="UKF872" s="60"/>
      <c r="UKG872" s="60"/>
      <c r="UKH872" s="60"/>
      <c r="UKI872" s="60"/>
      <c r="UKJ872" s="60"/>
      <c r="UKK872" s="60"/>
      <c r="UKL872" s="60"/>
      <c r="UKM872" s="60"/>
      <c r="UKN872" s="60"/>
      <c r="UKO872" s="60"/>
      <c r="UKP872" s="60"/>
      <c r="UKQ872" s="60"/>
      <c r="UKR872" s="60"/>
      <c r="UKS872" s="60"/>
      <c r="UKT872" s="60"/>
      <c r="UKU872" s="60"/>
      <c r="UKV872" s="60"/>
      <c r="UKW872" s="60"/>
      <c r="UKX872" s="60"/>
      <c r="UKY872" s="60"/>
      <c r="UKZ872" s="60"/>
      <c r="ULA872" s="60"/>
      <c r="ULB872" s="60"/>
      <c r="ULC872" s="60"/>
      <c r="ULD872" s="60"/>
      <c r="ULE872" s="60"/>
      <c r="ULF872" s="60"/>
      <c r="ULG872" s="60"/>
      <c r="ULH872" s="60"/>
      <c r="ULI872" s="60"/>
      <c r="ULJ872" s="60"/>
      <c r="ULK872" s="60"/>
      <c r="ULL872" s="60"/>
      <c r="ULM872" s="60"/>
      <c r="ULN872" s="60"/>
      <c r="ULO872" s="60"/>
      <c r="ULP872" s="60"/>
      <c r="ULQ872" s="60"/>
      <c r="ULR872" s="60"/>
      <c r="ULS872" s="60"/>
      <c r="ULT872" s="60"/>
      <c r="ULU872" s="60"/>
      <c r="ULV872" s="60"/>
      <c r="ULW872" s="60"/>
      <c r="ULX872" s="60"/>
      <c r="ULY872" s="60"/>
      <c r="ULZ872" s="60"/>
      <c r="UMA872" s="60"/>
      <c r="UMB872" s="60"/>
      <c r="UMC872" s="60"/>
      <c r="UMD872" s="60"/>
      <c r="UME872" s="60"/>
      <c r="UMF872" s="60"/>
      <c r="UMG872" s="60"/>
      <c r="UMH872" s="60"/>
      <c r="UMI872" s="60"/>
      <c r="UMJ872" s="60"/>
      <c r="UMK872" s="60"/>
      <c r="UML872" s="60"/>
      <c r="UMM872" s="60"/>
      <c r="UMN872" s="60"/>
      <c r="UMO872" s="60"/>
      <c r="UMP872" s="60"/>
      <c r="UMQ872" s="60"/>
      <c r="UMR872" s="60"/>
      <c r="UMS872" s="60"/>
      <c r="UMT872" s="60"/>
      <c r="UMU872" s="60"/>
      <c r="UMV872" s="60"/>
      <c r="UMW872" s="60"/>
      <c r="UMX872" s="60"/>
      <c r="UMY872" s="60"/>
      <c r="UMZ872" s="60"/>
      <c r="UNA872" s="60"/>
      <c r="UNB872" s="60"/>
      <c r="UNC872" s="60"/>
      <c r="UND872" s="60"/>
      <c r="UNE872" s="60"/>
      <c r="UNF872" s="60"/>
      <c r="UNG872" s="60"/>
      <c r="UNH872" s="60"/>
      <c r="UNI872" s="60"/>
      <c r="UNJ872" s="60"/>
      <c r="UNK872" s="60"/>
      <c r="UNL872" s="60"/>
      <c r="UNM872" s="60"/>
      <c r="UNN872" s="60"/>
      <c r="UNO872" s="60"/>
      <c r="UNP872" s="60"/>
      <c r="UNQ872" s="60"/>
      <c r="UNR872" s="60"/>
      <c r="UNS872" s="60"/>
      <c r="UNT872" s="60"/>
      <c r="UNU872" s="60"/>
      <c r="UNV872" s="60"/>
      <c r="UNW872" s="60"/>
      <c r="UNX872" s="60"/>
      <c r="UNY872" s="60"/>
      <c r="UNZ872" s="60"/>
      <c r="UOA872" s="60"/>
      <c r="UOB872" s="60"/>
      <c r="UOC872" s="60"/>
      <c r="UOD872" s="60"/>
      <c r="UOE872" s="60"/>
      <c r="UOF872" s="60"/>
      <c r="UOG872" s="60"/>
      <c r="UOH872" s="60"/>
      <c r="UOI872" s="60"/>
      <c r="UOJ872" s="60"/>
      <c r="UOK872" s="60"/>
      <c r="UOL872" s="60"/>
      <c r="UOM872" s="60"/>
      <c r="UON872" s="60"/>
      <c r="UOO872" s="60"/>
      <c r="UOP872" s="60"/>
      <c r="UOQ872" s="60"/>
      <c r="UOR872" s="60"/>
      <c r="UOS872" s="60"/>
      <c r="UOT872" s="60"/>
      <c r="UOU872" s="60"/>
      <c r="UOV872" s="60"/>
      <c r="UOW872" s="60"/>
      <c r="UOX872" s="60"/>
      <c r="UOY872" s="60"/>
      <c r="UOZ872" s="60"/>
      <c r="UPA872" s="60"/>
      <c r="UPB872" s="60"/>
      <c r="UPC872" s="60"/>
      <c r="UPD872" s="60"/>
      <c r="UPE872" s="60"/>
      <c r="UPF872" s="60"/>
      <c r="UPG872" s="60"/>
      <c r="UPH872" s="60"/>
      <c r="UPI872" s="60"/>
      <c r="UPJ872" s="60"/>
      <c r="UPK872" s="60"/>
      <c r="UPL872" s="60"/>
      <c r="UPM872" s="60"/>
      <c r="UPN872" s="60"/>
      <c r="UPO872" s="60"/>
      <c r="UPP872" s="60"/>
      <c r="UPQ872" s="60"/>
      <c r="UPR872" s="60"/>
      <c r="UPS872" s="60"/>
      <c r="UPT872" s="60"/>
      <c r="UPU872" s="60"/>
      <c r="UPV872" s="60"/>
      <c r="UPW872" s="60"/>
      <c r="UPX872" s="60"/>
      <c r="UPY872" s="60"/>
      <c r="UPZ872" s="60"/>
      <c r="UQA872" s="60"/>
      <c r="UQB872" s="60"/>
      <c r="UQC872" s="60"/>
      <c r="UQD872" s="60"/>
      <c r="UQE872" s="60"/>
      <c r="UQF872" s="60"/>
      <c r="UQG872" s="60"/>
      <c r="UQH872" s="60"/>
      <c r="UQI872" s="60"/>
      <c r="UQJ872" s="60"/>
      <c r="UQK872" s="60"/>
      <c r="UQL872" s="60"/>
      <c r="UQM872" s="60"/>
      <c r="UQN872" s="60"/>
      <c r="UQO872" s="60"/>
      <c r="UQP872" s="60"/>
      <c r="UQQ872" s="60"/>
      <c r="UQR872" s="60"/>
      <c r="UQS872" s="60"/>
      <c r="UQT872" s="60"/>
      <c r="UQU872" s="60"/>
      <c r="UQV872" s="60"/>
      <c r="UQW872" s="60"/>
      <c r="UQX872" s="60"/>
      <c r="UQY872" s="60"/>
      <c r="UQZ872" s="60"/>
      <c r="URA872" s="60"/>
      <c r="URB872" s="60"/>
      <c r="URC872" s="60"/>
      <c r="URD872" s="60"/>
      <c r="URE872" s="60"/>
      <c r="URF872" s="60"/>
      <c r="URG872" s="60"/>
      <c r="URH872" s="60"/>
      <c r="URI872" s="60"/>
      <c r="URJ872" s="60"/>
      <c r="URK872" s="60"/>
      <c r="URL872" s="60"/>
      <c r="URM872" s="60"/>
      <c r="URN872" s="60"/>
      <c r="URO872" s="60"/>
      <c r="URP872" s="60"/>
      <c r="URQ872" s="60"/>
      <c r="URR872" s="60"/>
      <c r="URS872" s="60"/>
      <c r="URT872" s="60"/>
      <c r="URU872" s="60"/>
      <c r="URV872" s="60"/>
      <c r="URW872" s="60"/>
      <c r="URX872" s="60"/>
      <c r="URY872" s="60"/>
      <c r="URZ872" s="60"/>
      <c r="USA872" s="60"/>
      <c r="USB872" s="60"/>
      <c r="USC872" s="60"/>
      <c r="USD872" s="60"/>
      <c r="USE872" s="60"/>
      <c r="USF872" s="60"/>
      <c r="USG872" s="60"/>
      <c r="USH872" s="60"/>
      <c r="USI872" s="60"/>
      <c r="USJ872" s="60"/>
      <c r="USK872" s="60"/>
      <c r="USL872" s="60"/>
      <c r="USM872" s="60"/>
      <c r="USN872" s="60"/>
      <c r="USO872" s="60"/>
      <c r="USP872" s="60"/>
      <c r="USQ872" s="60"/>
      <c r="USR872" s="60"/>
      <c r="USS872" s="60"/>
      <c r="UST872" s="60"/>
      <c r="USU872" s="60"/>
      <c r="USV872" s="60"/>
      <c r="USW872" s="60"/>
      <c r="USX872" s="60"/>
      <c r="USY872" s="60"/>
      <c r="USZ872" s="60"/>
      <c r="UTA872" s="60"/>
      <c r="UTB872" s="60"/>
      <c r="UTC872" s="60"/>
      <c r="UTD872" s="60"/>
      <c r="UTE872" s="60"/>
      <c r="UTF872" s="60"/>
      <c r="UTG872" s="60"/>
      <c r="UTH872" s="60"/>
      <c r="UTI872" s="60"/>
      <c r="UTJ872" s="60"/>
      <c r="UTK872" s="60"/>
      <c r="UTL872" s="60"/>
      <c r="UTM872" s="60"/>
      <c r="UTN872" s="60"/>
      <c r="UTO872" s="60"/>
      <c r="UTP872" s="60"/>
      <c r="UTQ872" s="60"/>
      <c r="UTR872" s="60"/>
      <c r="UTS872" s="60"/>
      <c r="UTT872" s="60"/>
      <c r="UTU872" s="60"/>
      <c r="UTV872" s="60"/>
      <c r="UTW872" s="60"/>
      <c r="UTX872" s="60"/>
      <c r="UTY872" s="60"/>
      <c r="UTZ872" s="60"/>
      <c r="UUA872" s="60"/>
      <c r="UUB872" s="60"/>
      <c r="UUC872" s="60"/>
      <c r="UUD872" s="60"/>
      <c r="UUE872" s="60"/>
      <c r="UUF872" s="60"/>
      <c r="UUG872" s="60"/>
      <c r="UUH872" s="60"/>
      <c r="UUI872" s="60"/>
      <c r="UUJ872" s="60"/>
      <c r="UUK872" s="60"/>
      <c r="UUL872" s="60"/>
      <c r="UUM872" s="60"/>
      <c r="UUN872" s="60"/>
      <c r="UUO872" s="60"/>
      <c r="UUP872" s="60"/>
      <c r="UUQ872" s="60"/>
      <c r="UUR872" s="60"/>
      <c r="UUS872" s="60"/>
      <c r="UUT872" s="60"/>
      <c r="UUU872" s="60"/>
      <c r="UUV872" s="60"/>
      <c r="UUW872" s="60"/>
      <c r="UUX872" s="60"/>
      <c r="UUY872" s="60"/>
      <c r="UUZ872" s="60"/>
      <c r="UVA872" s="60"/>
      <c r="UVB872" s="60"/>
      <c r="UVC872" s="60"/>
      <c r="UVD872" s="60"/>
      <c r="UVE872" s="60"/>
      <c r="UVF872" s="60"/>
      <c r="UVG872" s="60"/>
      <c r="UVH872" s="60"/>
      <c r="UVI872" s="60"/>
      <c r="UVJ872" s="60"/>
      <c r="UVK872" s="60"/>
      <c r="UVL872" s="60"/>
      <c r="UVM872" s="60"/>
      <c r="UVN872" s="60"/>
      <c r="UVO872" s="60"/>
      <c r="UVP872" s="60"/>
      <c r="UVQ872" s="60"/>
      <c r="UVR872" s="60"/>
      <c r="UVS872" s="60"/>
      <c r="UVT872" s="60"/>
      <c r="UVU872" s="60"/>
      <c r="UVV872" s="60"/>
      <c r="UVW872" s="60"/>
      <c r="UVX872" s="60"/>
      <c r="UVY872" s="60"/>
      <c r="UVZ872" s="60"/>
      <c r="UWA872" s="60"/>
      <c r="UWB872" s="60"/>
      <c r="UWC872" s="60"/>
      <c r="UWD872" s="60"/>
      <c r="UWE872" s="60"/>
      <c r="UWF872" s="60"/>
      <c r="UWG872" s="60"/>
      <c r="UWH872" s="60"/>
      <c r="UWI872" s="60"/>
      <c r="UWJ872" s="60"/>
      <c r="UWK872" s="60"/>
      <c r="UWL872" s="60"/>
      <c r="UWM872" s="60"/>
      <c r="UWN872" s="60"/>
      <c r="UWO872" s="60"/>
      <c r="UWP872" s="60"/>
      <c r="UWQ872" s="60"/>
      <c r="UWR872" s="60"/>
      <c r="UWS872" s="60"/>
      <c r="UWT872" s="60"/>
      <c r="UWU872" s="60"/>
      <c r="UWV872" s="60"/>
      <c r="UWW872" s="60"/>
      <c r="UWX872" s="60"/>
      <c r="UWY872" s="60"/>
      <c r="UWZ872" s="60"/>
      <c r="UXA872" s="60"/>
      <c r="UXB872" s="60"/>
      <c r="UXC872" s="60"/>
      <c r="UXD872" s="60"/>
      <c r="UXE872" s="60"/>
      <c r="UXF872" s="60"/>
      <c r="UXG872" s="60"/>
      <c r="UXH872" s="60"/>
      <c r="UXI872" s="60"/>
      <c r="UXJ872" s="60"/>
      <c r="UXK872" s="60"/>
      <c r="UXL872" s="60"/>
      <c r="UXM872" s="60"/>
      <c r="UXN872" s="60"/>
      <c r="UXO872" s="60"/>
      <c r="UXP872" s="60"/>
      <c r="UXQ872" s="60"/>
      <c r="UXR872" s="60"/>
      <c r="UXS872" s="60"/>
      <c r="UXT872" s="60"/>
      <c r="UXU872" s="60"/>
      <c r="UXV872" s="60"/>
      <c r="UXW872" s="60"/>
      <c r="UXX872" s="60"/>
      <c r="UXY872" s="60"/>
      <c r="UXZ872" s="60"/>
      <c r="UYA872" s="60"/>
      <c r="UYB872" s="60"/>
      <c r="UYC872" s="60"/>
      <c r="UYD872" s="60"/>
      <c r="UYE872" s="60"/>
      <c r="UYF872" s="60"/>
      <c r="UYG872" s="60"/>
      <c r="UYH872" s="60"/>
      <c r="UYI872" s="60"/>
      <c r="UYJ872" s="60"/>
      <c r="UYK872" s="60"/>
      <c r="UYL872" s="60"/>
      <c r="UYM872" s="60"/>
      <c r="UYN872" s="60"/>
      <c r="UYO872" s="60"/>
      <c r="UYP872" s="60"/>
      <c r="UYQ872" s="60"/>
      <c r="UYR872" s="60"/>
      <c r="UYS872" s="60"/>
      <c r="UYT872" s="60"/>
      <c r="UYU872" s="60"/>
      <c r="UYV872" s="60"/>
      <c r="UYW872" s="60"/>
      <c r="UYX872" s="60"/>
      <c r="UYY872" s="60"/>
      <c r="UYZ872" s="60"/>
      <c r="UZA872" s="60"/>
      <c r="UZB872" s="60"/>
      <c r="UZC872" s="60"/>
      <c r="UZD872" s="60"/>
      <c r="UZE872" s="60"/>
      <c r="UZF872" s="60"/>
      <c r="UZG872" s="60"/>
      <c r="UZH872" s="60"/>
      <c r="UZI872" s="60"/>
      <c r="UZJ872" s="60"/>
      <c r="UZK872" s="60"/>
      <c r="UZL872" s="60"/>
      <c r="UZM872" s="60"/>
      <c r="UZN872" s="60"/>
      <c r="UZO872" s="60"/>
      <c r="UZP872" s="60"/>
      <c r="UZQ872" s="60"/>
      <c r="UZR872" s="60"/>
      <c r="UZS872" s="60"/>
      <c r="UZT872" s="60"/>
      <c r="UZU872" s="60"/>
      <c r="UZV872" s="60"/>
      <c r="UZW872" s="60"/>
      <c r="UZX872" s="60"/>
      <c r="UZY872" s="60"/>
      <c r="UZZ872" s="60"/>
      <c r="VAA872" s="60"/>
      <c r="VAB872" s="60"/>
      <c r="VAC872" s="60"/>
      <c r="VAD872" s="60"/>
      <c r="VAE872" s="60"/>
      <c r="VAF872" s="60"/>
      <c r="VAG872" s="60"/>
      <c r="VAH872" s="60"/>
      <c r="VAI872" s="60"/>
      <c r="VAJ872" s="60"/>
      <c r="VAK872" s="60"/>
      <c r="VAL872" s="60"/>
      <c r="VAM872" s="60"/>
      <c r="VAN872" s="60"/>
      <c r="VAO872" s="60"/>
      <c r="VAP872" s="60"/>
      <c r="VAQ872" s="60"/>
      <c r="VAR872" s="60"/>
      <c r="VAS872" s="60"/>
      <c r="VAT872" s="60"/>
      <c r="VAU872" s="60"/>
      <c r="VAV872" s="60"/>
      <c r="VAW872" s="60"/>
      <c r="VAX872" s="60"/>
      <c r="VAY872" s="60"/>
      <c r="VAZ872" s="60"/>
      <c r="VBA872" s="60"/>
      <c r="VBB872" s="60"/>
      <c r="VBC872" s="60"/>
      <c r="VBD872" s="60"/>
      <c r="VBE872" s="60"/>
      <c r="VBF872" s="60"/>
      <c r="VBG872" s="60"/>
      <c r="VBH872" s="60"/>
      <c r="VBI872" s="60"/>
      <c r="VBJ872" s="60"/>
      <c r="VBK872" s="60"/>
      <c r="VBL872" s="60"/>
      <c r="VBM872" s="60"/>
      <c r="VBN872" s="60"/>
      <c r="VBO872" s="60"/>
      <c r="VBP872" s="60"/>
      <c r="VBQ872" s="60"/>
      <c r="VBR872" s="60"/>
      <c r="VBS872" s="60"/>
      <c r="VBT872" s="60"/>
      <c r="VBU872" s="60"/>
      <c r="VBV872" s="60"/>
      <c r="VBW872" s="60"/>
      <c r="VBX872" s="60"/>
      <c r="VBY872" s="60"/>
      <c r="VBZ872" s="60"/>
      <c r="VCA872" s="60"/>
      <c r="VCB872" s="60"/>
      <c r="VCC872" s="60"/>
      <c r="VCD872" s="60"/>
      <c r="VCE872" s="60"/>
      <c r="VCF872" s="60"/>
      <c r="VCG872" s="60"/>
      <c r="VCH872" s="60"/>
      <c r="VCI872" s="60"/>
      <c r="VCJ872" s="60"/>
      <c r="VCK872" s="60"/>
      <c r="VCL872" s="60"/>
      <c r="VCM872" s="60"/>
      <c r="VCN872" s="60"/>
      <c r="VCO872" s="60"/>
      <c r="VCP872" s="60"/>
      <c r="VCQ872" s="60"/>
      <c r="VCR872" s="60"/>
      <c r="VCS872" s="60"/>
      <c r="VCT872" s="60"/>
      <c r="VCU872" s="60"/>
      <c r="VCV872" s="60"/>
      <c r="VCW872" s="60"/>
      <c r="VCX872" s="60"/>
      <c r="VCY872" s="60"/>
      <c r="VCZ872" s="60"/>
      <c r="VDA872" s="60"/>
      <c r="VDB872" s="60"/>
      <c r="VDC872" s="60"/>
      <c r="VDD872" s="60"/>
      <c r="VDE872" s="60"/>
      <c r="VDF872" s="60"/>
      <c r="VDG872" s="60"/>
      <c r="VDH872" s="60"/>
      <c r="VDI872" s="60"/>
      <c r="VDJ872" s="60"/>
      <c r="VDK872" s="60"/>
      <c r="VDL872" s="60"/>
      <c r="VDM872" s="60"/>
      <c r="VDN872" s="60"/>
      <c r="VDO872" s="60"/>
      <c r="VDP872" s="60"/>
      <c r="VDQ872" s="60"/>
      <c r="VDR872" s="60"/>
      <c r="VDS872" s="60"/>
      <c r="VDT872" s="60"/>
      <c r="VDU872" s="60"/>
      <c r="VDV872" s="60"/>
      <c r="VDW872" s="60"/>
      <c r="VDX872" s="60"/>
      <c r="VDY872" s="60"/>
      <c r="VDZ872" s="60"/>
      <c r="VEA872" s="60"/>
      <c r="VEB872" s="60"/>
      <c r="VEC872" s="60"/>
      <c r="VED872" s="60"/>
      <c r="VEE872" s="60"/>
      <c r="VEF872" s="60"/>
      <c r="VEG872" s="60"/>
      <c r="VEH872" s="60"/>
      <c r="VEI872" s="60"/>
      <c r="VEJ872" s="60"/>
      <c r="VEK872" s="60"/>
      <c r="VEL872" s="60"/>
      <c r="VEM872" s="60"/>
      <c r="VEN872" s="60"/>
      <c r="VEO872" s="60"/>
      <c r="VEP872" s="60"/>
      <c r="VEQ872" s="60"/>
      <c r="VER872" s="60"/>
      <c r="VES872" s="60"/>
      <c r="VET872" s="60"/>
      <c r="VEU872" s="60"/>
      <c r="VEV872" s="60"/>
      <c r="VEW872" s="60"/>
      <c r="VEX872" s="60"/>
      <c r="VEY872" s="60"/>
      <c r="VEZ872" s="60"/>
      <c r="VFA872" s="60"/>
      <c r="VFB872" s="60"/>
      <c r="VFC872" s="60"/>
      <c r="VFD872" s="60"/>
      <c r="VFE872" s="60"/>
      <c r="VFF872" s="60"/>
      <c r="VFG872" s="60"/>
      <c r="VFH872" s="60"/>
      <c r="VFI872" s="60"/>
      <c r="VFJ872" s="60"/>
      <c r="VFK872" s="60"/>
      <c r="VFL872" s="60"/>
      <c r="VFM872" s="60"/>
      <c r="VFN872" s="60"/>
      <c r="VFO872" s="60"/>
      <c r="VFP872" s="60"/>
      <c r="VFQ872" s="60"/>
      <c r="VFR872" s="60"/>
      <c r="VFS872" s="60"/>
      <c r="VFT872" s="60"/>
      <c r="VFU872" s="60"/>
      <c r="VFV872" s="60"/>
      <c r="VFW872" s="60"/>
      <c r="VFX872" s="60"/>
      <c r="VFY872" s="60"/>
      <c r="VFZ872" s="60"/>
      <c r="VGA872" s="60"/>
      <c r="VGB872" s="60"/>
      <c r="VGC872" s="60"/>
      <c r="VGD872" s="60"/>
      <c r="VGE872" s="60"/>
      <c r="VGF872" s="60"/>
      <c r="VGG872" s="60"/>
      <c r="VGH872" s="60"/>
      <c r="VGI872" s="60"/>
      <c r="VGJ872" s="60"/>
      <c r="VGK872" s="60"/>
      <c r="VGL872" s="60"/>
      <c r="VGM872" s="60"/>
      <c r="VGN872" s="60"/>
      <c r="VGO872" s="60"/>
      <c r="VGP872" s="60"/>
      <c r="VGQ872" s="60"/>
      <c r="VGR872" s="60"/>
      <c r="VGS872" s="60"/>
      <c r="VGT872" s="60"/>
      <c r="VGU872" s="60"/>
      <c r="VGV872" s="60"/>
      <c r="VGW872" s="60"/>
      <c r="VGX872" s="60"/>
      <c r="VGY872" s="60"/>
      <c r="VGZ872" s="60"/>
      <c r="VHA872" s="60"/>
      <c r="VHB872" s="60"/>
      <c r="VHC872" s="60"/>
      <c r="VHD872" s="60"/>
      <c r="VHE872" s="60"/>
      <c r="VHF872" s="60"/>
      <c r="VHG872" s="60"/>
      <c r="VHH872" s="60"/>
      <c r="VHI872" s="60"/>
      <c r="VHJ872" s="60"/>
      <c r="VHK872" s="60"/>
      <c r="VHL872" s="60"/>
      <c r="VHM872" s="60"/>
      <c r="VHN872" s="60"/>
      <c r="VHO872" s="60"/>
      <c r="VHP872" s="60"/>
      <c r="VHQ872" s="60"/>
      <c r="VHR872" s="60"/>
      <c r="VHS872" s="60"/>
      <c r="VHT872" s="60"/>
      <c r="VHU872" s="60"/>
      <c r="VHV872" s="60"/>
      <c r="VHW872" s="60"/>
      <c r="VHX872" s="60"/>
      <c r="VHY872" s="60"/>
      <c r="VHZ872" s="60"/>
      <c r="VIA872" s="60"/>
      <c r="VIB872" s="60"/>
      <c r="VIC872" s="60"/>
      <c r="VID872" s="60"/>
      <c r="VIE872" s="60"/>
      <c r="VIF872" s="60"/>
      <c r="VIG872" s="60"/>
      <c r="VIH872" s="60"/>
      <c r="VII872" s="60"/>
      <c r="VIJ872" s="60"/>
      <c r="VIK872" s="60"/>
      <c r="VIL872" s="60"/>
      <c r="VIM872" s="60"/>
      <c r="VIN872" s="60"/>
      <c r="VIO872" s="60"/>
      <c r="VIP872" s="60"/>
      <c r="VIQ872" s="60"/>
      <c r="VIR872" s="60"/>
      <c r="VIS872" s="60"/>
      <c r="VIT872" s="60"/>
      <c r="VIU872" s="60"/>
      <c r="VIV872" s="60"/>
      <c r="VIW872" s="60"/>
      <c r="VIX872" s="60"/>
      <c r="VIY872" s="60"/>
      <c r="VIZ872" s="60"/>
      <c r="VJA872" s="60"/>
      <c r="VJB872" s="60"/>
      <c r="VJC872" s="60"/>
      <c r="VJD872" s="60"/>
      <c r="VJE872" s="60"/>
      <c r="VJF872" s="60"/>
      <c r="VJG872" s="60"/>
      <c r="VJH872" s="60"/>
      <c r="VJI872" s="60"/>
      <c r="VJJ872" s="60"/>
      <c r="VJK872" s="60"/>
      <c r="VJL872" s="60"/>
      <c r="VJM872" s="60"/>
      <c r="VJN872" s="60"/>
      <c r="VJO872" s="60"/>
      <c r="VJP872" s="60"/>
      <c r="VJQ872" s="60"/>
      <c r="VJR872" s="60"/>
      <c r="VJS872" s="60"/>
      <c r="VJT872" s="60"/>
      <c r="VJU872" s="60"/>
      <c r="VJV872" s="60"/>
      <c r="VJW872" s="60"/>
      <c r="VJX872" s="60"/>
      <c r="VJY872" s="60"/>
      <c r="VJZ872" s="60"/>
      <c r="VKA872" s="60"/>
      <c r="VKB872" s="60"/>
      <c r="VKC872" s="60"/>
      <c r="VKD872" s="60"/>
      <c r="VKE872" s="60"/>
      <c r="VKF872" s="60"/>
      <c r="VKG872" s="60"/>
      <c r="VKH872" s="60"/>
      <c r="VKI872" s="60"/>
      <c r="VKJ872" s="60"/>
      <c r="VKK872" s="60"/>
      <c r="VKL872" s="60"/>
      <c r="VKM872" s="60"/>
      <c r="VKN872" s="60"/>
      <c r="VKO872" s="60"/>
      <c r="VKP872" s="60"/>
      <c r="VKQ872" s="60"/>
      <c r="VKR872" s="60"/>
      <c r="VKS872" s="60"/>
      <c r="VKT872" s="60"/>
      <c r="VKU872" s="60"/>
      <c r="VKV872" s="60"/>
      <c r="VKW872" s="60"/>
      <c r="VKX872" s="60"/>
      <c r="VKY872" s="60"/>
      <c r="VKZ872" s="60"/>
      <c r="VLA872" s="60"/>
      <c r="VLB872" s="60"/>
      <c r="VLC872" s="60"/>
      <c r="VLD872" s="60"/>
      <c r="VLE872" s="60"/>
      <c r="VLF872" s="60"/>
      <c r="VLG872" s="60"/>
      <c r="VLH872" s="60"/>
      <c r="VLI872" s="60"/>
      <c r="VLJ872" s="60"/>
      <c r="VLK872" s="60"/>
      <c r="VLL872" s="60"/>
      <c r="VLM872" s="60"/>
      <c r="VLN872" s="60"/>
      <c r="VLO872" s="60"/>
      <c r="VLP872" s="60"/>
      <c r="VLQ872" s="60"/>
      <c r="VLR872" s="60"/>
      <c r="VLS872" s="60"/>
      <c r="VLT872" s="60"/>
      <c r="VLU872" s="60"/>
      <c r="VLV872" s="60"/>
      <c r="VLW872" s="60"/>
      <c r="VLX872" s="60"/>
      <c r="VLY872" s="60"/>
      <c r="VLZ872" s="60"/>
      <c r="VMA872" s="60"/>
      <c r="VMB872" s="60"/>
      <c r="VMC872" s="60"/>
      <c r="VMD872" s="60"/>
      <c r="VME872" s="60"/>
      <c r="VMF872" s="60"/>
      <c r="VMG872" s="60"/>
      <c r="VMH872" s="60"/>
      <c r="VMI872" s="60"/>
      <c r="VMJ872" s="60"/>
      <c r="VMK872" s="60"/>
      <c r="VML872" s="60"/>
      <c r="VMM872" s="60"/>
      <c r="VMN872" s="60"/>
      <c r="VMO872" s="60"/>
      <c r="VMP872" s="60"/>
      <c r="VMQ872" s="60"/>
      <c r="VMR872" s="60"/>
      <c r="VMS872" s="60"/>
      <c r="VMT872" s="60"/>
      <c r="VMU872" s="60"/>
      <c r="VMV872" s="60"/>
      <c r="VMW872" s="60"/>
      <c r="VMX872" s="60"/>
      <c r="VMY872" s="60"/>
      <c r="VMZ872" s="60"/>
      <c r="VNA872" s="60"/>
      <c r="VNB872" s="60"/>
      <c r="VNC872" s="60"/>
      <c r="VND872" s="60"/>
      <c r="VNE872" s="60"/>
      <c r="VNF872" s="60"/>
      <c r="VNG872" s="60"/>
      <c r="VNH872" s="60"/>
      <c r="VNI872" s="60"/>
      <c r="VNJ872" s="60"/>
      <c r="VNK872" s="60"/>
      <c r="VNL872" s="60"/>
      <c r="VNM872" s="60"/>
      <c r="VNN872" s="60"/>
      <c r="VNO872" s="60"/>
      <c r="VNP872" s="60"/>
      <c r="VNQ872" s="60"/>
      <c r="VNR872" s="60"/>
      <c r="VNS872" s="60"/>
      <c r="VNT872" s="60"/>
      <c r="VNU872" s="60"/>
      <c r="VNV872" s="60"/>
      <c r="VNW872" s="60"/>
      <c r="VNX872" s="60"/>
      <c r="VNY872" s="60"/>
      <c r="VNZ872" s="60"/>
      <c r="VOA872" s="60"/>
      <c r="VOB872" s="60"/>
      <c r="VOC872" s="60"/>
      <c r="VOD872" s="60"/>
      <c r="VOE872" s="60"/>
      <c r="VOF872" s="60"/>
      <c r="VOG872" s="60"/>
      <c r="VOH872" s="60"/>
      <c r="VOI872" s="60"/>
      <c r="VOJ872" s="60"/>
      <c r="VOK872" s="60"/>
      <c r="VOL872" s="60"/>
      <c r="VOM872" s="60"/>
      <c r="VON872" s="60"/>
      <c r="VOO872" s="60"/>
      <c r="VOP872" s="60"/>
      <c r="VOQ872" s="60"/>
      <c r="VOR872" s="60"/>
      <c r="VOS872" s="60"/>
      <c r="VOT872" s="60"/>
      <c r="VOU872" s="60"/>
      <c r="VOV872" s="60"/>
      <c r="VOW872" s="60"/>
      <c r="VOX872" s="60"/>
      <c r="VOY872" s="60"/>
      <c r="VOZ872" s="60"/>
      <c r="VPA872" s="60"/>
      <c r="VPB872" s="60"/>
      <c r="VPC872" s="60"/>
      <c r="VPD872" s="60"/>
      <c r="VPE872" s="60"/>
      <c r="VPF872" s="60"/>
      <c r="VPG872" s="60"/>
      <c r="VPH872" s="60"/>
      <c r="VPI872" s="60"/>
      <c r="VPJ872" s="60"/>
      <c r="VPK872" s="60"/>
      <c r="VPL872" s="60"/>
      <c r="VPM872" s="60"/>
      <c r="VPN872" s="60"/>
      <c r="VPO872" s="60"/>
      <c r="VPP872" s="60"/>
      <c r="VPQ872" s="60"/>
      <c r="VPR872" s="60"/>
      <c r="VPS872" s="60"/>
      <c r="VPT872" s="60"/>
      <c r="VPU872" s="60"/>
      <c r="VPV872" s="60"/>
      <c r="VPW872" s="60"/>
      <c r="VPX872" s="60"/>
      <c r="VPY872" s="60"/>
      <c r="VPZ872" s="60"/>
      <c r="VQA872" s="60"/>
      <c r="VQB872" s="60"/>
      <c r="VQC872" s="60"/>
      <c r="VQD872" s="60"/>
      <c r="VQE872" s="60"/>
      <c r="VQF872" s="60"/>
      <c r="VQG872" s="60"/>
      <c r="VQH872" s="60"/>
      <c r="VQI872" s="60"/>
      <c r="VQJ872" s="60"/>
      <c r="VQK872" s="60"/>
      <c r="VQL872" s="60"/>
      <c r="VQM872" s="60"/>
      <c r="VQN872" s="60"/>
      <c r="VQO872" s="60"/>
      <c r="VQP872" s="60"/>
      <c r="VQQ872" s="60"/>
      <c r="VQR872" s="60"/>
      <c r="VQS872" s="60"/>
      <c r="VQT872" s="60"/>
      <c r="VQU872" s="60"/>
      <c r="VQV872" s="60"/>
      <c r="VQW872" s="60"/>
      <c r="VQX872" s="60"/>
      <c r="VQY872" s="60"/>
      <c r="VQZ872" s="60"/>
      <c r="VRA872" s="60"/>
      <c r="VRB872" s="60"/>
      <c r="VRC872" s="60"/>
      <c r="VRD872" s="60"/>
      <c r="VRE872" s="60"/>
      <c r="VRF872" s="60"/>
      <c r="VRG872" s="60"/>
      <c r="VRH872" s="60"/>
      <c r="VRI872" s="60"/>
      <c r="VRJ872" s="60"/>
      <c r="VRK872" s="60"/>
      <c r="VRL872" s="60"/>
      <c r="VRM872" s="60"/>
      <c r="VRN872" s="60"/>
      <c r="VRO872" s="60"/>
      <c r="VRP872" s="60"/>
      <c r="VRQ872" s="60"/>
      <c r="VRR872" s="60"/>
      <c r="VRS872" s="60"/>
      <c r="VRT872" s="60"/>
      <c r="VRU872" s="60"/>
      <c r="VRV872" s="60"/>
      <c r="VRW872" s="60"/>
      <c r="VRX872" s="60"/>
      <c r="VRY872" s="60"/>
      <c r="VRZ872" s="60"/>
      <c r="VSA872" s="60"/>
      <c r="VSB872" s="60"/>
      <c r="VSC872" s="60"/>
      <c r="VSD872" s="60"/>
      <c r="VSE872" s="60"/>
      <c r="VSF872" s="60"/>
      <c r="VSG872" s="60"/>
      <c r="VSH872" s="60"/>
      <c r="VSI872" s="60"/>
      <c r="VSJ872" s="60"/>
      <c r="VSK872" s="60"/>
      <c r="VSL872" s="60"/>
      <c r="VSM872" s="60"/>
      <c r="VSN872" s="60"/>
      <c r="VSO872" s="60"/>
      <c r="VSP872" s="60"/>
      <c r="VSQ872" s="60"/>
      <c r="VSR872" s="60"/>
      <c r="VSS872" s="60"/>
      <c r="VST872" s="60"/>
      <c r="VSU872" s="60"/>
      <c r="VSV872" s="60"/>
      <c r="VSW872" s="60"/>
      <c r="VSX872" s="60"/>
      <c r="VSY872" s="60"/>
      <c r="VSZ872" s="60"/>
      <c r="VTA872" s="60"/>
      <c r="VTB872" s="60"/>
      <c r="VTC872" s="60"/>
      <c r="VTD872" s="60"/>
      <c r="VTE872" s="60"/>
      <c r="VTF872" s="60"/>
      <c r="VTG872" s="60"/>
      <c r="VTH872" s="60"/>
      <c r="VTI872" s="60"/>
      <c r="VTJ872" s="60"/>
      <c r="VTK872" s="60"/>
      <c r="VTL872" s="60"/>
      <c r="VTM872" s="60"/>
      <c r="VTN872" s="60"/>
      <c r="VTO872" s="60"/>
      <c r="VTP872" s="60"/>
      <c r="VTQ872" s="60"/>
      <c r="VTR872" s="60"/>
      <c r="VTS872" s="60"/>
      <c r="VTT872" s="60"/>
      <c r="VTU872" s="60"/>
      <c r="VTV872" s="60"/>
      <c r="VTW872" s="60"/>
      <c r="VTX872" s="60"/>
      <c r="VTY872" s="60"/>
      <c r="VTZ872" s="60"/>
      <c r="VUA872" s="60"/>
      <c r="VUB872" s="60"/>
      <c r="VUC872" s="60"/>
      <c r="VUD872" s="60"/>
      <c r="VUE872" s="60"/>
      <c r="VUF872" s="60"/>
      <c r="VUG872" s="60"/>
      <c r="VUH872" s="60"/>
      <c r="VUI872" s="60"/>
      <c r="VUJ872" s="60"/>
      <c r="VUK872" s="60"/>
      <c r="VUL872" s="60"/>
      <c r="VUM872" s="60"/>
      <c r="VUN872" s="60"/>
      <c r="VUO872" s="60"/>
      <c r="VUP872" s="60"/>
      <c r="VUQ872" s="60"/>
      <c r="VUR872" s="60"/>
      <c r="VUS872" s="60"/>
      <c r="VUT872" s="60"/>
      <c r="VUU872" s="60"/>
      <c r="VUV872" s="60"/>
      <c r="VUW872" s="60"/>
      <c r="VUX872" s="60"/>
      <c r="VUY872" s="60"/>
      <c r="VUZ872" s="60"/>
      <c r="VVA872" s="60"/>
      <c r="VVB872" s="60"/>
      <c r="VVC872" s="60"/>
      <c r="VVD872" s="60"/>
      <c r="VVE872" s="60"/>
      <c r="VVF872" s="60"/>
      <c r="VVG872" s="60"/>
      <c r="VVH872" s="60"/>
      <c r="VVI872" s="60"/>
      <c r="VVJ872" s="60"/>
      <c r="VVK872" s="60"/>
      <c r="VVL872" s="60"/>
      <c r="VVM872" s="60"/>
      <c r="VVN872" s="60"/>
      <c r="VVO872" s="60"/>
      <c r="VVP872" s="60"/>
      <c r="VVQ872" s="60"/>
      <c r="VVR872" s="60"/>
      <c r="VVS872" s="60"/>
      <c r="VVT872" s="60"/>
      <c r="VVU872" s="60"/>
      <c r="VVV872" s="60"/>
      <c r="VVW872" s="60"/>
      <c r="VVX872" s="60"/>
      <c r="VVY872" s="60"/>
      <c r="VVZ872" s="60"/>
      <c r="VWA872" s="60"/>
      <c r="VWB872" s="60"/>
      <c r="VWC872" s="60"/>
      <c r="VWD872" s="60"/>
      <c r="VWE872" s="60"/>
      <c r="VWF872" s="60"/>
      <c r="VWG872" s="60"/>
      <c r="VWH872" s="60"/>
      <c r="VWI872" s="60"/>
      <c r="VWJ872" s="60"/>
      <c r="VWK872" s="60"/>
      <c r="VWL872" s="60"/>
      <c r="VWM872" s="60"/>
      <c r="VWN872" s="60"/>
      <c r="VWO872" s="60"/>
      <c r="VWP872" s="60"/>
      <c r="VWQ872" s="60"/>
      <c r="VWR872" s="60"/>
      <c r="VWS872" s="60"/>
      <c r="VWT872" s="60"/>
      <c r="VWU872" s="60"/>
      <c r="VWV872" s="60"/>
      <c r="VWW872" s="60"/>
      <c r="VWX872" s="60"/>
      <c r="VWY872" s="60"/>
      <c r="VWZ872" s="60"/>
      <c r="VXA872" s="60"/>
      <c r="VXB872" s="60"/>
      <c r="VXC872" s="60"/>
      <c r="VXD872" s="60"/>
      <c r="VXE872" s="60"/>
      <c r="VXF872" s="60"/>
      <c r="VXG872" s="60"/>
      <c r="VXH872" s="60"/>
      <c r="VXI872" s="60"/>
      <c r="VXJ872" s="60"/>
      <c r="VXK872" s="60"/>
      <c r="VXL872" s="60"/>
      <c r="VXM872" s="60"/>
      <c r="VXN872" s="60"/>
      <c r="VXO872" s="60"/>
      <c r="VXP872" s="60"/>
      <c r="VXQ872" s="60"/>
      <c r="VXR872" s="60"/>
      <c r="VXS872" s="60"/>
      <c r="VXT872" s="60"/>
      <c r="VXU872" s="60"/>
      <c r="VXV872" s="60"/>
      <c r="VXW872" s="60"/>
      <c r="VXX872" s="60"/>
      <c r="VXY872" s="60"/>
      <c r="VXZ872" s="60"/>
      <c r="VYA872" s="60"/>
      <c r="VYB872" s="60"/>
      <c r="VYC872" s="60"/>
      <c r="VYD872" s="60"/>
      <c r="VYE872" s="60"/>
      <c r="VYF872" s="60"/>
      <c r="VYG872" s="60"/>
      <c r="VYH872" s="60"/>
      <c r="VYI872" s="60"/>
      <c r="VYJ872" s="60"/>
      <c r="VYK872" s="60"/>
      <c r="VYL872" s="60"/>
      <c r="VYM872" s="60"/>
      <c r="VYN872" s="60"/>
      <c r="VYO872" s="60"/>
      <c r="VYP872" s="60"/>
      <c r="VYQ872" s="60"/>
      <c r="VYR872" s="60"/>
      <c r="VYS872" s="60"/>
      <c r="VYT872" s="60"/>
      <c r="VYU872" s="60"/>
      <c r="VYV872" s="60"/>
      <c r="VYW872" s="60"/>
      <c r="VYX872" s="60"/>
      <c r="VYY872" s="60"/>
      <c r="VYZ872" s="60"/>
      <c r="VZA872" s="60"/>
      <c r="VZB872" s="60"/>
      <c r="VZC872" s="60"/>
      <c r="VZD872" s="60"/>
      <c r="VZE872" s="60"/>
      <c r="VZF872" s="60"/>
      <c r="VZG872" s="60"/>
      <c r="VZH872" s="60"/>
      <c r="VZI872" s="60"/>
      <c r="VZJ872" s="60"/>
      <c r="VZK872" s="60"/>
      <c r="VZL872" s="60"/>
      <c r="VZM872" s="60"/>
      <c r="VZN872" s="60"/>
      <c r="VZO872" s="60"/>
      <c r="VZP872" s="60"/>
      <c r="VZQ872" s="60"/>
      <c r="VZR872" s="60"/>
      <c r="VZS872" s="60"/>
      <c r="VZT872" s="60"/>
      <c r="VZU872" s="60"/>
      <c r="VZV872" s="60"/>
      <c r="VZW872" s="60"/>
      <c r="VZX872" s="60"/>
      <c r="VZY872" s="60"/>
      <c r="VZZ872" s="60"/>
      <c r="WAA872" s="60"/>
      <c r="WAB872" s="60"/>
      <c r="WAC872" s="60"/>
      <c r="WAD872" s="60"/>
      <c r="WAE872" s="60"/>
      <c r="WAF872" s="60"/>
      <c r="WAG872" s="60"/>
      <c r="WAH872" s="60"/>
      <c r="WAI872" s="60"/>
      <c r="WAJ872" s="60"/>
      <c r="WAK872" s="60"/>
      <c r="WAL872" s="60"/>
      <c r="WAM872" s="60"/>
      <c r="WAN872" s="60"/>
      <c r="WAO872" s="60"/>
      <c r="WAP872" s="60"/>
      <c r="WAQ872" s="60"/>
      <c r="WAR872" s="60"/>
      <c r="WAS872" s="60"/>
      <c r="WAT872" s="60"/>
      <c r="WAU872" s="60"/>
      <c r="WAV872" s="60"/>
      <c r="WAW872" s="60"/>
      <c r="WAX872" s="60"/>
      <c r="WAY872" s="60"/>
      <c r="WAZ872" s="60"/>
      <c r="WBA872" s="60"/>
      <c r="WBB872" s="60"/>
      <c r="WBC872" s="60"/>
      <c r="WBD872" s="60"/>
      <c r="WBE872" s="60"/>
      <c r="WBF872" s="60"/>
      <c r="WBG872" s="60"/>
      <c r="WBH872" s="60"/>
      <c r="WBI872" s="60"/>
      <c r="WBJ872" s="60"/>
      <c r="WBK872" s="60"/>
      <c r="WBL872" s="60"/>
      <c r="WBM872" s="60"/>
      <c r="WBN872" s="60"/>
      <c r="WBO872" s="60"/>
      <c r="WBP872" s="60"/>
      <c r="WBQ872" s="60"/>
      <c r="WBR872" s="60"/>
      <c r="WBS872" s="60"/>
      <c r="WBT872" s="60"/>
      <c r="WBU872" s="60"/>
      <c r="WBV872" s="60"/>
      <c r="WBW872" s="60"/>
      <c r="WBX872" s="60"/>
      <c r="WBY872" s="60"/>
      <c r="WBZ872" s="60"/>
      <c r="WCA872" s="60"/>
      <c r="WCB872" s="60"/>
      <c r="WCC872" s="60"/>
      <c r="WCD872" s="60"/>
      <c r="WCE872" s="60"/>
      <c r="WCF872" s="60"/>
      <c r="WCG872" s="60"/>
      <c r="WCH872" s="60"/>
      <c r="WCI872" s="60"/>
      <c r="WCJ872" s="60"/>
      <c r="WCK872" s="60"/>
      <c r="WCL872" s="60"/>
      <c r="WCM872" s="60"/>
      <c r="WCN872" s="60"/>
      <c r="WCO872" s="60"/>
      <c r="WCP872" s="60"/>
      <c r="WCQ872" s="60"/>
      <c r="WCR872" s="60"/>
      <c r="WCS872" s="60"/>
      <c r="WCT872" s="60"/>
      <c r="WCU872" s="60"/>
      <c r="WCV872" s="60"/>
      <c r="WCW872" s="60"/>
      <c r="WCX872" s="60"/>
      <c r="WCY872" s="60"/>
      <c r="WCZ872" s="60"/>
      <c r="WDA872" s="60"/>
      <c r="WDB872" s="60"/>
      <c r="WDC872" s="60"/>
      <c r="WDD872" s="60"/>
      <c r="WDE872" s="60"/>
      <c r="WDF872" s="60"/>
      <c r="WDG872" s="60"/>
      <c r="WDH872" s="60"/>
      <c r="WDI872" s="60"/>
      <c r="WDJ872" s="60"/>
      <c r="WDK872" s="60"/>
      <c r="WDL872" s="60"/>
      <c r="WDM872" s="60"/>
      <c r="WDN872" s="60"/>
      <c r="WDO872" s="60"/>
      <c r="WDP872" s="60"/>
      <c r="WDQ872" s="60"/>
      <c r="WDR872" s="60"/>
      <c r="WDS872" s="60"/>
      <c r="WDT872" s="60"/>
      <c r="WDU872" s="60"/>
      <c r="WDV872" s="60"/>
      <c r="WDW872" s="60"/>
      <c r="WDX872" s="60"/>
      <c r="WDY872" s="60"/>
      <c r="WDZ872" s="60"/>
      <c r="WEA872" s="60"/>
      <c r="WEB872" s="60"/>
      <c r="WEC872" s="60"/>
      <c r="WED872" s="60"/>
      <c r="WEE872" s="60"/>
      <c r="WEF872" s="60"/>
      <c r="WEG872" s="60"/>
      <c r="WEH872" s="60"/>
      <c r="WEI872" s="60"/>
      <c r="WEJ872" s="60"/>
      <c r="WEK872" s="60"/>
      <c r="WEL872" s="60"/>
      <c r="WEM872" s="60"/>
      <c r="WEN872" s="60"/>
      <c r="WEO872" s="60"/>
      <c r="WEP872" s="60"/>
      <c r="WEQ872" s="60"/>
      <c r="WER872" s="60"/>
      <c r="WES872" s="60"/>
      <c r="WET872" s="60"/>
      <c r="WEU872" s="60"/>
      <c r="WEV872" s="60"/>
      <c r="WEW872" s="60"/>
      <c r="WEX872" s="60"/>
      <c r="WEY872" s="60"/>
      <c r="WEZ872" s="60"/>
      <c r="WFA872" s="60"/>
      <c r="WFB872" s="60"/>
      <c r="WFC872" s="60"/>
      <c r="WFD872" s="60"/>
      <c r="WFE872" s="60"/>
      <c r="WFF872" s="60"/>
      <c r="WFG872" s="60"/>
      <c r="WFH872" s="60"/>
      <c r="WFI872" s="60"/>
      <c r="WFJ872" s="60"/>
      <c r="WFK872" s="60"/>
      <c r="WFL872" s="60"/>
      <c r="WFM872" s="60"/>
      <c r="WFN872" s="60"/>
      <c r="WFO872" s="60"/>
      <c r="WFP872" s="60"/>
      <c r="WFQ872" s="60"/>
      <c r="WFR872" s="60"/>
      <c r="WFS872" s="60"/>
      <c r="WFT872" s="60"/>
      <c r="WFU872" s="60"/>
      <c r="WFV872" s="60"/>
      <c r="WFW872" s="60"/>
      <c r="WFX872" s="60"/>
      <c r="WFY872" s="60"/>
      <c r="WFZ872" s="60"/>
      <c r="WGA872" s="60"/>
      <c r="WGB872" s="60"/>
      <c r="WGC872" s="60"/>
      <c r="WGD872" s="60"/>
      <c r="WGE872" s="60"/>
      <c r="WGF872" s="60"/>
      <c r="WGG872" s="60"/>
      <c r="WGH872" s="60"/>
      <c r="WGI872" s="60"/>
      <c r="WGJ872" s="60"/>
      <c r="WGK872" s="60"/>
      <c r="WGL872" s="60"/>
      <c r="WGM872" s="60"/>
      <c r="WGN872" s="60"/>
      <c r="WGO872" s="60"/>
      <c r="WGP872" s="60"/>
      <c r="WGQ872" s="60"/>
      <c r="WGR872" s="60"/>
      <c r="WGS872" s="60"/>
      <c r="WGT872" s="60"/>
      <c r="WGU872" s="60"/>
      <c r="WGV872" s="60"/>
      <c r="WGW872" s="60"/>
      <c r="WGX872" s="60"/>
      <c r="WGY872" s="60"/>
      <c r="WGZ872" s="60"/>
      <c r="WHA872" s="60"/>
      <c r="WHB872" s="60"/>
      <c r="WHC872" s="60"/>
      <c r="WHD872" s="60"/>
      <c r="WHE872" s="60"/>
      <c r="WHF872" s="60"/>
      <c r="WHG872" s="60"/>
      <c r="WHH872" s="60"/>
      <c r="WHI872" s="60"/>
      <c r="WHJ872" s="60"/>
      <c r="WHK872" s="60"/>
      <c r="WHL872" s="60"/>
      <c r="WHM872" s="60"/>
      <c r="WHN872" s="60"/>
      <c r="WHO872" s="60"/>
      <c r="WHP872" s="60"/>
      <c r="WHQ872" s="60"/>
      <c r="WHR872" s="60"/>
      <c r="WHS872" s="60"/>
      <c r="WHT872" s="60"/>
      <c r="WHU872" s="60"/>
      <c r="WHV872" s="60"/>
      <c r="WHW872" s="60"/>
      <c r="WHX872" s="60"/>
      <c r="WHY872" s="60"/>
      <c r="WHZ872" s="60"/>
      <c r="WIA872" s="60"/>
      <c r="WIB872" s="60"/>
      <c r="WIC872" s="60"/>
      <c r="WID872" s="60"/>
      <c r="WIE872" s="60"/>
      <c r="WIF872" s="60"/>
      <c r="WIG872" s="60"/>
      <c r="WIH872" s="60"/>
      <c r="WII872" s="60"/>
      <c r="WIJ872" s="60"/>
      <c r="WIK872" s="60"/>
      <c r="WIL872" s="60"/>
      <c r="WIM872" s="60"/>
      <c r="WIN872" s="60"/>
      <c r="WIO872" s="60"/>
      <c r="WIP872" s="60"/>
      <c r="WIQ872" s="60"/>
      <c r="WIR872" s="60"/>
      <c r="WIS872" s="60"/>
      <c r="WIT872" s="60"/>
      <c r="WIU872" s="60"/>
      <c r="WIV872" s="60"/>
      <c r="WIW872" s="60"/>
      <c r="WIX872" s="60"/>
      <c r="WIY872" s="60"/>
      <c r="WIZ872" s="60"/>
      <c r="WJA872" s="60"/>
      <c r="WJB872" s="60"/>
      <c r="WJC872" s="60"/>
      <c r="WJD872" s="60"/>
      <c r="WJE872" s="60"/>
      <c r="WJF872" s="60"/>
      <c r="WJG872" s="60"/>
      <c r="WJH872" s="60"/>
      <c r="WJI872" s="60"/>
      <c r="WJJ872" s="60"/>
      <c r="WJK872" s="60"/>
      <c r="WJL872" s="60"/>
      <c r="WJM872" s="60"/>
      <c r="WJN872" s="60"/>
      <c r="WJO872" s="60"/>
      <c r="WJP872" s="60"/>
      <c r="WJQ872" s="60"/>
      <c r="WJR872" s="60"/>
      <c r="WJS872" s="60"/>
      <c r="WJT872" s="60"/>
      <c r="WJU872" s="60"/>
      <c r="WJV872" s="60"/>
      <c r="WJW872" s="60"/>
      <c r="WJX872" s="60"/>
      <c r="WJY872" s="60"/>
      <c r="WJZ872" s="60"/>
      <c r="WKA872" s="60"/>
      <c r="WKB872" s="60"/>
      <c r="WKC872" s="60"/>
      <c r="WKD872" s="60"/>
      <c r="WKE872" s="60"/>
      <c r="WKF872" s="60"/>
      <c r="WKG872" s="60"/>
      <c r="WKH872" s="60"/>
      <c r="WKI872" s="60"/>
      <c r="WKJ872" s="60"/>
      <c r="WKK872" s="60"/>
      <c r="WKL872" s="60"/>
      <c r="WKM872" s="60"/>
      <c r="WKN872" s="60"/>
      <c r="WKO872" s="60"/>
      <c r="WKP872" s="60"/>
      <c r="WKQ872" s="60"/>
      <c r="WKR872" s="60"/>
      <c r="WKS872" s="60"/>
      <c r="WKT872" s="60"/>
      <c r="WKU872" s="60"/>
      <c r="WKV872" s="60"/>
      <c r="WKW872" s="60"/>
      <c r="WKX872" s="60"/>
      <c r="WKY872" s="60"/>
      <c r="WKZ872" s="60"/>
      <c r="WLA872" s="60"/>
      <c r="WLB872" s="60"/>
      <c r="WLC872" s="60"/>
      <c r="WLD872" s="60"/>
      <c r="WLE872" s="60"/>
      <c r="WLF872" s="60"/>
      <c r="WLG872" s="60"/>
      <c r="WLH872" s="60"/>
      <c r="WLI872" s="60"/>
      <c r="WLJ872" s="60"/>
      <c r="WLK872" s="60"/>
      <c r="WLL872" s="60"/>
      <c r="WLM872" s="60"/>
      <c r="WLN872" s="60"/>
      <c r="WLO872" s="60"/>
      <c r="WLP872" s="60"/>
      <c r="WLQ872" s="60"/>
      <c r="WLR872" s="60"/>
      <c r="WLS872" s="60"/>
      <c r="WLT872" s="60"/>
      <c r="WLU872" s="60"/>
      <c r="WLV872" s="60"/>
      <c r="WLW872" s="60"/>
      <c r="WLX872" s="60"/>
      <c r="WLY872" s="60"/>
      <c r="WLZ872" s="60"/>
      <c r="WMA872" s="60"/>
      <c r="WMB872" s="60"/>
      <c r="WMC872" s="60"/>
      <c r="WMD872" s="60"/>
      <c r="WME872" s="60"/>
      <c r="WMF872" s="60"/>
      <c r="WMG872" s="60"/>
      <c r="WMH872" s="60"/>
      <c r="WMI872" s="60"/>
      <c r="WMJ872" s="60"/>
      <c r="WMK872" s="60"/>
      <c r="WML872" s="60"/>
      <c r="WMM872" s="60"/>
      <c r="WMN872" s="60"/>
      <c r="WMO872" s="60"/>
      <c r="WMP872" s="60"/>
      <c r="WMQ872" s="60"/>
      <c r="WMR872" s="60"/>
      <c r="WMS872" s="60"/>
      <c r="WMT872" s="60"/>
      <c r="WMU872" s="60"/>
      <c r="WMV872" s="60"/>
      <c r="WMW872" s="60"/>
      <c r="WMX872" s="60"/>
      <c r="WMY872" s="60"/>
      <c r="WMZ872" s="60"/>
      <c r="WNA872" s="60"/>
      <c r="WNB872" s="60"/>
      <c r="WNC872" s="60"/>
      <c r="WND872" s="60"/>
      <c r="WNE872" s="60"/>
      <c r="WNF872" s="60"/>
      <c r="WNG872" s="60"/>
      <c r="WNH872" s="60"/>
      <c r="WNI872" s="60"/>
      <c r="WNJ872" s="60"/>
      <c r="WNK872" s="60"/>
      <c r="WNL872" s="60"/>
      <c r="WNM872" s="60"/>
      <c r="WNN872" s="60"/>
      <c r="WNO872" s="60"/>
      <c r="WNP872" s="60"/>
      <c r="WNQ872" s="60"/>
      <c r="WNR872" s="60"/>
      <c r="WNS872" s="60"/>
      <c r="WNT872" s="60"/>
      <c r="WNU872" s="60"/>
      <c r="WNV872" s="60"/>
      <c r="WNW872" s="60"/>
      <c r="WNX872" s="60"/>
      <c r="WNY872" s="60"/>
      <c r="WNZ872" s="60"/>
      <c r="WOA872" s="60"/>
      <c r="WOB872" s="60"/>
      <c r="WOC872" s="60"/>
      <c r="WOD872" s="60"/>
      <c r="WOE872" s="60"/>
      <c r="WOF872" s="60"/>
      <c r="WOG872" s="60"/>
      <c r="WOH872" s="60"/>
      <c r="WOI872" s="60"/>
      <c r="WOJ872" s="60"/>
      <c r="WOK872" s="60"/>
      <c r="WOL872" s="60"/>
      <c r="WOM872" s="60"/>
      <c r="WON872" s="60"/>
      <c r="WOO872" s="60"/>
      <c r="WOP872" s="60"/>
      <c r="WOQ872" s="60"/>
      <c r="WOR872" s="60"/>
      <c r="WOS872" s="60"/>
      <c r="WOT872" s="60"/>
      <c r="WOU872" s="60"/>
      <c r="WOV872" s="60"/>
      <c r="WOW872" s="60"/>
      <c r="WOX872" s="60"/>
      <c r="WOY872" s="60"/>
      <c r="WOZ872" s="60"/>
      <c r="WPA872" s="60"/>
      <c r="WPB872" s="60"/>
      <c r="WPC872" s="60"/>
      <c r="WPD872" s="60"/>
      <c r="WPE872" s="60"/>
      <c r="WPF872" s="60"/>
      <c r="WPG872" s="60"/>
      <c r="WPH872" s="60"/>
      <c r="WPI872" s="60"/>
      <c r="WPJ872" s="60"/>
      <c r="WPK872" s="60"/>
      <c r="WPL872" s="60"/>
      <c r="WPM872" s="60"/>
      <c r="WPN872" s="60"/>
      <c r="WPO872" s="60"/>
      <c r="WPP872" s="60"/>
      <c r="WPQ872" s="60"/>
      <c r="WPR872" s="60"/>
      <c r="WPS872" s="60"/>
      <c r="WPT872" s="60"/>
      <c r="WPU872" s="60"/>
      <c r="WPV872" s="60"/>
      <c r="WPW872" s="60"/>
      <c r="WPX872" s="60"/>
      <c r="WPY872" s="60"/>
      <c r="WPZ872" s="60"/>
      <c r="WQA872" s="60"/>
      <c r="WQB872" s="60"/>
      <c r="WQC872" s="60"/>
      <c r="WQD872" s="60"/>
      <c r="WQE872" s="60"/>
      <c r="WQF872" s="60"/>
      <c r="WQG872" s="60"/>
      <c r="WQH872" s="60"/>
      <c r="WQI872" s="60"/>
      <c r="WQJ872" s="60"/>
      <c r="WQK872" s="60"/>
      <c r="WQL872" s="60"/>
      <c r="WQM872" s="60"/>
      <c r="WQN872" s="60"/>
      <c r="WQO872" s="60"/>
      <c r="WQP872" s="60"/>
      <c r="WQQ872" s="60"/>
      <c r="WQR872" s="60"/>
      <c r="WQS872" s="60"/>
      <c r="WQT872" s="60"/>
      <c r="WQU872" s="60"/>
      <c r="WQV872" s="60"/>
      <c r="WQW872" s="60"/>
      <c r="WQX872" s="60"/>
      <c r="WQY872" s="60"/>
      <c r="WQZ872" s="60"/>
      <c r="WRA872" s="60"/>
      <c r="WRB872" s="60"/>
      <c r="WRC872" s="60"/>
      <c r="WRD872" s="60"/>
      <c r="WRE872" s="60"/>
      <c r="WRF872" s="60"/>
      <c r="WRG872" s="60"/>
      <c r="WRH872" s="60"/>
      <c r="WRI872" s="60"/>
      <c r="WRJ872" s="60"/>
      <c r="WRK872" s="60"/>
      <c r="WRL872" s="60"/>
      <c r="WRM872" s="60"/>
      <c r="WRN872" s="60"/>
      <c r="WRO872" s="60"/>
      <c r="WRP872" s="60"/>
      <c r="WRQ872" s="60"/>
      <c r="WRR872" s="60"/>
      <c r="WRS872" s="60"/>
      <c r="WRT872" s="60"/>
      <c r="WRU872" s="60"/>
      <c r="WRV872" s="60"/>
      <c r="WRW872" s="60"/>
      <c r="WRX872" s="60"/>
      <c r="WRY872" s="60"/>
      <c r="WRZ872" s="60"/>
      <c r="WSA872" s="60"/>
      <c r="WSB872" s="60"/>
      <c r="WSC872" s="60"/>
      <c r="WSD872" s="60"/>
      <c r="WSE872" s="60"/>
      <c r="WSF872" s="60"/>
      <c r="WSG872" s="60"/>
      <c r="WSH872" s="60"/>
      <c r="WSI872" s="60"/>
      <c r="WSJ872" s="60"/>
      <c r="WSK872" s="60"/>
      <c r="WSL872" s="60"/>
      <c r="WSM872" s="60"/>
      <c r="WSN872" s="60"/>
      <c r="WSO872" s="60"/>
      <c r="WSP872" s="60"/>
      <c r="WSQ872" s="60"/>
      <c r="WSR872" s="60"/>
      <c r="WSS872" s="60"/>
      <c r="WST872" s="60"/>
      <c r="WSU872" s="60"/>
      <c r="WSV872" s="60"/>
      <c r="WSW872" s="60"/>
      <c r="WSX872" s="60"/>
      <c r="WSY872" s="60"/>
      <c r="WSZ872" s="60"/>
      <c r="WTA872" s="60"/>
      <c r="WTB872" s="60"/>
      <c r="WTC872" s="60"/>
      <c r="WTD872" s="60"/>
      <c r="WTE872" s="60"/>
      <c r="WTF872" s="60"/>
      <c r="WTG872" s="60"/>
      <c r="WTH872" s="60"/>
      <c r="WTI872" s="60"/>
      <c r="WTJ872" s="60"/>
      <c r="WTK872" s="60"/>
      <c r="WTL872" s="60"/>
      <c r="WTM872" s="60"/>
      <c r="WTN872" s="60"/>
      <c r="WTO872" s="60"/>
      <c r="WTP872" s="60"/>
      <c r="WTQ872" s="60"/>
      <c r="WTR872" s="60"/>
      <c r="WTS872" s="60"/>
      <c r="WTT872" s="60"/>
      <c r="WTU872" s="60"/>
      <c r="WTV872" s="60"/>
      <c r="WTW872" s="60"/>
      <c r="WTX872" s="60"/>
      <c r="WTY872" s="60"/>
      <c r="WTZ872" s="60"/>
      <c r="WUA872" s="60"/>
      <c r="WUB872" s="60"/>
      <c r="WUC872" s="60"/>
      <c r="WUD872" s="60"/>
      <c r="WUE872" s="60"/>
      <c r="WUF872" s="60"/>
      <c r="WUG872" s="60"/>
      <c r="WUH872" s="60"/>
      <c r="WUI872" s="60"/>
      <c r="WUJ872" s="60"/>
      <c r="WUK872" s="60"/>
      <c r="WUL872" s="60"/>
      <c r="WUM872" s="60"/>
      <c r="WUN872" s="60"/>
      <c r="WUO872" s="60"/>
      <c r="WUP872" s="60"/>
      <c r="WUQ872" s="60"/>
      <c r="WUR872" s="60"/>
      <c r="WUS872" s="60"/>
      <c r="WUT872" s="60"/>
      <c r="WUU872" s="60"/>
      <c r="WUV872" s="60"/>
      <c r="WUW872" s="60"/>
      <c r="WUX872" s="60"/>
      <c r="WUY872" s="60"/>
      <c r="WUZ872" s="60"/>
      <c r="WVA872" s="60"/>
      <c r="WVB872" s="60"/>
      <c r="WVC872" s="60"/>
      <c r="WVD872" s="60"/>
      <c r="WVE872" s="60"/>
      <c r="WVF872" s="60"/>
      <c r="WVG872" s="60"/>
      <c r="WVH872" s="60"/>
      <c r="WVI872" s="60"/>
      <c r="WVJ872" s="60"/>
      <c r="WVK872" s="60"/>
      <c r="WVL872" s="60"/>
      <c r="WVM872" s="60"/>
      <c r="WVN872" s="60"/>
      <c r="WVO872" s="60"/>
      <c r="WVP872" s="60"/>
      <c r="WVQ872" s="60"/>
      <c r="WVR872" s="60"/>
      <c r="WVS872" s="60"/>
      <c r="WVT872" s="60"/>
      <c r="WVU872" s="60"/>
      <c r="WVV872" s="60"/>
      <c r="WVW872" s="60"/>
      <c r="WVX872" s="60"/>
      <c r="WVY872" s="60"/>
      <c r="WVZ872" s="60"/>
      <c r="WWA872" s="60"/>
      <c r="WWB872" s="60"/>
      <c r="WWC872" s="60"/>
      <c r="WWD872" s="60"/>
      <c r="WWE872" s="60"/>
      <c r="WWF872" s="60"/>
      <c r="WWG872" s="60"/>
      <c r="WWH872" s="60"/>
      <c r="WWI872" s="60"/>
      <c r="WWJ872" s="60"/>
      <c r="WWK872" s="60"/>
      <c r="WWL872" s="60"/>
      <c r="WWM872" s="60"/>
      <c r="WWN872" s="60"/>
      <c r="WWO872" s="60"/>
      <c r="WWP872" s="60"/>
      <c r="WWQ872" s="60"/>
      <c r="WWR872" s="60"/>
      <c r="WWS872" s="60"/>
      <c r="WWT872" s="60"/>
      <c r="WWU872" s="60"/>
      <c r="WWV872" s="60"/>
      <c r="WWW872" s="60"/>
      <c r="WWX872" s="60"/>
      <c r="WWY872" s="60"/>
      <c r="WWZ872" s="60"/>
      <c r="WXA872" s="60"/>
      <c r="WXB872" s="60"/>
      <c r="WXC872" s="60"/>
      <c r="WXD872" s="60"/>
      <c r="WXE872" s="60"/>
      <c r="WXF872" s="60"/>
      <c r="WXG872" s="60"/>
      <c r="WXH872" s="60"/>
      <c r="WXI872" s="60"/>
      <c r="WXJ872" s="60"/>
      <c r="WXK872" s="60"/>
      <c r="WXL872" s="60"/>
      <c r="WXM872" s="60"/>
      <c r="WXN872" s="60"/>
      <c r="WXO872" s="60"/>
      <c r="WXP872" s="60"/>
      <c r="WXQ872" s="60"/>
      <c r="WXR872" s="60"/>
      <c r="WXS872" s="60"/>
      <c r="WXT872" s="60"/>
      <c r="WXU872" s="60"/>
      <c r="WXV872" s="60"/>
      <c r="WXW872" s="60"/>
      <c r="WXX872" s="60"/>
      <c r="WXY872" s="60"/>
      <c r="WXZ872" s="60"/>
      <c r="WYA872" s="60"/>
      <c r="WYB872" s="60"/>
      <c r="WYC872" s="60"/>
      <c r="WYD872" s="60"/>
      <c r="WYE872" s="60"/>
      <c r="WYF872" s="60"/>
      <c r="WYG872" s="60"/>
      <c r="WYH872" s="60"/>
      <c r="WYI872" s="60"/>
      <c r="WYJ872" s="60"/>
      <c r="WYK872" s="60"/>
      <c r="WYL872" s="60"/>
      <c r="WYM872" s="60"/>
      <c r="WYN872" s="60"/>
      <c r="WYO872" s="60"/>
      <c r="WYP872" s="60"/>
      <c r="WYQ872" s="60"/>
      <c r="WYR872" s="60"/>
      <c r="WYS872" s="60"/>
      <c r="WYT872" s="60"/>
      <c r="WYU872" s="60"/>
      <c r="WYV872" s="60"/>
      <c r="WYW872" s="60"/>
      <c r="WYX872" s="60"/>
      <c r="WYY872" s="60"/>
      <c r="WYZ872" s="60"/>
      <c r="WZA872" s="60"/>
      <c r="WZB872" s="60"/>
      <c r="WZC872" s="60"/>
      <c r="WZD872" s="60"/>
      <c r="WZE872" s="60"/>
      <c r="WZF872" s="60"/>
      <c r="WZG872" s="60"/>
      <c r="WZH872" s="60"/>
      <c r="WZI872" s="60"/>
      <c r="WZJ872" s="60"/>
      <c r="WZK872" s="60"/>
      <c r="WZL872" s="60"/>
      <c r="WZM872" s="60"/>
      <c r="WZN872" s="60"/>
      <c r="WZO872" s="60"/>
      <c r="WZP872" s="60"/>
      <c r="WZQ872" s="60"/>
      <c r="WZR872" s="60"/>
      <c r="WZS872" s="60"/>
      <c r="WZT872" s="60"/>
      <c r="WZU872" s="60"/>
      <c r="WZV872" s="60"/>
      <c r="WZW872" s="60"/>
      <c r="WZX872" s="60"/>
      <c r="WZY872" s="60"/>
      <c r="WZZ872" s="60"/>
      <c r="XAA872" s="60"/>
      <c r="XAB872" s="60"/>
      <c r="XAC872" s="60"/>
      <c r="XAD872" s="60"/>
      <c r="XAE872" s="60"/>
      <c r="XAF872" s="60"/>
      <c r="XAG872" s="60"/>
      <c r="XAH872" s="60"/>
      <c r="XAI872" s="60"/>
      <c r="XAJ872" s="60"/>
      <c r="XAK872" s="60"/>
      <c r="XAL872" s="60"/>
      <c r="XAM872" s="60"/>
      <c r="XAN872" s="60"/>
      <c r="XAO872" s="60"/>
      <c r="XAP872" s="60"/>
      <c r="XAQ872" s="60"/>
      <c r="XAR872" s="60"/>
      <c r="XAS872" s="60"/>
      <c r="XAT872" s="60"/>
      <c r="XAU872" s="60"/>
      <c r="XAV872" s="60"/>
      <c r="XAW872" s="60"/>
      <c r="XAX872" s="60"/>
      <c r="XAY872" s="60"/>
      <c r="XAZ872" s="60"/>
      <c r="XBA872" s="60"/>
      <c r="XBB872" s="60"/>
      <c r="XBC872" s="60"/>
      <c r="XBD872" s="60"/>
      <c r="XBE872" s="60"/>
      <c r="XBF872" s="60"/>
      <c r="XBG872" s="60"/>
      <c r="XBH872" s="60"/>
      <c r="XBI872" s="60"/>
      <c r="XBJ872" s="60"/>
      <c r="XBK872" s="60"/>
      <c r="XBL872" s="60"/>
      <c r="XBM872" s="60"/>
      <c r="XBN872" s="60"/>
      <c r="XBO872" s="60"/>
      <c r="XBP872" s="60"/>
      <c r="XBQ872" s="60"/>
      <c r="XBR872" s="60"/>
      <c r="XBS872" s="60"/>
      <c r="XBT872" s="60"/>
      <c r="XBU872" s="60"/>
      <c r="XBV872" s="60"/>
      <c r="XBW872" s="60"/>
      <c r="XBX872" s="60"/>
      <c r="XBY872" s="60"/>
      <c r="XBZ872" s="60"/>
      <c r="XCA872" s="60"/>
      <c r="XCB872" s="60"/>
      <c r="XCC872" s="60"/>
      <c r="XCD872" s="60"/>
      <c r="XCE872" s="60"/>
      <c r="XCF872" s="60"/>
      <c r="XCG872" s="60"/>
      <c r="XCH872" s="60"/>
      <c r="XCI872" s="60"/>
      <c r="XCJ872" s="60"/>
      <c r="XCK872" s="60"/>
      <c r="XCL872" s="60"/>
      <c r="XCM872" s="60"/>
      <c r="XCN872" s="60"/>
      <c r="XCO872" s="60"/>
      <c r="XCP872" s="60"/>
      <c r="XCQ872" s="60"/>
      <c r="XCR872" s="60"/>
      <c r="XCS872" s="60"/>
      <c r="XCT872" s="60"/>
      <c r="XCU872" s="60"/>
      <c r="XCV872" s="60"/>
      <c r="XCW872" s="60"/>
      <c r="XCX872" s="60"/>
      <c r="XCY872" s="60"/>
      <c r="XCZ872" s="60"/>
      <c r="XDA872" s="60"/>
      <c r="XDB872" s="60"/>
      <c r="XDC872" s="60"/>
      <c r="XDD872" s="60"/>
      <c r="XDE872" s="60"/>
      <c r="XDF872" s="60"/>
      <c r="XDG872" s="60"/>
      <c r="XDH872" s="60"/>
      <c r="XDI872" s="60"/>
      <c r="XDJ872" s="60"/>
      <c r="XDK872" s="60"/>
      <c r="XDL872" s="60"/>
    </row>
    <row r="873" spans="1:16340">
      <c r="A873" s="60" t="s">
        <v>1556</v>
      </c>
      <c r="B873" s="60" t="s">
        <v>259</v>
      </c>
      <c r="C873" s="60" t="s">
        <v>222</v>
      </c>
      <c r="D873" s="60" t="s">
        <v>1150</v>
      </c>
      <c r="E873" s="60" t="s">
        <v>466</v>
      </c>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v>5.9499999999999997E-2</v>
      </c>
      <c r="AD873" s="60" t="s">
        <v>1421</v>
      </c>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c r="CB873" s="60"/>
      <c r="CC873" s="60"/>
      <c r="CD873" s="60"/>
      <c r="CE873" s="60"/>
      <c r="CF873" s="60"/>
      <c r="CG873" s="60"/>
      <c r="CH873" s="60"/>
      <c r="CI873" s="60"/>
      <c r="CJ873" s="60"/>
      <c r="CK873" s="60"/>
      <c r="CL873" s="60"/>
      <c r="CM873" s="60"/>
      <c r="CN873" s="60"/>
      <c r="CO873" s="60"/>
      <c r="CP873" s="60"/>
      <c r="CQ873" s="60"/>
      <c r="CR873" s="60"/>
      <c r="CS873" s="60"/>
      <c r="CT873" s="60"/>
      <c r="CU873" s="60"/>
      <c r="CV873" s="60"/>
      <c r="CW873" s="60"/>
      <c r="CX873" s="60"/>
      <c r="CY873" s="60"/>
      <c r="CZ873" s="60"/>
      <c r="DA873" s="60"/>
      <c r="DB873" s="60"/>
      <c r="DC873" s="60"/>
      <c r="DD873" s="60"/>
      <c r="DE873" s="60"/>
      <c r="DF873" s="60"/>
      <c r="DG873" s="60"/>
      <c r="DH873" s="60"/>
      <c r="DI873" s="60"/>
      <c r="DJ873" s="60"/>
      <c r="DK873" s="60"/>
      <c r="DL873" s="60"/>
      <c r="DM873" s="60"/>
      <c r="DN873" s="60"/>
      <c r="DO873" s="60"/>
      <c r="DP873" s="60"/>
      <c r="DQ873" s="60"/>
      <c r="DR873" s="60"/>
      <c r="DS873" s="60"/>
      <c r="DT873" s="60"/>
      <c r="DU873" s="60"/>
      <c r="DV873" s="60"/>
      <c r="DW873" s="60"/>
      <c r="DX873" s="60"/>
      <c r="DY873" s="60"/>
      <c r="DZ873" s="60"/>
      <c r="EA873" s="60"/>
      <c r="EB873" s="60"/>
      <c r="EC873" s="60"/>
      <c r="ED873" s="60"/>
      <c r="EE873" s="60"/>
      <c r="EF873" s="60"/>
      <c r="EG873" s="60"/>
      <c r="EH873" s="60"/>
      <c r="EI873" s="60"/>
      <c r="EJ873" s="60"/>
      <c r="EK873" s="60"/>
      <c r="EL873" s="60"/>
      <c r="EM873" s="60"/>
      <c r="EN873" s="60"/>
      <c r="EO873" s="60"/>
      <c r="EP873" s="60"/>
      <c r="EQ873" s="60"/>
      <c r="ER873" s="60"/>
      <c r="ES873" s="60"/>
      <c r="ET873" s="60"/>
      <c r="EU873" s="60"/>
      <c r="EV873" s="60"/>
      <c r="EW873" s="60"/>
      <c r="EX873" s="60"/>
      <c r="EY873" s="60"/>
      <c r="EZ873" s="60"/>
      <c r="FA873" s="60"/>
      <c r="FB873" s="60"/>
      <c r="FC873" s="60"/>
      <c r="FD873" s="60"/>
      <c r="FE873" s="60"/>
      <c r="FF873" s="60"/>
      <c r="FG873" s="60"/>
      <c r="FH873" s="60"/>
      <c r="FI873" s="60"/>
      <c r="FJ873" s="60"/>
      <c r="FK873" s="60"/>
      <c r="FL873" s="60"/>
      <c r="FM873" s="60"/>
      <c r="FN873" s="60"/>
      <c r="FO873" s="60"/>
      <c r="FP873" s="60"/>
      <c r="FQ873" s="60"/>
      <c r="FR873" s="60"/>
      <c r="FS873" s="60"/>
      <c r="FT873" s="60"/>
      <c r="FU873" s="60"/>
      <c r="FV873" s="60"/>
      <c r="FW873" s="60"/>
      <c r="FX873" s="60"/>
      <c r="FY873" s="60"/>
      <c r="FZ873" s="60"/>
      <c r="GA873" s="60"/>
      <c r="GB873" s="60"/>
      <c r="GC873" s="60"/>
      <c r="GD873" s="60"/>
      <c r="GE873" s="60"/>
      <c r="GF873" s="60"/>
      <c r="GG873" s="60"/>
      <c r="GH873" s="60"/>
      <c r="GI873" s="60"/>
      <c r="GJ873" s="60"/>
      <c r="GK873" s="60"/>
      <c r="GL873" s="60"/>
      <c r="GM873" s="60"/>
      <c r="GN873" s="60"/>
      <c r="GO873" s="60"/>
      <c r="GP873" s="60"/>
      <c r="GQ873" s="60"/>
      <c r="GR873" s="60"/>
      <c r="GS873" s="60"/>
      <c r="GT873" s="60"/>
      <c r="GU873" s="60"/>
      <c r="GV873" s="60"/>
      <c r="GW873" s="60"/>
      <c r="GX873" s="60"/>
      <c r="GY873" s="60"/>
      <c r="GZ873" s="60"/>
      <c r="HA873" s="60"/>
      <c r="HB873" s="60"/>
      <c r="HC873" s="60"/>
      <c r="HD873" s="60"/>
      <c r="HE873" s="60"/>
      <c r="HF873" s="60"/>
      <c r="HG873" s="60"/>
      <c r="HH873" s="60"/>
      <c r="HI873" s="60"/>
      <c r="HJ873" s="60"/>
      <c r="HK873" s="60"/>
      <c r="HL873" s="60"/>
      <c r="HM873" s="60"/>
      <c r="HN873" s="60"/>
      <c r="HO873" s="60"/>
      <c r="HP873" s="60"/>
      <c r="HQ873" s="60"/>
      <c r="HR873" s="60"/>
      <c r="HS873" s="60"/>
      <c r="HT873" s="60"/>
      <c r="HU873" s="60"/>
      <c r="HV873" s="60"/>
      <c r="HW873" s="60"/>
      <c r="HX873" s="60"/>
      <c r="HY873" s="60"/>
      <c r="HZ873" s="60"/>
      <c r="IA873" s="60"/>
      <c r="IB873" s="60"/>
      <c r="IC873" s="60"/>
      <c r="ID873" s="60"/>
      <c r="IE873" s="60"/>
      <c r="IF873" s="60"/>
      <c r="IG873" s="60"/>
      <c r="IH873" s="60"/>
      <c r="II873" s="60"/>
      <c r="IJ873" s="60"/>
      <c r="IK873" s="60"/>
      <c r="IL873" s="60"/>
      <c r="IM873" s="60"/>
      <c r="IN873" s="60"/>
      <c r="IO873" s="60"/>
      <c r="IP873" s="60"/>
      <c r="IQ873" s="60"/>
      <c r="IR873" s="60"/>
      <c r="IS873" s="60"/>
      <c r="IT873" s="60"/>
      <c r="IU873" s="60"/>
      <c r="IV873" s="60"/>
      <c r="IW873" s="60"/>
      <c r="IX873" s="60"/>
      <c r="IY873" s="60"/>
      <c r="IZ873" s="60"/>
      <c r="JA873" s="60"/>
      <c r="JB873" s="60"/>
      <c r="JC873" s="60"/>
      <c r="JD873" s="60"/>
      <c r="JE873" s="60"/>
      <c r="JF873" s="60"/>
      <c r="JG873" s="60"/>
      <c r="JH873" s="60"/>
      <c r="JI873" s="60"/>
      <c r="JJ873" s="60"/>
      <c r="JK873" s="60"/>
      <c r="JL873" s="60"/>
      <c r="JM873" s="60"/>
      <c r="JN873" s="60"/>
      <c r="JO873" s="60"/>
      <c r="JP873" s="60"/>
      <c r="JQ873" s="60"/>
      <c r="JR873" s="60"/>
      <c r="JS873" s="60"/>
      <c r="JT873" s="60"/>
      <c r="JU873" s="60"/>
      <c r="JV873" s="60"/>
      <c r="JW873" s="60"/>
      <c r="JX873" s="60"/>
      <c r="JY873" s="60"/>
      <c r="JZ873" s="60"/>
      <c r="KA873" s="60"/>
      <c r="KB873" s="60"/>
      <c r="KC873" s="60"/>
      <c r="KD873" s="60"/>
      <c r="KE873" s="60"/>
      <c r="KF873" s="60"/>
      <c r="KG873" s="60"/>
      <c r="KH873" s="60"/>
      <c r="KI873" s="60"/>
      <c r="KJ873" s="60"/>
      <c r="KK873" s="60"/>
      <c r="KL873" s="60"/>
      <c r="KM873" s="60"/>
      <c r="KN873" s="60"/>
      <c r="KO873" s="60"/>
      <c r="KP873" s="60"/>
      <c r="KQ873" s="60"/>
      <c r="KR873" s="60"/>
      <c r="KS873" s="60"/>
      <c r="KT873" s="60"/>
      <c r="KU873" s="60"/>
      <c r="KV873" s="60"/>
      <c r="KW873" s="60"/>
      <c r="KX873" s="60"/>
      <c r="KY873" s="60"/>
      <c r="KZ873" s="60"/>
      <c r="LA873" s="60"/>
      <c r="LB873" s="60"/>
      <c r="LC873" s="60"/>
      <c r="LD873" s="60"/>
      <c r="LE873" s="60"/>
      <c r="LF873" s="60"/>
      <c r="LG873" s="60"/>
      <c r="LH873" s="60"/>
      <c r="LI873" s="60"/>
      <c r="LJ873" s="60"/>
      <c r="LK873" s="60"/>
      <c r="LL873" s="60"/>
      <c r="LM873" s="60"/>
      <c r="LN873" s="60"/>
      <c r="LO873" s="60"/>
      <c r="LP873" s="60"/>
      <c r="LQ873" s="60"/>
      <c r="LR873" s="60"/>
      <c r="LS873" s="60"/>
      <c r="LT873" s="60"/>
      <c r="LU873" s="60"/>
      <c r="LV873" s="60"/>
      <c r="LW873" s="60"/>
      <c r="LX873" s="60"/>
      <c r="LY873" s="60"/>
      <c r="LZ873" s="60"/>
      <c r="MA873" s="60"/>
      <c r="MB873" s="60"/>
      <c r="MC873" s="60"/>
      <c r="MD873" s="60"/>
      <c r="ME873" s="60"/>
      <c r="MF873" s="60"/>
      <c r="MG873" s="60"/>
      <c r="MH873" s="60"/>
      <c r="MI873" s="60"/>
      <c r="MJ873" s="60"/>
      <c r="MK873" s="60"/>
      <c r="ML873" s="60"/>
      <c r="MM873" s="60"/>
      <c r="MN873" s="60"/>
      <c r="MO873" s="60"/>
      <c r="MP873" s="60"/>
      <c r="MQ873" s="60"/>
      <c r="MR873" s="60"/>
      <c r="MS873" s="60"/>
      <c r="MT873" s="60"/>
      <c r="MU873" s="60"/>
      <c r="MV873" s="60"/>
      <c r="MW873" s="60"/>
      <c r="MX873" s="60"/>
      <c r="MY873" s="60"/>
      <c r="MZ873" s="60"/>
      <c r="NA873" s="60"/>
      <c r="NB873" s="60"/>
      <c r="NC873" s="60"/>
      <c r="ND873" s="60"/>
      <c r="NE873" s="60"/>
      <c r="NF873" s="60"/>
      <c r="NG873" s="60"/>
      <c r="NH873" s="60"/>
      <c r="NI873" s="60"/>
      <c r="NJ873" s="60"/>
      <c r="NK873" s="60"/>
      <c r="NL873" s="60"/>
      <c r="NM873" s="60"/>
      <c r="NN873" s="60"/>
      <c r="NO873" s="60"/>
      <c r="NP873" s="60"/>
      <c r="NQ873" s="60"/>
      <c r="NR873" s="60"/>
      <c r="NS873" s="60"/>
      <c r="NT873" s="60"/>
      <c r="NU873" s="60"/>
      <c r="NV873" s="60"/>
      <c r="NW873" s="60"/>
      <c r="NX873" s="60"/>
      <c r="NY873" s="60"/>
      <c r="NZ873" s="60"/>
      <c r="OA873" s="60"/>
      <c r="OB873" s="60"/>
      <c r="OC873" s="60"/>
      <c r="OD873" s="60"/>
      <c r="OE873" s="60"/>
      <c r="OF873" s="60"/>
      <c r="OG873" s="60"/>
      <c r="OH873" s="60"/>
      <c r="OI873" s="60"/>
      <c r="OJ873" s="60"/>
      <c r="OK873" s="60"/>
      <c r="OL873" s="60"/>
      <c r="OM873" s="60"/>
      <c r="ON873" s="60"/>
      <c r="OO873" s="60"/>
      <c r="OP873" s="60"/>
      <c r="OQ873" s="60"/>
      <c r="OR873" s="60"/>
      <c r="OS873" s="60"/>
      <c r="OT873" s="60"/>
      <c r="OU873" s="60"/>
      <c r="OV873" s="60"/>
      <c r="OW873" s="60"/>
      <c r="OX873" s="60"/>
      <c r="OY873" s="60"/>
      <c r="OZ873" s="60"/>
      <c r="PA873" s="60"/>
      <c r="PB873" s="60"/>
      <c r="PC873" s="60"/>
      <c r="PD873" s="60"/>
      <c r="PE873" s="60"/>
      <c r="PF873" s="60"/>
      <c r="PG873" s="60"/>
      <c r="PH873" s="60"/>
      <c r="PI873" s="60"/>
      <c r="PJ873" s="60"/>
      <c r="PK873" s="60"/>
      <c r="PL873" s="60"/>
      <c r="PM873" s="60"/>
      <c r="PN873" s="60"/>
      <c r="PO873" s="60"/>
      <c r="PP873" s="60"/>
      <c r="PQ873" s="60"/>
      <c r="PR873" s="60"/>
      <c r="PS873" s="60"/>
      <c r="PT873" s="60"/>
      <c r="PU873" s="60"/>
      <c r="PV873" s="60"/>
      <c r="PW873" s="60"/>
      <c r="PX873" s="60"/>
      <c r="PY873" s="60"/>
      <c r="PZ873" s="60"/>
      <c r="QA873" s="60"/>
      <c r="QB873" s="60"/>
      <c r="QC873" s="60"/>
      <c r="QD873" s="60"/>
      <c r="QE873" s="60"/>
      <c r="QF873" s="60"/>
      <c r="QG873" s="60"/>
      <c r="QH873" s="60"/>
      <c r="QI873" s="60"/>
      <c r="QJ873" s="60"/>
      <c r="QK873" s="60"/>
      <c r="QL873" s="60"/>
      <c r="QM873" s="60"/>
      <c r="QN873" s="60"/>
      <c r="QO873" s="60"/>
      <c r="QP873" s="60"/>
      <c r="QQ873" s="60"/>
      <c r="QR873" s="60"/>
      <c r="QS873" s="60"/>
      <c r="QT873" s="60"/>
      <c r="QU873" s="60"/>
      <c r="QV873" s="60"/>
      <c r="QW873" s="60"/>
      <c r="QX873" s="60"/>
      <c r="QY873" s="60"/>
      <c r="QZ873" s="60"/>
      <c r="RA873" s="60"/>
      <c r="RB873" s="60"/>
      <c r="RC873" s="60"/>
      <c r="RD873" s="60"/>
      <c r="RE873" s="60"/>
      <c r="RF873" s="60"/>
      <c r="RG873" s="60"/>
      <c r="RH873" s="60"/>
      <c r="RI873" s="60"/>
      <c r="RJ873" s="60"/>
      <c r="RK873" s="60"/>
      <c r="RL873" s="60"/>
      <c r="RM873" s="60"/>
      <c r="RN873" s="60"/>
      <c r="RO873" s="60"/>
      <c r="RP873" s="60"/>
      <c r="RQ873" s="60"/>
      <c r="RR873" s="60"/>
      <c r="RS873" s="60"/>
      <c r="RT873" s="60"/>
      <c r="RU873" s="60"/>
      <c r="RV873" s="60"/>
      <c r="RW873" s="60"/>
      <c r="RX873" s="60"/>
      <c r="RY873" s="60"/>
      <c r="RZ873" s="60"/>
      <c r="SA873" s="60"/>
      <c r="SB873" s="60"/>
      <c r="SC873" s="60"/>
      <c r="SD873" s="60"/>
      <c r="SE873" s="60"/>
      <c r="SF873" s="60"/>
      <c r="SG873" s="60"/>
      <c r="SH873" s="60"/>
      <c r="SI873" s="60"/>
      <c r="SJ873" s="60"/>
      <c r="SK873" s="60"/>
      <c r="SL873" s="60"/>
      <c r="SM873" s="60"/>
      <c r="SN873" s="60"/>
      <c r="SO873" s="60"/>
      <c r="SP873" s="60"/>
      <c r="SQ873" s="60"/>
      <c r="SR873" s="60"/>
      <c r="SS873" s="60"/>
      <c r="ST873" s="60"/>
      <c r="SU873" s="60"/>
      <c r="SV873" s="60"/>
      <c r="SW873" s="60"/>
      <c r="SX873" s="60"/>
      <c r="SY873" s="60"/>
      <c r="SZ873" s="60"/>
      <c r="TA873" s="60"/>
      <c r="TB873" s="60"/>
      <c r="TC873" s="60"/>
      <c r="TD873" s="60"/>
      <c r="TE873" s="60"/>
      <c r="TF873" s="60"/>
      <c r="TG873" s="60"/>
      <c r="TH873" s="60"/>
      <c r="TI873" s="60"/>
      <c r="TJ873" s="60"/>
      <c r="TK873" s="60"/>
      <c r="TL873" s="60"/>
      <c r="TM873" s="60"/>
      <c r="TN873" s="60"/>
      <c r="TO873" s="60"/>
      <c r="TP873" s="60"/>
      <c r="TQ873" s="60"/>
      <c r="TR873" s="60"/>
      <c r="TS873" s="60"/>
      <c r="TT873" s="60"/>
      <c r="TU873" s="60"/>
      <c r="TV873" s="60"/>
      <c r="TW873" s="60"/>
      <c r="TX873" s="60"/>
      <c r="TY873" s="60"/>
      <c r="TZ873" s="60"/>
      <c r="UA873" s="60"/>
      <c r="UB873" s="60"/>
      <c r="UC873" s="60"/>
      <c r="UD873" s="60"/>
      <c r="UE873" s="60"/>
      <c r="UF873" s="60"/>
      <c r="UG873" s="60"/>
      <c r="UH873" s="60"/>
      <c r="UI873" s="60"/>
      <c r="UJ873" s="60"/>
      <c r="UK873" s="60"/>
      <c r="UL873" s="60"/>
      <c r="UM873" s="60"/>
      <c r="UN873" s="60"/>
      <c r="UO873" s="60"/>
      <c r="UP873" s="60"/>
      <c r="UQ873" s="60"/>
      <c r="UR873" s="60"/>
      <c r="US873" s="60"/>
      <c r="UT873" s="60"/>
      <c r="UU873" s="60"/>
      <c r="UV873" s="60"/>
      <c r="UW873" s="60"/>
      <c r="UX873" s="60"/>
      <c r="UY873" s="60"/>
      <c r="UZ873" s="60"/>
      <c r="VA873" s="60"/>
      <c r="VB873" s="60"/>
      <c r="VC873" s="60"/>
      <c r="VD873" s="60"/>
      <c r="VE873" s="60"/>
      <c r="VF873" s="60"/>
      <c r="VG873" s="60"/>
      <c r="VH873" s="60"/>
      <c r="VI873" s="60"/>
      <c r="VJ873" s="60"/>
      <c r="VK873" s="60"/>
      <c r="VL873" s="60"/>
      <c r="VM873" s="60"/>
      <c r="VN873" s="60"/>
      <c r="VO873" s="60"/>
      <c r="VP873" s="60"/>
      <c r="VQ873" s="60"/>
      <c r="VR873" s="60"/>
      <c r="VS873" s="60"/>
      <c r="VT873" s="60"/>
      <c r="VU873" s="60"/>
      <c r="VV873" s="60"/>
      <c r="VW873" s="60"/>
      <c r="VX873" s="60"/>
      <c r="VY873" s="60"/>
      <c r="VZ873" s="60"/>
      <c r="WA873" s="60"/>
      <c r="WB873" s="60"/>
      <c r="WC873" s="60"/>
      <c r="WD873" s="60"/>
      <c r="WE873" s="60"/>
      <c r="WF873" s="60"/>
      <c r="WG873" s="60"/>
      <c r="WH873" s="60"/>
      <c r="WI873" s="60"/>
      <c r="WJ873" s="60"/>
      <c r="WK873" s="60"/>
      <c r="WL873" s="60"/>
      <c r="WM873" s="60"/>
      <c r="WN873" s="60"/>
      <c r="WO873" s="60"/>
      <c r="WP873" s="60"/>
      <c r="WQ873" s="60"/>
      <c r="WR873" s="60"/>
      <c r="WS873" s="60"/>
      <c r="WT873" s="60"/>
      <c r="WU873" s="60"/>
      <c r="WV873" s="60"/>
      <c r="WW873" s="60"/>
      <c r="WX873" s="60"/>
      <c r="WY873" s="60"/>
      <c r="WZ873" s="60"/>
      <c r="XA873" s="60"/>
      <c r="XB873" s="60"/>
      <c r="XC873" s="60"/>
      <c r="XD873" s="60"/>
      <c r="XE873" s="60"/>
      <c r="XF873" s="60"/>
      <c r="XG873" s="60"/>
      <c r="XH873" s="60"/>
      <c r="XI873" s="60"/>
      <c r="XJ873" s="60"/>
      <c r="XK873" s="60"/>
      <c r="XL873" s="60"/>
      <c r="XM873" s="60"/>
      <c r="XN873" s="60"/>
      <c r="XO873" s="60"/>
      <c r="XP873" s="60"/>
      <c r="XQ873" s="60"/>
      <c r="XR873" s="60"/>
      <c r="XS873" s="60"/>
      <c r="XT873" s="60"/>
      <c r="XU873" s="60"/>
      <c r="XV873" s="60"/>
      <c r="XW873" s="60"/>
      <c r="XX873" s="60"/>
      <c r="XY873" s="60"/>
      <c r="XZ873" s="60"/>
      <c r="YA873" s="60"/>
      <c r="YB873" s="60"/>
      <c r="YC873" s="60"/>
      <c r="YD873" s="60"/>
      <c r="YE873" s="60"/>
      <c r="YF873" s="60"/>
      <c r="YG873" s="60"/>
      <c r="YH873" s="60"/>
      <c r="YI873" s="60"/>
      <c r="YJ873" s="60"/>
      <c r="YK873" s="60"/>
      <c r="YL873" s="60"/>
      <c r="YM873" s="60"/>
      <c r="YN873" s="60"/>
      <c r="YO873" s="60"/>
      <c r="YP873" s="60"/>
      <c r="YQ873" s="60"/>
      <c r="YR873" s="60"/>
      <c r="YS873" s="60"/>
      <c r="YT873" s="60"/>
      <c r="YU873" s="60"/>
      <c r="YV873" s="60"/>
      <c r="YW873" s="60"/>
      <c r="YX873" s="60"/>
      <c r="YY873" s="60"/>
      <c r="YZ873" s="60"/>
      <c r="ZA873" s="60"/>
      <c r="ZB873" s="60"/>
      <c r="ZC873" s="60"/>
      <c r="ZD873" s="60"/>
      <c r="ZE873" s="60"/>
      <c r="ZF873" s="60"/>
      <c r="ZG873" s="60"/>
      <c r="ZH873" s="60"/>
      <c r="ZI873" s="60"/>
      <c r="ZJ873" s="60"/>
      <c r="ZK873" s="60"/>
      <c r="ZL873" s="60"/>
      <c r="ZM873" s="60"/>
      <c r="ZN873" s="60"/>
      <c r="ZO873" s="60"/>
      <c r="ZP873" s="60"/>
      <c r="ZQ873" s="60"/>
      <c r="ZR873" s="60"/>
      <c r="ZS873" s="60"/>
      <c r="ZT873" s="60"/>
      <c r="ZU873" s="60"/>
      <c r="ZV873" s="60"/>
      <c r="ZW873" s="60"/>
      <c r="ZX873" s="60"/>
      <c r="ZY873" s="60"/>
      <c r="ZZ873" s="60"/>
      <c r="AAA873" s="60"/>
      <c r="AAB873" s="60"/>
      <c r="AAC873" s="60"/>
      <c r="AAD873" s="60"/>
      <c r="AAE873" s="60"/>
      <c r="AAF873" s="60"/>
      <c r="AAG873" s="60"/>
      <c r="AAH873" s="60"/>
      <c r="AAI873" s="60"/>
      <c r="AAJ873" s="60"/>
      <c r="AAK873" s="60"/>
      <c r="AAL873" s="60"/>
      <c r="AAM873" s="60"/>
      <c r="AAN873" s="60"/>
      <c r="AAO873" s="60"/>
      <c r="AAP873" s="60"/>
      <c r="AAQ873" s="60"/>
      <c r="AAR873" s="60"/>
      <c r="AAS873" s="60"/>
      <c r="AAT873" s="60"/>
      <c r="AAU873" s="60"/>
      <c r="AAV873" s="60"/>
      <c r="AAW873" s="60"/>
      <c r="AAX873" s="60"/>
      <c r="AAY873" s="60"/>
      <c r="AAZ873" s="60"/>
      <c r="ABA873" s="60"/>
      <c r="ABB873" s="60"/>
      <c r="ABC873" s="60"/>
      <c r="ABD873" s="60"/>
      <c r="ABE873" s="60"/>
      <c r="ABF873" s="60"/>
      <c r="ABG873" s="60"/>
      <c r="ABH873" s="60"/>
      <c r="ABI873" s="60"/>
      <c r="ABJ873" s="60"/>
      <c r="ABK873" s="60"/>
      <c r="ABL873" s="60"/>
      <c r="ABM873" s="60"/>
      <c r="ABN873" s="60"/>
      <c r="ABO873" s="60"/>
      <c r="ABP873" s="60"/>
      <c r="ABQ873" s="60"/>
      <c r="ABR873" s="60"/>
      <c r="ABS873" s="60"/>
      <c r="ABT873" s="60"/>
      <c r="ABU873" s="60"/>
      <c r="ABV873" s="60"/>
      <c r="ABW873" s="60"/>
      <c r="ABX873" s="60"/>
      <c r="ABY873" s="60"/>
      <c r="ABZ873" s="60"/>
      <c r="ACA873" s="60"/>
      <c r="ACB873" s="60"/>
      <c r="ACC873" s="60"/>
      <c r="ACD873" s="60"/>
      <c r="ACE873" s="60"/>
      <c r="ACF873" s="60"/>
      <c r="ACG873" s="60"/>
      <c r="ACH873" s="60"/>
      <c r="ACI873" s="60"/>
      <c r="ACJ873" s="60"/>
      <c r="ACK873" s="60"/>
      <c r="ACL873" s="60"/>
      <c r="ACM873" s="60"/>
      <c r="ACN873" s="60"/>
      <c r="ACO873" s="60"/>
      <c r="ACP873" s="60"/>
      <c r="ACQ873" s="60"/>
      <c r="ACR873" s="60"/>
      <c r="ACS873" s="60"/>
      <c r="ACT873" s="60"/>
      <c r="ACU873" s="60"/>
      <c r="ACV873" s="60"/>
      <c r="ACW873" s="60"/>
      <c r="ACX873" s="60"/>
      <c r="ACY873" s="60"/>
      <c r="ACZ873" s="60"/>
      <c r="ADA873" s="60"/>
      <c r="ADB873" s="60"/>
      <c r="ADC873" s="60"/>
      <c r="ADD873" s="60"/>
      <c r="ADE873" s="60"/>
      <c r="ADF873" s="60"/>
      <c r="ADG873" s="60"/>
      <c r="ADH873" s="60"/>
      <c r="ADI873" s="60"/>
      <c r="ADJ873" s="60"/>
      <c r="ADK873" s="60"/>
      <c r="ADL873" s="60"/>
      <c r="ADM873" s="60"/>
      <c r="ADN873" s="60"/>
      <c r="ADO873" s="60"/>
      <c r="ADP873" s="60"/>
      <c r="ADQ873" s="60"/>
      <c r="ADR873" s="60"/>
      <c r="ADS873" s="60"/>
      <c r="ADT873" s="60"/>
      <c r="ADU873" s="60"/>
      <c r="ADV873" s="60"/>
      <c r="ADW873" s="60"/>
      <c r="ADX873" s="60"/>
      <c r="ADY873" s="60"/>
      <c r="ADZ873" s="60"/>
      <c r="AEA873" s="60"/>
      <c r="AEB873" s="60"/>
      <c r="AEC873" s="60"/>
      <c r="AED873" s="60"/>
      <c r="AEE873" s="60"/>
      <c r="AEF873" s="60"/>
      <c r="AEG873" s="60"/>
      <c r="AEH873" s="60"/>
      <c r="AEI873" s="60"/>
      <c r="AEJ873" s="60"/>
      <c r="AEK873" s="60"/>
      <c r="AEL873" s="60"/>
      <c r="AEM873" s="60"/>
      <c r="AEN873" s="60"/>
      <c r="AEO873" s="60"/>
      <c r="AEP873" s="60"/>
      <c r="AEQ873" s="60"/>
      <c r="AER873" s="60"/>
      <c r="AES873" s="60"/>
      <c r="AET873" s="60"/>
      <c r="AEU873" s="60"/>
      <c r="AEV873" s="60"/>
      <c r="AEW873" s="60"/>
      <c r="AEX873" s="60"/>
      <c r="AEY873" s="60"/>
      <c r="AEZ873" s="60"/>
      <c r="AFA873" s="60"/>
      <c r="AFB873" s="60"/>
      <c r="AFC873" s="60"/>
      <c r="AFD873" s="60"/>
      <c r="AFE873" s="60"/>
      <c r="AFF873" s="60"/>
      <c r="AFG873" s="60"/>
      <c r="AFH873" s="60"/>
      <c r="AFI873" s="60"/>
      <c r="AFJ873" s="60"/>
      <c r="AFK873" s="60"/>
      <c r="AFL873" s="60"/>
      <c r="AFM873" s="60"/>
      <c r="AFN873" s="60"/>
      <c r="AFO873" s="60"/>
      <c r="AFP873" s="60"/>
      <c r="AFQ873" s="60"/>
      <c r="AFR873" s="60"/>
      <c r="AFS873" s="60"/>
      <c r="AFT873" s="60"/>
      <c r="AFU873" s="60"/>
      <c r="AFV873" s="60"/>
      <c r="AFW873" s="60"/>
      <c r="AFX873" s="60"/>
      <c r="AFY873" s="60"/>
      <c r="AFZ873" s="60"/>
      <c r="AGA873" s="60"/>
      <c r="AGB873" s="60"/>
      <c r="AGC873" s="60"/>
      <c r="AGD873" s="60"/>
      <c r="AGE873" s="60"/>
      <c r="AGF873" s="60"/>
      <c r="AGG873" s="60"/>
      <c r="AGH873" s="60"/>
      <c r="AGI873" s="60"/>
      <c r="AGJ873" s="60"/>
      <c r="AGK873" s="60"/>
      <c r="AGL873" s="60"/>
      <c r="AGM873" s="60"/>
      <c r="AGN873" s="60"/>
      <c r="AGO873" s="60"/>
      <c r="AGP873" s="60"/>
      <c r="AGQ873" s="60"/>
      <c r="AGR873" s="60"/>
      <c r="AGS873" s="60"/>
      <c r="AGT873" s="60"/>
      <c r="AGU873" s="60"/>
      <c r="AGV873" s="60"/>
      <c r="AGW873" s="60"/>
      <c r="AGX873" s="60"/>
      <c r="AGY873" s="60"/>
      <c r="AGZ873" s="60"/>
      <c r="AHA873" s="60"/>
      <c r="AHB873" s="60"/>
      <c r="AHC873" s="60"/>
      <c r="AHD873" s="60"/>
      <c r="AHE873" s="60"/>
      <c r="AHF873" s="60"/>
      <c r="AHG873" s="60"/>
      <c r="AHH873" s="60"/>
      <c r="AHI873" s="60"/>
      <c r="AHJ873" s="60"/>
      <c r="AHK873" s="60"/>
      <c r="AHL873" s="60"/>
      <c r="AHM873" s="60"/>
      <c r="AHN873" s="60"/>
      <c r="AHO873" s="60"/>
      <c r="AHP873" s="60"/>
      <c r="AHQ873" s="60"/>
      <c r="AHR873" s="60"/>
      <c r="AHS873" s="60"/>
      <c r="AHT873" s="60"/>
      <c r="AHU873" s="60"/>
      <c r="AHV873" s="60"/>
      <c r="AHW873" s="60"/>
      <c r="AHX873" s="60"/>
      <c r="AHY873" s="60"/>
      <c r="AHZ873" s="60"/>
      <c r="AIA873" s="60"/>
      <c r="AIB873" s="60"/>
      <c r="AIC873" s="60"/>
      <c r="AID873" s="60"/>
      <c r="AIE873" s="60"/>
      <c r="AIF873" s="60"/>
      <c r="AIG873" s="60"/>
      <c r="AIH873" s="60"/>
      <c r="AII873" s="60"/>
      <c r="AIJ873" s="60"/>
      <c r="AIK873" s="60"/>
      <c r="AIL873" s="60"/>
      <c r="AIM873" s="60"/>
      <c r="AIN873" s="60"/>
      <c r="AIO873" s="60"/>
      <c r="AIP873" s="60"/>
      <c r="AIQ873" s="60"/>
      <c r="AIR873" s="60"/>
      <c r="AIS873" s="60"/>
      <c r="AIT873" s="60"/>
      <c r="AIU873" s="60"/>
      <c r="AIV873" s="60"/>
      <c r="AIW873" s="60"/>
      <c r="AIX873" s="60"/>
      <c r="AIY873" s="60"/>
      <c r="AIZ873" s="60"/>
      <c r="AJA873" s="60"/>
      <c r="AJB873" s="60"/>
      <c r="AJC873" s="60"/>
      <c r="AJD873" s="60"/>
      <c r="AJE873" s="60"/>
      <c r="AJF873" s="60"/>
      <c r="AJG873" s="60"/>
      <c r="AJH873" s="60"/>
      <c r="AJI873" s="60"/>
      <c r="AJJ873" s="60"/>
      <c r="AJK873" s="60"/>
      <c r="AJL873" s="60"/>
      <c r="AJM873" s="60"/>
      <c r="AJN873" s="60"/>
      <c r="AJO873" s="60"/>
      <c r="AJP873" s="60"/>
      <c r="AJQ873" s="60"/>
      <c r="AJR873" s="60"/>
      <c r="AJS873" s="60"/>
      <c r="AJT873" s="60"/>
      <c r="AJU873" s="60"/>
      <c r="AJV873" s="60"/>
      <c r="AJW873" s="60"/>
      <c r="AJX873" s="60"/>
      <c r="AJY873" s="60"/>
      <c r="AJZ873" s="60"/>
      <c r="AKA873" s="60"/>
      <c r="AKB873" s="60"/>
      <c r="AKC873" s="60"/>
      <c r="AKD873" s="60"/>
      <c r="AKE873" s="60"/>
      <c r="AKF873" s="60"/>
      <c r="AKG873" s="60"/>
      <c r="AKH873" s="60"/>
      <c r="AKI873" s="60"/>
      <c r="AKJ873" s="60"/>
      <c r="AKK873" s="60"/>
      <c r="AKL873" s="60"/>
      <c r="AKM873" s="60"/>
      <c r="AKN873" s="60"/>
      <c r="AKO873" s="60"/>
      <c r="AKP873" s="60"/>
      <c r="AKQ873" s="60"/>
      <c r="AKR873" s="60"/>
      <c r="AKS873" s="60"/>
      <c r="AKT873" s="60"/>
      <c r="AKU873" s="60"/>
      <c r="AKV873" s="60"/>
      <c r="AKW873" s="60"/>
      <c r="AKX873" s="60"/>
      <c r="AKY873" s="60"/>
      <c r="AKZ873" s="60"/>
      <c r="ALA873" s="60"/>
      <c r="ALB873" s="60"/>
      <c r="ALC873" s="60"/>
      <c r="ALD873" s="60"/>
      <c r="ALE873" s="60"/>
      <c r="ALF873" s="60"/>
      <c r="ALG873" s="60"/>
      <c r="ALH873" s="60"/>
      <c r="ALI873" s="60"/>
      <c r="ALJ873" s="60"/>
      <c r="ALK873" s="60"/>
      <c r="ALL873" s="60"/>
      <c r="ALM873" s="60"/>
      <c r="ALN873" s="60"/>
      <c r="ALO873" s="60"/>
      <c r="ALP873" s="60"/>
      <c r="ALQ873" s="60"/>
      <c r="ALR873" s="60"/>
      <c r="ALS873" s="60"/>
      <c r="ALT873" s="60"/>
      <c r="ALU873" s="60"/>
      <c r="ALV873" s="60"/>
      <c r="ALW873" s="60"/>
      <c r="ALX873" s="60"/>
      <c r="ALY873" s="60"/>
      <c r="ALZ873" s="60"/>
      <c r="AMA873" s="60"/>
      <c r="AMB873" s="60"/>
      <c r="AMC873" s="60"/>
      <c r="AMD873" s="60"/>
      <c r="AME873" s="60"/>
      <c r="AMF873" s="60"/>
      <c r="AMG873" s="60"/>
      <c r="AMH873" s="60"/>
      <c r="AMI873" s="60"/>
      <c r="AMJ873" s="60"/>
      <c r="AMK873" s="60"/>
      <c r="AML873" s="60"/>
      <c r="AMM873" s="60"/>
      <c r="AMN873" s="60"/>
      <c r="AMO873" s="60"/>
      <c r="AMP873" s="60"/>
      <c r="AMQ873" s="60"/>
      <c r="AMR873" s="60"/>
      <c r="AMS873" s="60"/>
      <c r="AMT873" s="60"/>
      <c r="AMU873" s="60"/>
      <c r="AMV873" s="60"/>
      <c r="AMW873" s="60"/>
      <c r="AMX873" s="60"/>
      <c r="AMY873" s="60"/>
      <c r="AMZ873" s="60"/>
      <c r="ANA873" s="60"/>
      <c r="ANB873" s="60"/>
      <c r="ANC873" s="60"/>
      <c r="AND873" s="60"/>
      <c r="ANE873" s="60"/>
      <c r="ANF873" s="60"/>
      <c r="ANG873" s="60"/>
      <c r="ANH873" s="60"/>
      <c r="ANI873" s="60"/>
      <c r="ANJ873" s="60"/>
      <c r="ANK873" s="60"/>
      <c r="ANL873" s="60"/>
      <c r="ANM873" s="60"/>
      <c r="ANN873" s="60"/>
      <c r="ANO873" s="60"/>
      <c r="ANP873" s="60"/>
      <c r="ANQ873" s="60"/>
      <c r="ANR873" s="60"/>
      <c r="ANS873" s="60"/>
      <c r="ANT873" s="60"/>
      <c r="ANU873" s="60"/>
      <c r="ANV873" s="60"/>
      <c r="ANW873" s="60"/>
      <c r="ANX873" s="60"/>
      <c r="ANY873" s="60"/>
      <c r="ANZ873" s="60"/>
      <c r="AOA873" s="60"/>
      <c r="AOB873" s="60"/>
      <c r="AOC873" s="60"/>
      <c r="AOD873" s="60"/>
      <c r="AOE873" s="60"/>
      <c r="AOF873" s="60"/>
      <c r="AOG873" s="60"/>
      <c r="AOH873" s="60"/>
      <c r="AOI873" s="60"/>
      <c r="AOJ873" s="60"/>
      <c r="AOK873" s="60"/>
      <c r="AOL873" s="60"/>
      <c r="AOM873" s="60"/>
      <c r="AON873" s="60"/>
      <c r="AOO873" s="60"/>
      <c r="AOP873" s="60"/>
      <c r="AOQ873" s="60"/>
      <c r="AOR873" s="60"/>
      <c r="AOS873" s="60"/>
      <c r="AOT873" s="60"/>
      <c r="AOU873" s="60"/>
      <c r="AOV873" s="60"/>
      <c r="AOW873" s="60"/>
      <c r="AOX873" s="60"/>
      <c r="AOY873" s="60"/>
      <c r="AOZ873" s="60"/>
      <c r="APA873" s="60"/>
      <c r="APB873" s="60"/>
      <c r="APC873" s="60"/>
      <c r="APD873" s="60"/>
      <c r="APE873" s="60"/>
      <c r="APF873" s="60"/>
      <c r="APG873" s="60"/>
      <c r="APH873" s="60"/>
      <c r="API873" s="60"/>
      <c r="APJ873" s="60"/>
      <c r="APK873" s="60"/>
      <c r="APL873" s="60"/>
      <c r="APM873" s="60"/>
      <c r="APN873" s="60"/>
      <c r="APO873" s="60"/>
      <c r="APP873" s="60"/>
      <c r="APQ873" s="60"/>
      <c r="APR873" s="60"/>
      <c r="APS873" s="60"/>
      <c r="APT873" s="60"/>
      <c r="APU873" s="60"/>
      <c r="APV873" s="60"/>
      <c r="APW873" s="60"/>
      <c r="APX873" s="60"/>
      <c r="APY873" s="60"/>
      <c r="APZ873" s="60"/>
      <c r="AQA873" s="60"/>
      <c r="AQB873" s="60"/>
      <c r="AQC873" s="60"/>
      <c r="AQD873" s="60"/>
      <c r="AQE873" s="60"/>
      <c r="AQF873" s="60"/>
      <c r="AQG873" s="60"/>
      <c r="AQH873" s="60"/>
      <c r="AQI873" s="60"/>
      <c r="AQJ873" s="60"/>
      <c r="AQK873" s="60"/>
      <c r="AQL873" s="60"/>
      <c r="AQM873" s="60"/>
      <c r="AQN873" s="60"/>
      <c r="AQO873" s="60"/>
      <c r="AQP873" s="60"/>
      <c r="AQQ873" s="60"/>
      <c r="AQR873" s="60"/>
      <c r="AQS873" s="60"/>
      <c r="AQT873" s="60"/>
      <c r="AQU873" s="60"/>
      <c r="AQV873" s="60"/>
      <c r="AQW873" s="60"/>
      <c r="AQX873" s="60"/>
      <c r="AQY873" s="60"/>
      <c r="AQZ873" s="60"/>
      <c r="ARA873" s="60"/>
      <c r="ARB873" s="60"/>
      <c r="ARC873" s="60"/>
      <c r="ARD873" s="60"/>
      <c r="ARE873" s="60"/>
      <c r="ARF873" s="60"/>
      <c r="ARG873" s="60"/>
      <c r="ARH873" s="60"/>
      <c r="ARI873" s="60"/>
      <c r="ARJ873" s="60"/>
      <c r="ARK873" s="60"/>
      <c r="ARL873" s="60"/>
      <c r="ARM873" s="60"/>
      <c r="ARN873" s="60"/>
      <c r="ARO873" s="60"/>
      <c r="ARP873" s="60"/>
      <c r="ARQ873" s="60"/>
      <c r="ARR873" s="60"/>
      <c r="ARS873" s="60"/>
      <c r="ART873" s="60"/>
      <c r="ARU873" s="60"/>
      <c r="ARV873" s="60"/>
      <c r="ARW873" s="60"/>
      <c r="ARX873" s="60"/>
      <c r="ARY873" s="60"/>
      <c r="ARZ873" s="60"/>
      <c r="ASA873" s="60"/>
      <c r="ASB873" s="60"/>
      <c r="ASC873" s="60"/>
      <c r="ASD873" s="60"/>
      <c r="ASE873" s="60"/>
      <c r="ASF873" s="60"/>
      <c r="ASG873" s="60"/>
      <c r="ASH873" s="60"/>
      <c r="ASI873" s="60"/>
      <c r="ASJ873" s="60"/>
      <c r="ASK873" s="60"/>
      <c r="ASL873" s="60"/>
      <c r="ASM873" s="60"/>
      <c r="ASN873" s="60"/>
      <c r="ASO873" s="60"/>
      <c r="ASP873" s="60"/>
      <c r="ASQ873" s="60"/>
      <c r="ASR873" s="60"/>
      <c r="ASS873" s="60"/>
      <c r="AST873" s="60"/>
      <c r="ASU873" s="60"/>
      <c r="ASV873" s="60"/>
      <c r="ASW873" s="60"/>
      <c r="ASX873" s="60"/>
      <c r="ASY873" s="60"/>
      <c r="ASZ873" s="60"/>
      <c r="ATA873" s="60"/>
      <c r="ATB873" s="60"/>
      <c r="ATC873" s="60"/>
      <c r="ATD873" s="60"/>
      <c r="ATE873" s="60"/>
      <c r="ATF873" s="60"/>
      <c r="ATG873" s="60"/>
      <c r="ATH873" s="60"/>
      <c r="ATI873" s="60"/>
      <c r="ATJ873" s="60"/>
      <c r="ATK873" s="60"/>
      <c r="ATL873" s="60"/>
      <c r="ATM873" s="60"/>
      <c r="ATN873" s="60"/>
      <c r="ATO873" s="60"/>
      <c r="ATP873" s="60"/>
      <c r="ATQ873" s="60"/>
      <c r="ATR873" s="60"/>
      <c r="ATS873" s="60"/>
      <c r="ATT873" s="60"/>
      <c r="ATU873" s="60"/>
      <c r="ATV873" s="60"/>
      <c r="ATW873" s="60"/>
      <c r="ATX873" s="60"/>
      <c r="ATY873" s="60"/>
      <c r="ATZ873" s="60"/>
      <c r="AUA873" s="60"/>
      <c r="AUB873" s="60"/>
      <c r="AUC873" s="60"/>
      <c r="AUD873" s="60"/>
      <c r="AUE873" s="60"/>
      <c r="AUF873" s="60"/>
      <c r="AUG873" s="60"/>
      <c r="AUH873" s="60"/>
      <c r="AUI873" s="60"/>
      <c r="AUJ873" s="60"/>
      <c r="AUK873" s="60"/>
      <c r="AUL873" s="60"/>
      <c r="AUM873" s="60"/>
      <c r="AUN873" s="60"/>
      <c r="AUO873" s="60"/>
      <c r="AUP873" s="60"/>
      <c r="AUQ873" s="60"/>
      <c r="AUR873" s="60"/>
      <c r="AUS873" s="60"/>
      <c r="AUT873" s="60"/>
      <c r="AUU873" s="60"/>
      <c r="AUV873" s="60"/>
      <c r="AUW873" s="60"/>
      <c r="AUX873" s="60"/>
      <c r="AUY873" s="60"/>
      <c r="AUZ873" s="60"/>
      <c r="AVA873" s="60"/>
      <c r="AVB873" s="60"/>
      <c r="AVC873" s="60"/>
      <c r="AVD873" s="60"/>
      <c r="AVE873" s="60"/>
      <c r="AVF873" s="60"/>
      <c r="AVG873" s="60"/>
      <c r="AVH873" s="60"/>
      <c r="AVI873" s="60"/>
      <c r="AVJ873" s="60"/>
      <c r="AVK873" s="60"/>
      <c r="AVL873" s="60"/>
      <c r="AVM873" s="60"/>
      <c r="AVN873" s="60"/>
      <c r="AVO873" s="60"/>
      <c r="AVP873" s="60"/>
      <c r="AVQ873" s="60"/>
      <c r="AVR873" s="60"/>
      <c r="AVS873" s="60"/>
      <c r="AVT873" s="60"/>
      <c r="AVU873" s="60"/>
      <c r="AVV873" s="60"/>
      <c r="AVW873" s="60"/>
      <c r="AVX873" s="60"/>
      <c r="AVY873" s="60"/>
      <c r="AVZ873" s="60"/>
      <c r="AWA873" s="60"/>
      <c r="AWB873" s="60"/>
      <c r="AWC873" s="60"/>
      <c r="AWD873" s="60"/>
      <c r="AWE873" s="60"/>
      <c r="AWF873" s="60"/>
      <c r="AWG873" s="60"/>
      <c r="AWH873" s="60"/>
      <c r="AWI873" s="60"/>
      <c r="AWJ873" s="60"/>
      <c r="AWK873" s="60"/>
      <c r="AWL873" s="60"/>
      <c r="AWM873" s="60"/>
      <c r="AWN873" s="60"/>
      <c r="AWO873" s="60"/>
      <c r="AWP873" s="60"/>
      <c r="AWQ873" s="60"/>
      <c r="AWR873" s="60"/>
      <c r="AWS873" s="60"/>
      <c r="AWT873" s="60"/>
      <c r="AWU873" s="60"/>
      <c r="AWV873" s="60"/>
      <c r="AWW873" s="60"/>
      <c r="AWX873" s="60"/>
      <c r="AWY873" s="60"/>
      <c r="AWZ873" s="60"/>
      <c r="AXA873" s="60"/>
      <c r="AXB873" s="60"/>
      <c r="AXC873" s="60"/>
      <c r="AXD873" s="60"/>
      <c r="AXE873" s="60"/>
      <c r="AXF873" s="60"/>
      <c r="AXG873" s="60"/>
      <c r="AXH873" s="60"/>
      <c r="AXI873" s="60"/>
      <c r="AXJ873" s="60"/>
      <c r="AXK873" s="60"/>
      <c r="AXL873" s="60"/>
      <c r="AXM873" s="60"/>
      <c r="AXN873" s="60"/>
      <c r="AXO873" s="60"/>
      <c r="AXP873" s="60"/>
      <c r="AXQ873" s="60"/>
      <c r="AXR873" s="60"/>
      <c r="AXS873" s="60"/>
      <c r="AXT873" s="60"/>
      <c r="AXU873" s="60"/>
      <c r="AXV873" s="60"/>
      <c r="AXW873" s="60"/>
      <c r="AXX873" s="60"/>
      <c r="AXY873" s="60"/>
      <c r="AXZ873" s="60"/>
      <c r="AYA873" s="60"/>
      <c r="AYB873" s="60"/>
      <c r="AYC873" s="60"/>
      <c r="AYD873" s="60"/>
      <c r="AYE873" s="60"/>
      <c r="AYF873" s="60"/>
      <c r="AYG873" s="60"/>
      <c r="AYH873" s="60"/>
      <c r="AYI873" s="60"/>
      <c r="AYJ873" s="60"/>
      <c r="AYK873" s="60"/>
      <c r="AYL873" s="60"/>
      <c r="AYM873" s="60"/>
      <c r="AYN873" s="60"/>
      <c r="AYO873" s="60"/>
      <c r="AYP873" s="60"/>
      <c r="AYQ873" s="60"/>
      <c r="AYR873" s="60"/>
      <c r="AYS873" s="60"/>
      <c r="AYT873" s="60"/>
      <c r="AYU873" s="60"/>
      <c r="AYV873" s="60"/>
      <c r="AYW873" s="60"/>
      <c r="AYX873" s="60"/>
      <c r="AYY873" s="60"/>
      <c r="AYZ873" s="60"/>
      <c r="AZA873" s="60"/>
      <c r="AZB873" s="60"/>
      <c r="AZC873" s="60"/>
      <c r="AZD873" s="60"/>
      <c r="AZE873" s="60"/>
      <c r="AZF873" s="60"/>
      <c r="AZG873" s="60"/>
      <c r="AZH873" s="60"/>
      <c r="AZI873" s="60"/>
      <c r="AZJ873" s="60"/>
      <c r="AZK873" s="60"/>
      <c r="AZL873" s="60"/>
      <c r="AZM873" s="60"/>
      <c r="AZN873" s="60"/>
      <c r="AZO873" s="60"/>
      <c r="AZP873" s="60"/>
      <c r="AZQ873" s="60"/>
      <c r="AZR873" s="60"/>
      <c r="AZS873" s="60"/>
      <c r="AZT873" s="60"/>
      <c r="AZU873" s="60"/>
      <c r="AZV873" s="60"/>
      <c r="AZW873" s="60"/>
      <c r="AZX873" s="60"/>
      <c r="AZY873" s="60"/>
      <c r="AZZ873" s="60"/>
      <c r="BAA873" s="60"/>
      <c r="BAB873" s="60"/>
      <c r="BAC873" s="60"/>
      <c r="BAD873" s="60"/>
      <c r="BAE873" s="60"/>
      <c r="BAF873" s="60"/>
      <c r="BAG873" s="60"/>
      <c r="BAH873" s="60"/>
      <c r="BAI873" s="60"/>
      <c r="BAJ873" s="60"/>
      <c r="BAK873" s="60"/>
      <c r="BAL873" s="60"/>
      <c r="BAM873" s="60"/>
      <c r="BAN873" s="60"/>
      <c r="BAO873" s="60"/>
      <c r="BAP873" s="60"/>
      <c r="BAQ873" s="60"/>
      <c r="BAR873" s="60"/>
      <c r="BAS873" s="60"/>
      <c r="BAT873" s="60"/>
      <c r="BAU873" s="60"/>
      <c r="BAV873" s="60"/>
      <c r="BAW873" s="60"/>
      <c r="BAX873" s="60"/>
      <c r="BAY873" s="60"/>
      <c r="BAZ873" s="60"/>
      <c r="BBA873" s="60"/>
      <c r="BBB873" s="60"/>
      <c r="BBC873" s="60"/>
      <c r="BBD873" s="60"/>
      <c r="BBE873" s="60"/>
      <c r="BBF873" s="60"/>
      <c r="BBG873" s="60"/>
      <c r="BBH873" s="60"/>
      <c r="BBI873" s="60"/>
      <c r="BBJ873" s="60"/>
      <c r="BBK873" s="60"/>
      <c r="BBL873" s="60"/>
      <c r="BBM873" s="60"/>
      <c r="BBN873" s="60"/>
      <c r="BBO873" s="60"/>
      <c r="BBP873" s="60"/>
      <c r="BBQ873" s="60"/>
      <c r="BBR873" s="60"/>
      <c r="BBS873" s="60"/>
      <c r="BBT873" s="60"/>
      <c r="BBU873" s="60"/>
      <c r="BBV873" s="60"/>
      <c r="BBW873" s="60"/>
      <c r="BBX873" s="60"/>
      <c r="BBY873" s="60"/>
      <c r="BBZ873" s="60"/>
      <c r="BCA873" s="60"/>
      <c r="BCB873" s="60"/>
      <c r="BCC873" s="60"/>
      <c r="BCD873" s="60"/>
      <c r="BCE873" s="60"/>
      <c r="BCF873" s="60"/>
      <c r="BCG873" s="60"/>
      <c r="BCH873" s="60"/>
      <c r="BCI873" s="60"/>
      <c r="BCJ873" s="60"/>
      <c r="BCK873" s="60"/>
      <c r="BCL873" s="60"/>
      <c r="BCM873" s="60"/>
      <c r="BCN873" s="60"/>
      <c r="BCO873" s="60"/>
      <c r="BCP873" s="60"/>
      <c r="BCQ873" s="60"/>
      <c r="BCR873" s="60"/>
      <c r="BCS873" s="60"/>
      <c r="BCT873" s="60"/>
      <c r="BCU873" s="60"/>
      <c r="BCV873" s="60"/>
      <c r="BCW873" s="60"/>
      <c r="BCX873" s="60"/>
      <c r="BCY873" s="60"/>
      <c r="BCZ873" s="60"/>
      <c r="BDA873" s="60"/>
      <c r="BDB873" s="60"/>
      <c r="BDC873" s="60"/>
      <c r="BDD873" s="60"/>
      <c r="BDE873" s="60"/>
      <c r="BDF873" s="60"/>
      <c r="BDG873" s="60"/>
      <c r="BDH873" s="60"/>
      <c r="BDI873" s="60"/>
      <c r="BDJ873" s="60"/>
      <c r="BDK873" s="60"/>
      <c r="BDL873" s="60"/>
      <c r="BDM873" s="60"/>
      <c r="BDN873" s="60"/>
      <c r="BDO873" s="60"/>
      <c r="BDP873" s="60"/>
      <c r="BDQ873" s="60"/>
      <c r="BDR873" s="60"/>
      <c r="BDS873" s="60"/>
      <c r="BDT873" s="60"/>
      <c r="BDU873" s="60"/>
      <c r="BDV873" s="60"/>
      <c r="BDW873" s="60"/>
      <c r="BDX873" s="60"/>
      <c r="BDY873" s="60"/>
      <c r="BDZ873" s="60"/>
      <c r="BEA873" s="60"/>
      <c r="BEB873" s="60"/>
      <c r="BEC873" s="60"/>
      <c r="BED873" s="60"/>
      <c r="BEE873" s="60"/>
      <c r="BEF873" s="60"/>
      <c r="BEG873" s="60"/>
      <c r="BEH873" s="60"/>
      <c r="BEI873" s="60"/>
      <c r="BEJ873" s="60"/>
      <c r="BEK873" s="60"/>
      <c r="BEL873" s="60"/>
      <c r="BEM873" s="60"/>
      <c r="BEN873" s="60"/>
      <c r="BEO873" s="60"/>
      <c r="BEP873" s="60"/>
      <c r="BEQ873" s="60"/>
      <c r="BER873" s="60"/>
      <c r="BES873" s="60"/>
      <c r="BET873" s="60"/>
      <c r="BEU873" s="60"/>
      <c r="BEV873" s="60"/>
      <c r="BEW873" s="60"/>
      <c r="BEX873" s="60"/>
      <c r="BEY873" s="60"/>
      <c r="BEZ873" s="60"/>
      <c r="BFA873" s="60"/>
      <c r="BFB873" s="60"/>
      <c r="BFC873" s="60"/>
      <c r="BFD873" s="60"/>
      <c r="BFE873" s="60"/>
      <c r="BFF873" s="60"/>
      <c r="BFG873" s="60"/>
      <c r="BFH873" s="60"/>
      <c r="BFI873" s="60"/>
      <c r="BFJ873" s="60"/>
      <c r="BFK873" s="60"/>
      <c r="BFL873" s="60"/>
      <c r="BFM873" s="60"/>
      <c r="BFN873" s="60"/>
      <c r="BFO873" s="60"/>
      <c r="BFP873" s="60"/>
      <c r="BFQ873" s="60"/>
      <c r="BFR873" s="60"/>
      <c r="BFS873" s="60"/>
      <c r="BFT873" s="60"/>
      <c r="BFU873" s="60"/>
      <c r="BFV873" s="60"/>
      <c r="BFW873" s="60"/>
      <c r="BFX873" s="60"/>
      <c r="BFY873" s="60"/>
      <c r="BFZ873" s="60"/>
      <c r="BGA873" s="60"/>
      <c r="BGB873" s="60"/>
      <c r="BGC873" s="60"/>
      <c r="BGD873" s="60"/>
      <c r="BGE873" s="60"/>
      <c r="BGF873" s="60"/>
      <c r="BGG873" s="60"/>
      <c r="BGH873" s="60"/>
      <c r="BGI873" s="60"/>
      <c r="BGJ873" s="60"/>
      <c r="BGK873" s="60"/>
      <c r="BGL873" s="60"/>
      <c r="BGM873" s="60"/>
      <c r="BGN873" s="60"/>
      <c r="BGO873" s="60"/>
      <c r="BGP873" s="60"/>
      <c r="BGQ873" s="60"/>
      <c r="BGR873" s="60"/>
      <c r="BGS873" s="60"/>
      <c r="BGT873" s="60"/>
      <c r="BGU873" s="60"/>
      <c r="BGV873" s="60"/>
      <c r="BGW873" s="60"/>
      <c r="BGX873" s="60"/>
      <c r="BGY873" s="60"/>
      <c r="BGZ873" s="60"/>
      <c r="BHA873" s="60"/>
      <c r="BHB873" s="60"/>
      <c r="BHC873" s="60"/>
      <c r="BHD873" s="60"/>
      <c r="BHE873" s="60"/>
      <c r="BHF873" s="60"/>
      <c r="BHG873" s="60"/>
      <c r="BHH873" s="60"/>
      <c r="BHI873" s="60"/>
      <c r="BHJ873" s="60"/>
      <c r="BHK873" s="60"/>
      <c r="BHL873" s="60"/>
      <c r="BHM873" s="60"/>
      <c r="BHN873" s="60"/>
      <c r="BHO873" s="60"/>
      <c r="BHP873" s="60"/>
      <c r="BHQ873" s="60"/>
      <c r="BHR873" s="60"/>
      <c r="BHS873" s="60"/>
      <c r="BHT873" s="60"/>
      <c r="BHU873" s="60"/>
      <c r="BHV873" s="60"/>
      <c r="BHW873" s="60"/>
      <c r="BHX873" s="60"/>
      <c r="BHY873" s="60"/>
      <c r="BHZ873" s="60"/>
      <c r="BIA873" s="60"/>
      <c r="BIB873" s="60"/>
      <c r="BIC873" s="60"/>
      <c r="BID873" s="60"/>
      <c r="BIE873" s="60"/>
      <c r="BIF873" s="60"/>
      <c r="BIG873" s="60"/>
      <c r="BIH873" s="60"/>
      <c r="BII873" s="60"/>
      <c r="BIJ873" s="60"/>
      <c r="BIK873" s="60"/>
      <c r="BIL873" s="60"/>
      <c r="BIM873" s="60"/>
      <c r="BIN873" s="60"/>
      <c r="BIO873" s="60"/>
      <c r="BIP873" s="60"/>
      <c r="BIQ873" s="60"/>
      <c r="BIR873" s="60"/>
      <c r="BIS873" s="60"/>
      <c r="BIT873" s="60"/>
      <c r="BIU873" s="60"/>
      <c r="BIV873" s="60"/>
      <c r="BIW873" s="60"/>
      <c r="BIX873" s="60"/>
      <c r="BIY873" s="60"/>
      <c r="BIZ873" s="60"/>
      <c r="BJA873" s="60"/>
      <c r="BJB873" s="60"/>
      <c r="BJC873" s="60"/>
      <c r="BJD873" s="60"/>
      <c r="BJE873" s="60"/>
      <c r="BJF873" s="60"/>
      <c r="BJG873" s="60"/>
      <c r="BJH873" s="60"/>
      <c r="BJI873" s="60"/>
      <c r="BJJ873" s="60"/>
      <c r="BJK873" s="60"/>
      <c r="BJL873" s="60"/>
      <c r="BJM873" s="60"/>
      <c r="BJN873" s="60"/>
      <c r="BJO873" s="60"/>
      <c r="BJP873" s="60"/>
      <c r="BJQ873" s="60"/>
      <c r="BJR873" s="60"/>
      <c r="BJS873" s="60"/>
      <c r="BJT873" s="60"/>
      <c r="BJU873" s="60"/>
      <c r="BJV873" s="60"/>
      <c r="BJW873" s="60"/>
      <c r="BJX873" s="60"/>
      <c r="BJY873" s="60"/>
      <c r="BJZ873" s="60"/>
      <c r="BKA873" s="60"/>
      <c r="BKB873" s="60"/>
      <c r="BKC873" s="60"/>
      <c r="BKD873" s="60"/>
      <c r="BKE873" s="60"/>
      <c r="BKF873" s="60"/>
      <c r="BKG873" s="60"/>
      <c r="BKH873" s="60"/>
      <c r="BKI873" s="60"/>
      <c r="BKJ873" s="60"/>
      <c r="BKK873" s="60"/>
      <c r="BKL873" s="60"/>
      <c r="BKM873" s="60"/>
      <c r="BKN873" s="60"/>
      <c r="BKO873" s="60"/>
      <c r="BKP873" s="60"/>
      <c r="BKQ873" s="60"/>
      <c r="BKR873" s="60"/>
      <c r="BKS873" s="60"/>
      <c r="BKT873" s="60"/>
      <c r="BKU873" s="60"/>
      <c r="BKV873" s="60"/>
      <c r="BKW873" s="60"/>
      <c r="BKX873" s="60"/>
      <c r="BKY873" s="60"/>
      <c r="BKZ873" s="60"/>
      <c r="BLA873" s="60"/>
      <c r="BLB873" s="60"/>
      <c r="BLC873" s="60"/>
      <c r="BLD873" s="60"/>
      <c r="BLE873" s="60"/>
      <c r="BLF873" s="60"/>
      <c r="BLG873" s="60"/>
      <c r="BLH873" s="60"/>
      <c r="BLI873" s="60"/>
      <c r="BLJ873" s="60"/>
      <c r="BLK873" s="60"/>
      <c r="BLL873" s="60"/>
      <c r="BLM873" s="60"/>
      <c r="BLN873" s="60"/>
      <c r="BLO873" s="60"/>
      <c r="BLP873" s="60"/>
      <c r="BLQ873" s="60"/>
      <c r="BLR873" s="60"/>
      <c r="BLS873" s="60"/>
      <c r="BLT873" s="60"/>
      <c r="BLU873" s="60"/>
      <c r="BLV873" s="60"/>
      <c r="BLW873" s="60"/>
      <c r="BLX873" s="60"/>
      <c r="BLY873" s="60"/>
      <c r="BLZ873" s="60"/>
      <c r="BMA873" s="60"/>
      <c r="BMB873" s="60"/>
      <c r="BMC873" s="60"/>
      <c r="BMD873" s="60"/>
      <c r="BME873" s="60"/>
      <c r="BMF873" s="60"/>
      <c r="BMG873" s="60"/>
      <c r="BMH873" s="60"/>
      <c r="BMI873" s="60"/>
      <c r="BMJ873" s="60"/>
      <c r="BMK873" s="60"/>
      <c r="BML873" s="60"/>
      <c r="BMM873" s="60"/>
      <c r="BMN873" s="60"/>
      <c r="BMO873" s="60"/>
      <c r="BMP873" s="60"/>
      <c r="BMQ873" s="60"/>
      <c r="BMR873" s="60"/>
      <c r="BMS873" s="60"/>
      <c r="BMT873" s="60"/>
      <c r="BMU873" s="60"/>
      <c r="BMV873" s="60"/>
      <c r="BMW873" s="60"/>
      <c r="BMX873" s="60"/>
      <c r="BMY873" s="60"/>
      <c r="BMZ873" s="60"/>
      <c r="BNA873" s="60"/>
      <c r="BNB873" s="60"/>
      <c r="BNC873" s="60"/>
      <c r="BND873" s="60"/>
      <c r="BNE873" s="60"/>
      <c r="BNF873" s="60"/>
      <c r="BNG873" s="60"/>
      <c r="BNH873" s="60"/>
      <c r="BNI873" s="60"/>
      <c r="BNJ873" s="60"/>
      <c r="BNK873" s="60"/>
      <c r="BNL873" s="60"/>
      <c r="BNM873" s="60"/>
      <c r="BNN873" s="60"/>
      <c r="BNO873" s="60"/>
      <c r="BNP873" s="60"/>
      <c r="BNQ873" s="60"/>
      <c r="BNR873" s="60"/>
      <c r="BNS873" s="60"/>
      <c r="BNT873" s="60"/>
      <c r="BNU873" s="60"/>
      <c r="BNV873" s="60"/>
      <c r="BNW873" s="60"/>
      <c r="BNX873" s="60"/>
      <c r="BNY873" s="60"/>
      <c r="BNZ873" s="60"/>
      <c r="BOA873" s="60"/>
      <c r="BOB873" s="60"/>
      <c r="BOC873" s="60"/>
      <c r="BOD873" s="60"/>
      <c r="BOE873" s="60"/>
      <c r="BOF873" s="60"/>
      <c r="BOG873" s="60"/>
      <c r="BOH873" s="60"/>
      <c r="BOI873" s="60"/>
      <c r="BOJ873" s="60"/>
      <c r="BOK873" s="60"/>
      <c r="BOL873" s="60"/>
      <c r="BOM873" s="60"/>
      <c r="BON873" s="60"/>
      <c r="BOO873" s="60"/>
      <c r="BOP873" s="60"/>
      <c r="BOQ873" s="60"/>
      <c r="BOR873" s="60"/>
      <c r="BOS873" s="60"/>
      <c r="BOT873" s="60"/>
      <c r="BOU873" s="60"/>
      <c r="BOV873" s="60"/>
      <c r="BOW873" s="60"/>
      <c r="BOX873" s="60"/>
      <c r="BOY873" s="60"/>
      <c r="BOZ873" s="60"/>
      <c r="BPA873" s="60"/>
      <c r="BPB873" s="60"/>
      <c r="BPC873" s="60"/>
      <c r="BPD873" s="60"/>
      <c r="BPE873" s="60"/>
      <c r="BPF873" s="60"/>
      <c r="BPG873" s="60"/>
      <c r="BPH873" s="60"/>
      <c r="BPI873" s="60"/>
      <c r="BPJ873" s="60"/>
      <c r="BPK873" s="60"/>
      <c r="BPL873" s="60"/>
      <c r="BPM873" s="60"/>
      <c r="BPN873" s="60"/>
      <c r="BPO873" s="60"/>
      <c r="BPP873" s="60"/>
      <c r="BPQ873" s="60"/>
      <c r="BPR873" s="60"/>
      <c r="BPS873" s="60"/>
      <c r="BPT873" s="60"/>
      <c r="BPU873" s="60"/>
      <c r="BPV873" s="60"/>
      <c r="BPW873" s="60"/>
      <c r="BPX873" s="60"/>
      <c r="BPY873" s="60"/>
      <c r="BPZ873" s="60"/>
      <c r="BQA873" s="60"/>
      <c r="BQB873" s="60"/>
      <c r="BQC873" s="60"/>
      <c r="BQD873" s="60"/>
      <c r="BQE873" s="60"/>
      <c r="BQF873" s="60"/>
      <c r="BQG873" s="60"/>
      <c r="BQH873" s="60"/>
      <c r="BQI873" s="60"/>
      <c r="BQJ873" s="60"/>
      <c r="BQK873" s="60"/>
      <c r="BQL873" s="60"/>
      <c r="BQM873" s="60"/>
      <c r="BQN873" s="60"/>
      <c r="BQO873" s="60"/>
      <c r="BQP873" s="60"/>
      <c r="BQQ873" s="60"/>
      <c r="BQR873" s="60"/>
      <c r="BQS873" s="60"/>
      <c r="BQT873" s="60"/>
      <c r="BQU873" s="60"/>
      <c r="BQV873" s="60"/>
      <c r="BQW873" s="60"/>
      <c r="BQX873" s="60"/>
      <c r="BQY873" s="60"/>
      <c r="BQZ873" s="60"/>
      <c r="BRA873" s="60"/>
      <c r="BRB873" s="60"/>
      <c r="BRC873" s="60"/>
      <c r="BRD873" s="60"/>
      <c r="BRE873" s="60"/>
      <c r="BRF873" s="60"/>
      <c r="BRG873" s="60"/>
      <c r="BRH873" s="60"/>
      <c r="BRI873" s="60"/>
      <c r="BRJ873" s="60"/>
      <c r="BRK873" s="60"/>
      <c r="BRL873" s="60"/>
      <c r="BRM873" s="60"/>
      <c r="BRN873" s="60"/>
      <c r="BRO873" s="60"/>
      <c r="BRP873" s="60"/>
      <c r="BRQ873" s="60"/>
      <c r="BRR873" s="60"/>
      <c r="BRS873" s="60"/>
      <c r="BRT873" s="60"/>
      <c r="BRU873" s="60"/>
      <c r="BRV873" s="60"/>
      <c r="BRW873" s="60"/>
      <c r="BRX873" s="60"/>
      <c r="BRY873" s="60"/>
      <c r="BRZ873" s="60"/>
      <c r="BSA873" s="60"/>
      <c r="BSB873" s="60"/>
      <c r="BSC873" s="60"/>
      <c r="BSD873" s="60"/>
      <c r="BSE873" s="60"/>
      <c r="BSF873" s="60"/>
      <c r="BSG873" s="60"/>
      <c r="BSH873" s="60"/>
      <c r="BSI873" s="60"/>
      <c r="BSJ873" s="60"/>
      <c r="BSK873" s="60"/>
      <c r="BSL873" s="60"/>
      <c r="BSM873" s="60"/>
      <c r="BSN873" s="60"/>
      <c r="BSO873" s="60"/>
      <c r="BSP873" s="60"/>
      <c r="BSQ873" s="60"/>
      <c r="BSR873" s="60"/>
      <c r="BSS873" s="60"/>
      <c r="BST873" s="60"/>
      <c r="BSU873" s="60"/>
      <c r="BSV873" s="60"/>
      <c r="BSW873" s="60"/>
      <c r="BSX873" s="60"/>
      <c r="BSY873" s="60"/>
      <c r="BSZ873" s="60"/>
      <c r="BTA873" s="60"/>
      <c r="BTB873" s="60"/>
      <c r="BTC873" s="60"/>
      <c r="BTD873" s="60"/>
      <c r="BTE873" s="60"/>
      <c r="BTF873" s="60"/>
      <c r="BTG873" s="60"/>
      <c r="BTH873" s="60"/>
      <c r="BTI873" s="60"/>
      <c r="BTJ873" s="60"/>
      <c r="BTK873" s="60"/>
      <c r="BTL873" s="60"/>
      <c r="BTM873" s="60"/>
      <c r="BTN873" s="60"/>
      <c r="BTO873" s="60"/>
      <c r="BTP873" s="60"/>
      <c r="BTQ873" s="60"/>
      <c r="BTR873" s="60"/>
      <c r="BTS873" s="60"/>
      <c r="BTT873" s="60"/>
      <c r="BTU873" s="60"/>
      <c r="BTV873" s="60"/>
      <c r="BTW873" s="60"/>
      <c r="BTX873" s="60"/>
      <c r="BTY873" s="60"/>
      <c r="BTZ873" s="60"/>
      <c r="BUA873" s="60"/>
      <c r="BUB873" s="60"/>
      <c r="BUC873" s="60"/>
      <c r="BUD873" s="60"/>
      <c r="BUE873" s="60"/>
      <c r="BUF873" s="60"/>
      <c r="BUG873" s="60"/>
      <c r="BUH873" s="60"/>
      <c r="BUI873" s="60"/>
      <c r="BUJ873" s="60"/>
      <c r="BUK873" s="60"/>
      <c r="BUL873" s="60"/>
      <c r="BUM873" s="60"/>
      <c r="BUN873" s="60"/>
      <c r="BUO873" s="60"/>
      <c r="BUP873" s="60"/>
      <c r="BUQ873" s="60"/>
      <c r="BUR873" s="60"/>
      <c r="BUS873" s="60"/>
      <c r="BUT873" s="60"/>
      <c r="BUU873" s="60"/>
      <c r="BUV873" s="60"/>
      <c r="BUW873" s="60"/>
      <c r="BUX873" s="60"/>
      <c r="BUY873" s="60"/>
      <c r="BUZ873" s="60"/>
      <c r="BVA873" s="60"/>
      <c r="BVB873" s="60"/>
      <c r="BVC873" s="60"/>
      <c r="BVD873" s="60"/>
      <c r="BVE873" s="60"/>
      <c r="BVF873" s="60"/>
      <c r="BVG873" s="60"/>
      <c r="BVH873" s="60"/>
      <c r="BVI873" s="60"/>
      <c r="BVJ873" s="60"/>
      <c r="BVK873" s="60"/>
      <c r="BVL873" s="60"/>
      <c r="BVM873" s="60"/>
      <c r="BVN873" s="60"/>
      <c r="BVO873" s="60"/>
      <c r="BVP873" s="60"/>
      <c r="BVQ873" s="60"/>
      <c r="BVR873" s="60"/>
      <c r="BVS873" s="60"/>
      <c r="BVT873" s="60"/>
      <c r="BVU873" s="60"/>
      <c r="BVV873" s="60"/>
      <c r="BVW873" s="60"/>
      <c r="BVX873" s="60"/>
      <c r="BVY873" s="60"/>
      <c r="BVZ873" s="60"/>
      <c r="BWA873" s="60"/>
      <c r="BWB873" s="60"/>
      <c r="BWC873" s="60"/>
      <c r="BWD873" s="60"/>
      <c r="BWE873" s="60"/>
      <c r="BWF873" s="60"/>
      <c r="BWG873" s="60"/>
      <c r="BWH873" s="60"/>
      <c r="BWI873" s="60"/>
      <c r="BWJ873" s="60"/>
      <c r="BWK873" s="60"/>
      <c r="BWL873" s="60"/>
      <c r="BWM873" s="60"/>
      <c r="BWN873" s="60"/>
      <c r="BWO873" s="60"/>
      <c r="BWP873" s="60"/>
      <c r="BWQ873" s="60"/>
      <c r="BWR873" s="60"/>
      <c r="BWS873" s="60"/>
      <c r="BWT873" s="60"/>
      <c r="BWU873" s="60"/>
      <c r="BWV873" s="60"/>
      <c r="BWW873" s="60"/>
      <c r="BWX873" s="60"/>
      <c r="BWY873" s="60"/>
      <c r="BWZ873" s="60"/>
      <c r="BXA873" s="60"/>
      <c r="BXB873" s="60"/>
      <c r="BXC873" s="60"/>
      <c r="BXD873" s="60"/>
      <c r="BXE873" s="60"/>
      <c r="BXF873" s="60"/>
      <c r="BXG873" s="60"/>
      <c r="BXH873" s="60"/>
      <c r="BXI873" s="60"/>
      <c r="BXJ873" s="60"/>
      <c r="BXK873" s="60"/>
      <c r="BXL873" s="60"/>
      <c r="BXM873" s="60"/>
      <c r="BXN873" s="60"/>
      <c r="BXO873" s="60"/>
      <c r="BXP873" s="60"/>
      <c r="BXQ873" s="60"/>
      <c r="BXR873" s="60"/>
      <c r="BXS873" s="60"/>
      <c r="BXT873" s="60"/>
      <c r="BXU873" s="60"/>
      <c r="BXV873" s="60"/>
      <c r="BXW873" s="60"/>
      <c r="BXX873" s="60"/>
      <c r="BXY873" s="60"/>
      <c r="BXZ873" s="60"/>
      <c r="BYA873" s="60"/>
      <c r="BYB873" s="60"/>
      <c r="BYC873" s="60"/>
      <c r="BYD873" s="60"/>
      <c r="BYE873" s="60"/>
      <c r="BYF873" s="60"/>
      <c r="BYG873" s="60"/>
      <c r="BYH873" s="60"/>
      <c r="BYI873" s="60"/>
      <c r="BYJ873" s="60"/>
      <c r="BYK873" s="60"/>
      <c r="BYL873" s="60"/>
      <c r="BYM873" s="60"/>
      <c r="BYN873" s="60"/>
      <c r="BYO873" s="60"/>
      <c r="BYP873" s="60"/>
      <c r="BYQ873" s="60"/>
      <c r="BYR873" s="60"/>
      <c r="BYS873" s="60"/>
      <c r="BYT873" s="60"/>
      <c r="BYU873" s="60"/>
      <c r="BYV873" s="60"/>
      <c r="BYW873" s="60"/>
      <c r="BYX873" s="60"/>
      <c r="BYY873" s="60"/>
      <c r="BYZ873" s="60"/>
      <c r="BZA873" s="60"/>
      <c r="BZB873" s="60"/>
      <c r="BZC873" s="60"/>
      <c r="BZD873" s="60"/>
      <c r="BZE873" s="60"/>
      <c r="BZF873" s="60"/>
      <c r="BZG873" s="60"/>
      <c r="BZH873" s="60"/>
      <c r="BZI873" s="60"/>
      <c r="BZJ873" s="60"/>
      <c r="BZK873" s="60"/>
      <c r="BZL873" s="60"/>
      <c r="BZM873" s="60"/>
      <c r="BZN873" s="60"/>
      <c r="BZO873" s="60"/>
      <c r="BZP873" s="60"/>
      <c r="BZQ873" s="60"/>
      <c r="BZR873" s="60"/>
      <c r="BZS873" s="60"/>
      <c r="BZT873" s="60"/>
      <c r="BZU873" s="60"/>
      <c r="BZV873" s="60"/>
      <c r="BZW873" s="60"/>
      <c r="BZX873" s="60"/>
      <c r="BZY873" s="60"/>
      <c r="BZZ873" s="60"/>
      <c r="CAA873" s="60"/>
      <c r="CAB873" s="60"/>
      <c r="CAC873" s="60"/>
      <c r="CAD873" s="60"/>
      <c r="CAE873" s="60"/>
      <c r="CAF873" s="60"/>
      <c r="CAG873" s="60"/>
      <c r="CAH873" s="60"/>
      <c r="CAI873" s="60"/>
      <c r="CAJ873" s="60"/>
      <c r="CAK873" s="60"/>
      <c r="CAL873" s="60"/>
      <c r="CAM873" s="60"/>
      <c r="CAN873" s="60"/>
      <c r="CAO873" s="60"/>
      <c r="CAP873" s="60"/>
      <c r="CAQ873" s="60"/>
      <c r="CAR873" s="60"/>
      <c r="CAS873" s="60"/>
      <c r="CAT873" s="60"/>
      <c r="CAU873" s="60"/>
      <c r="CAV873" s="60"/>
      <c r="CAW873" s="60"/>
      <c r="CAX873" s="60"/>
      <c r="CAY873" s="60"/>
      <c r="CAZ873" s="60"/>
      <c r="CBA873" s="60"/>
      <c r="CBB873" s="60"/>
      <c r="CBC873" s="60"/>
      <c r="CBD873" s="60"/>
      <c r="CBE873" s="60"/>
      <c r="CBF873" s="60"/>
      <c r="CBG873" s="60"/>
      <c r="CBH873" s="60"/>
      <c r="CBI873" s="60"/>
      <c r="CBJ873" s="60"/>
      <c r="CBK873" s="60"/>
      <c r="CBL873" s="60"/>
      <c r="CBM873" s="60"/>
      <c r="CBN873" s="60"/>
      <c r="CBO873" s="60"/>
      <c r="CBP873" s="60"/>
      <c r="CBQ873" s="60"/>
      <c r="CBR873" s="60"/>
      <c r="CBS873" s="60"/>
      <c r="CBT873" s="60"/>
      <c r="CBU873" s="60"/>
      <c r="CBV873" s="60"/>
      <c r="CBW873" s="60"/>
      <c r="CBX873" s="60"/>
      <c r="CBY873" s="60"/>
      <c r="CBZ873" s="60"/>
      <c r="CCA873" s="60"/>
      <c r="CCB873" s="60"/>
      <c r="CCC873" s="60"/>
      <c r="CCD873" s="60"/>
      <c r="CCE873" s="60"/>
      <c r="CCF873" s="60"/>
      <c r="CCG873" s="60"/>
      <c r="CCH873" s="60"/>
      <c r="CCI873" s="60"/>
      <c r="CCJ873" s="60"/>
      <c r="CCK873" s="60"/>
      <c r="CCL873" s="60"/>
      <c r="CCM873" s="60"/>
      <c r="CCN873" s="60"/>
      <c r="CCO873" s="60"/>
      <c r="CCP873" s="60"/>
      <c r="CCQ873" s="60"/>
      <c r="CCR873" s="60"/>
      <c r="CCS873" s="60"/>
      <c r="CCT873" s="60"/>
      <c r="CCU873" s="60"/>
      <c r="CCV873" s="60"/>
      <c r="CCW873" s="60"/>
      <c r="CCX873" s="60"/>
      <c r="CCY873" s="60"/>
      <c r="CCZ873" s="60"/>
      <c r="CDA873" s="60"/>
      <c r="CDB873" s="60"/>
      <c r="CDC873" s="60"/>
      <c r="CDD873" s="60"/>
      <c r="CDE873" s="60"/>
      <c r="CDF873" s="60"/>
      <c r="CDG873" s="60"/>
      <c r="CDH873" s="60"/>
      <c r="CDI873" s="60"/>
      <c r="CDJ873" s="60"/>
      <c r="CDK873" s="60"/>
      <c r="CDL873" s="60"/>
      <c r="CDM873" s="60"/>
      <c r="CDN873" s="60"/>
      <c r="CDO873" s="60"/>
      <c r="CDP873" s="60"/>
      <c r="CDQ873" s="60"/>
      <c r="CDR873" s="60"/>
      <c r="CDS873" s="60"/>
      <c r="CDT873" s="60"/>
      <c r="CDU873" s="60"/>
      <c r="CDV873" s="60"/>
      <c r="CDW873" s="60"/>
      <c r="CDX873" s="60"/>
      <c r="CDY873" s="60"/>
      <c r="CDZ873" s="60"/>
      <c r="CEA873" s="60"/>
      <c r="CEB873" s="60"/>
      <c r="CEC873" s="60"/>
      <c r="CED873" s="60"/>
      <c r="CEE873" s="60"/>
      <c r="CEF873" s="60"/>
      <c r="CEG873" s="60"/>
      <c r="CEH873" s="60"/>
      <c r="CEI873" s="60"/>
      <c r="CEJ873" s="60"/>
      <c r="CEK873" s="60"/>
      <c r="CEL873" s="60"/>
      <c r="CEM873" s="60"/>
      <c r="CEN873" s="60"/>
      <c r="CEO873" s="60"/>
      <c r="CEP873" s="60"/>
      <c r="CEQ873" s="60"/>
      <c r="CER873" s="60"/>
      <c r="CES873" s="60"/>
      <c r="CET873" s="60"/>
      <c r="CEU873" s="60"/>
      <c r="CEV873" s="60"/>
      <c r="CEW873" s="60"/>
      <c r="CEX873" s="60"/>
      <c r="CEY873" s="60"/>
      <c r="CEZ873" s="60"/>
      <c r="CFA873" s="60"/>
      <c r="CFB873" s="60"/>
      <c r="CFC873" s="60"/>
      <c r="CFD873" s="60"/>
      <c r="CFE873" s="60"/>
      <c r="CFF873" s="60"/>
      <c r="CFG873" s="60"/>
      <c r="CFH873" s="60"/>
      <c r="CFI873" s="60"/>
      <c r="CFJ873" s="60"/>
      <c r="CFK873" s="60"/>
      <c r="CFL873" s="60"/>
      <c r="CFM873" s="60"/>
      <c r="CFN873" s="60"/>
      <c r="CFO873" s="60"/>
      <c r="CFP873" s="60"/>
      <c r="CFQ873" s="60"/>
      <c r="CFR873" s="60"/>
      <c r="CFS873" s="60"/>
      <c r="CFT873" s="60"/>
      <c r="CFU873" s="60"/>
      <c r="CFV873" s="60"/>
      <c r="CFW873" s="60"/>
      <c r="CFX873" s="60"/>
      <c r="CFY873" s="60"/>
      <c r="CFZ873" s="60"/>
      <c r="CGA873" s="60"/>
      <c r="CGB873" s="60"/>
      <c r="CGC873" s="60"/>
      <c r="CGD873" s="60"/>
      <c r="CGE873" s="60"/>
      <c r="CGF873" s="60"/>
      <c r="CGG873" s="60"/>
      <c r="CGH873" s="60"/>
      <c r="CGI873" s="60"/>
      <c r="CGJ873" s="60"/>
      <c r="CGK873" s="60"/>
      <c r="CGL873" s="60"/>
      <c r="CGM873" s="60"/>
      <c r="CGN873" s="60"/>
      <c r="CGO873" s="60"/>
      <c r="CGP873" s="60"/>
      <c r="CGQ873" s="60"/>
      <c r="CGR873" s="60"/>
      <c r="CGS873" s="60"/>
      <c r="CGT873" s="60"/>
      <c r="CGU873" s="60"/>
      <c r="CGV873" s="60"/>
      <c r="CGW873" s="60"/>
      <c r="CGX873" s="60"/>
      <c r="CGY873" s="60"/>
      <c r="CGZ873" s="60"/>
      <c r="CHA873" s="60"/>
      <c r="CHB873" s="60"/>
      <c r="CHC873" s="60"/>
      <c r="CHD873" s="60"/>
      <c r="CHE873" s="60"/>
      <c r="CHF873" s="60"/>
      <c r="CHG873" s="60"/>
      <c r="CHH873" s="60"/>
      <c r="CHI873" s="60"/>
      <c r="CHJ873" s="60"/>
      <c r="CHK873" s="60"/>
      <c r="CHL873" s="60"/>
      <c r="CHM873" s="60"/>
      <c r="CHN873" s="60"/>
      <c r="CHO873" s="60"/>
      <c r="CHP873" s="60"/>
      <c r="CHQ873" s="60"/>
      <c r="CHR873" s="60"/>
      <c r="CHS873" s="60"/>
      <c r="CHT873" s="60"/>
      <c r="CHU873" s="60"/>
      <c r="CHV873" s="60"/>
      <c r="CHW873" s="60"/>
      <c r="CHX873" s="60"/>
      <c r="CHY873" s="60"/>
      <c r="CHZ873" s="60"/>
      <c r="CIA873" s="60"/>
      <c r="CIB873" s="60"/>
      <c r="CIC873" s="60"/>
      <c r="CID873" s="60"/>
      <c r="CIE873" s="60"/>
      <c r="CIF873" s="60"/>
      <c r="CIG873" s="60"/>
      <c r="CIH873" s="60"/>
      <c r="CII873" s="60"/>
      <c r="CIJ873" s="60"/>
      <c r="CIK873" s="60"/>
      <c r="CIL873" s="60"/>
      <c r="CIM873" s="60"/>
      <c r="CIN873" s="60"/>
      <c r="CIO873" s="60"/>
      <c r="CIP873" s="60"/>
      <c r="CIQ873" s="60"/>
      <c r="CIR873" s="60"/>
      <c r="CIS873" s="60"/>
      <c r="CIT873" s="60"/>
      <c r="CIU873" s="60"/>
      <c r="CIV873" s="60"/>
      <c r="CIW873" s="60"/>
      <c r="CIX873" s="60"/>
      <c r="CIY873" s="60"/>
      <c r="CIZ873" s="60"/>
      <c r="CJA873" s="60"/>
      <c r="CJB873" s="60"/>
      <c r="CJC873" s="60"/>
      <c r="CJD873" s="60"/>
      <c r="CJE873" s="60"/>
      <c r="CJF873" s="60"/>
      <c r="CJG873" s="60"/>
      <c r="CJH873" s="60"/>
      <c r="CJI873" s="60"/>
      <c r="CJJ873" s="60"/>
      <c r="CJK873" s="60"/>
      <c r="CJL873" s="60"/>
      <c r="CJM873" s="60"/>
      <c r="CJN873" s="60"/>
      <c r="CJO873" s="60"/>
      <c r="CJP873" s="60"/>
      <c r="CJQ873" s="60"/>
      <c r="CJR873" s="60"/>
      <c r="CJS873" s="60"/>
      <c r="CJT873" s="60"/>
      <c r="CJU873" s="60"/>
      <c r="CJV873" s="60"/>
      <c r="CJW873" s="60"/>
      <c r="CJX873" s="60"/>
      <c r="CJY873" s="60"/>
      <c r="CJZ873" s="60"/>
      <c r="CKA873" s="60"/>
      <c r="CKB873" s="60"/>
      <c r="CKC873" s="60"/>
      <c r="CKD873" s="60"/>
      <c r="CKE873" s="60"/>
      <c r="CKF873" s="60"/>
      <c r="CKG873" s="60"/>
      <c r="CKH873" s="60"/>
      <c r="CKI873" s="60"/>
      <c r="CKJ873" s="60"/>
      <c r="CKK873" s="60"/>
      <c r="CKL873" s="60"/>
      <c r="CKM873" s="60"/>
      <c r="CKN873" s="60"/>
      <c r="CKO873" s="60"/>
      <c r="CKP873" s="60"/>
      <c r="CKQ873" s="60"/>
      <c r="CKR873" s="60"/>
      <c r="CKS873" s="60"/>
      <c r="CKT873" s="60"/>
      <c r="CKU873" s="60"/>
      <c r="CKV873" s="60"/>
      <c r="CKW873" s="60"/>
      <c r="CKX873" s="60"/>
      <c r="CKY873" s="60"/>
      <c r="CKZ873" s="60"/>
      <c r="CLA873" s="60"/>
      <c r="CLB873" s="60"/>
      <c r="CLC873" s="60"/>
      <c r="CLD873" s="60"/>
      <c r="CLE873" s="60"/>
      <c r="CLF873" s="60"/>
      <c r="CLG873" s="60"/>
      <c r="CLH873" s="60"/>
      <c r="CLI873" s="60"/>
      <c r="CLJ873" s="60"/>
      <c r="CLK873" s="60"/>
      <c r="CLL873" s="60"/>
      <c r="CLM873" s="60"/>
      <c r="CLN873" s="60"/>
      <c r="CLO873" s="60"/>
      <c r="CLP873" s="60"/>
      <c r="CLQ873" s="60"/>
      <c r="CLR873" s="60"/>
      <c r="CLS873" s="60"/>
      <c r="CLT873" s="60"/>
      <c r="CLU873" s="60"/>
      <c r="CLV873" s="60"/>
      <c r="CLW873" s="60"/>
      <c r="CLX873" s="60"/>
      <c r="CLY873" s="60"/>
      <c r="CLZ873" s="60"/>
      <c r="CMA873" s="60"/>
      <c r="CMB873" s="60"/>
      <c r="CMC873" s="60"/>
      <c r="CMD873" s="60"/>
      <c r="CME873" s="60"/>
      <c r="CMF873" s="60"/>
      <c r="CMG873" s="60"/>
      <c r="CMH873" s="60"/>
      <c r="CMI873" s="60"/>
      <c r="CMJ873" s="60"/>
      <c r="CMK873" s="60"/>
      <c r="CML873" s="60"/>
      <c r="CMM873" s="60"/>
      <c r="CMN873" s="60"/>
      <c r="CMO873" s="60"/>
      <c r="CMP873" s="60"/>
      <c r="CMQ873" s="60"/>
      <c r="CMR873" s="60"/>
      <c r="CMS873" s="60"/>
      <c r="CMT873" s="60"/>
      <c r="CMU873" s="60"/>
      <c r="CMV873" s="60"/>
      <c r="CMW873" s="60"/>
      <c r="CMX873" s="60"/>
      <c r="CMY873" s="60"/>
      <c r="CMZ873" s="60"/>
      <c r="CNA873" s="60"/>
      <c r="CNB873" s="60"/>
      <c r="CNC873" s="60"/>
      <c r="CND873" s="60"/>
      <c r="CNE873" s="60"/>
      <c r="CNF873" s="60"/>
      <c r="CNG873" s="60"/>
      <c r="CNH873" s="60"/>
      <c r="CNI873" s="60"/>
      <c r="CNJ873" s="60"/>
      <c r="CNK873" s="60"/>
      <c r="CNL873" s="60"/>
      <c r="CNM873" s="60"/>
      <c r="CNN873" s="60"/>
      <c r="CNO873" s="60"/>
      <c r="CNP873" s="60"/>
      <c r="CNQ873" s="60"/>
      <c r="CNR873" s="60"/>
      <c r="CNS873" s="60"/>
      <c r="CNT873" s="60"/>
      <c r="CNU873" s="60"/>
      <c r="CNV873" s="60"/>
      <c r="CNW873" s="60"/>
      <c r="CNX873" s="60"/>
      <c r="CNY873" s="60"/>
      <c r="CNZ873" s="60"/>
      <c r="COA873" s="60"/>
      <c r="COB873" s="60"/>
      <c r="COC873" s="60"/>
      <c r="COD873" s="60"/>
      <c r="COE873" s="60"/>
      <c r="COF873" s="60"/>
      <c r="COG873" s="60"/>
      <c r="COH873" s="60"/>
      <c r="COI873" s="60"/>
      <c r="COJ873" s="60"/>
      <c r="COK873" s="60"/>
      <c r="COL873" s="60"/>
      <c r="COM873" s="60"/>
      <c r="CON873" s="60"/>
      <c r="COO873" s="60"/>
      <c r="COP873" s="60"/>
      <c r="COQ873" s="60"/>
      <c r="COR873" s="60"/>
      <c r="COS873" s="60"/>
      <c r="COT873" s="60"/>
      <c r="COU873" s="60"/>
      <c r="COV873" s="60"/>
      <c r="COW873" s="60"/>
      <c r="COX873" s="60"/>
      <c r="COY873" s="60"/>
      <c r="COZ873" s="60"/>
      <c r="CPA873" s="60"/>
      <c r="CPB873" s="60"/>
      <c r="CPC873" s="60"/>
      <c r="CPD873" s="60"/>
      <c r="CPE873" s="60"/>
      <c r="CPF873" s="60"/>
      <c r="CPG873" s="60"/>
      <c r="CPH873" s="60"/>
      <c r="CPI873" s="60"/>
      <c r="CPJ873" s="60"/>
      <c r="CPK873" s="60"/>
      <c r="CPL873" s="60"/>
      <c r="CPM873" s="60"/>
      <c r="CPN873" s="60"/>
      <c r="CPO873" s="60"/>
      <c r="CPP873" s="60"/>
      <c r="CPQ873" s="60"/>
      <c r="CPR873" s="60"/>
      <c r="CPS873" s="60"/>
      <c r="CPT873" s="60"/>
      <c r="CPU873" s="60"/>
      <c r="CPV873" s="60"/>
      <c r="CPW873" s="60"/>
      <c r="CPX873" s="60"/>
      <c r="CPY873" s="60"/>
      <c r="CPZ873" s="60"/>
      <c r="CQA873" s="60"/>
      <c r="CQB873" s="60"/>
      <c r="CQC873" s="60"/>
      <c r="CQD873" s="60"/>
      <c r="CQE873" s="60"/>
      <c r="CQF873" s="60"/>
      <c r="CQG873" s="60"/>
      <c r="CQH873" s="60"/>
      <c r="CQI873" s="60"/>
      <c r="CQJ873" s="60"/>
      <c r="CQK873" s="60"/>
      <c r="CQL873" s="60"/>
      <c r="CQM873" s="60"/>
      <c r="CQN873" s="60"/>
      <c r="CQO873" s="60"/>
      <c r="CQP873" s="60"/>
      <c r="CQQ873" s="60"/>
      <c r="CQR873" s="60"/>
      <c r="CQS873" s="60"/>
      <c r="CQT873" s="60"/>
      <c r="CQU873" s="60"/>
      <c r="CQV873" s="60"/>
      <c r="CQW873" s="60"/>
      <c r="CQX873" s="60"/>
      <c r="CQY873" s="60"/>
      <c r="CQZ873" s="60"/>
      <c r="CRA873" s="60"/>
      <c r="CRB873" s="60"/>
      <c r="CRC873" s="60"/>
      <c r="CRD873" s="60"/>
      <c r="CRE873" s="60"/>
      <c r="CRF873" s="60"/>
      <c r="CRG873" s="60"/>
      <c r="CRH873" s="60"/>
      <c r="CRI873" s="60"/>
      <c r="CRJ873" s="60"/>
      <c r="CRK873" s="60"/>
      <c r="CRL873" s="60"/>
      <c r="CRM873" s="60"/>
      <c r="CRN873" s="60"/>
      <c r="CRO873" s="60"/>
      <c r="CRP873" s="60"/>
      <c r="CRQ873" s="60"/>
      <c r="CRR873" s="60"/>
      <c r="CRS873" s="60"/>
      <c r="CRT873" s="60"/>
      <c r="CRU873" s="60"/>
      <c r="CRV873" s="60"/>
      <c r="CRW873" s="60"/>
      <c r="CRX873" s="60"/>
      <c r="CRY873" s="60"/>
      <c r="CRZ873" s="60"/>
      <c r="CSA873" s="60"/>
      <c r="CSB873" s="60"/>
      <c r="CSC873" s="60"/>
      <c r="CSD873" s="60"/>
      <c r="CSE873" s="60"/>
      <c r="CSF873" s="60"/>
      <c r="CSG873" s="60"/>
      <c r="CSH873" s="60"/>
      <c r="CSI873" s="60"/>
      <c r="CSJ873" s="60"/>
      <c r="CSK873" s="60"/>
      <c r="CSL873" s="60"/>
      <c r="CSM873" s="60"/>
      <c r="CSN873" s="60"/>
      <c r="CSO873" s="60"/>
      <c r="CSP873" s="60"/>
      <c r="CSQ873" s="60"/>
      <c r="CSR873" s="60"/>
      <c r="CSS873" s="60"/>
      <c r="CST873" s="60"/>
      <c r="CSU873" s="60"/>
      <c r="CSV873" s="60"/>
      <c r="CSW873" s="60"/>
      <c r="CSX873" s="60"/>
      <c r="CSY873" s="60"/>
      <c r="CSZ873" s="60"/>
      <c r="CTA873" s="60"/>
      <c r="CTB873" s="60"/>
      <c r="CTC873" s="60"/>
      <c r="CTD873" s="60"/>
      <c r="CTE873" s="60"/>
      <c r="CTF873" s="60"/>
      <c r="CTG873" s="60"/>
      <c r="CTH873" s="60"/>
      <c r="CTI873" s="60"/>
      <c r="CTJ873" s="60"/>
      <c r="CTK873" s="60"/>
      <c r="CTL873" s="60"/>
      <c r="CTM873" s="60"/>
      <c r="CTN873" s="60"/>
      <c r="CTO873" s="60"/>
      <c r="CTP873" s="60"/>
      <c r="CTQ873" s="60"/>
      <c r="CTR873" s="60"/>
      <c r="CTS873" s="60"/>
      <c r="CTT873" s="60"/>
      <c r="CTU873" s="60"/>
      <c r="CTV873" s="60"/>
      <c r="CTW873" s="60"/>
      <c r="CTX873" s="60"/>
      <c r="CTY873" s="60"/>
      <c r="CTZ873" s="60"/>
      <c r="CUA873" s="60"/>
      <c r="CUB873" s="60"/>
      <c r="CUC873" s="60"/>
      <c r="CUD873" s="60"/>
      <c r="CUE873" s="60"/>
      <c r="CUF873" s="60"/>
      <c r="CUG873" s="60"/>
      <c r="CUH873" s="60"/>
      <c r="CUI873" s="60"/>
      <c r="CUJ873" s="60"/>
      <c r="CUK873" s="60"/>
      <c r="CUL873" s="60"/>
      <c r="CUM873" s="60"/>
      <c r="CUN873" s="60"/>
      <c r="CUO873" s="60"/>
      <c r="CUP873" s="60"/>
      <c r="CUQ873" s="60"/>
      <c r="CUR873" s="60"/>
      <c r="CUS873" s="60"/>
      <c r="CUT873" s="60"/>
      <c r="CUU873" s="60"/>
      <c r="CUV873" s="60"/>
      <c r="CUW873" s="60"/>
      <c r="CUX873" s="60"/>
      <c r="CUY873" s="60"/>
      <c r="CUZ873" s="60"/>
      <c r="CVA873" s="60"/>
      <c r="CVB873" s="60"/>
      <c r="CVC873" s="60"/>
      <c r="CVD873" s="60"/>
      <c r="CVE873" s="60"/>
      <c r="CVF873" s="60"/>
      <c r="CVG873" s="60"/>
      <c r="CVH873" s="60"/>
      <c r="CVI873" s="60"/>
      <c r="CVJ873" s="60"/>
      <c r="CVK873" s="60"/>
      <c r="CVL873" s="60"/>
      <c r="CVM873" s="60"/>
      <c r="CVN873" s="60"/>
      <c r="CVO873" s="60"/>
      <c r="CVP873" s="60"/>
      <c r="CVQ873" s="60"/>
      <c r="CVR873" s="60"/>
      <c r="CVS873" s="60"/>
      <c r="CVT873" s="60"/>
      <c r="CVU873" s="60"/>
      <c r="CVV873" s="60"/>
      <c r="CVW873" s="60"/>
      <c r="CVX873" s="60"/>
      <c r="CVY873" s="60"/>
      <c r="CVZ873" s="60"/>
      <c r="CWA873" s="60"/>
      <c r="CWB873" s="60"/>
      <c r="CWC873" s="60"/>
      <c r="CWD873" s="60"/>
      <c r="CWE873" s="60"/>
      <c r="CWF873" s="60"/>
      <c r="CWG873" s="60"/>
      <c r="CWH873" s="60"/>
      <c r="CWI873" s="60"/>
      <c r="CWJ873" s="60"/>
      <c r="CWK873" s="60"/>
      <c r="CWL873" s="60"/>
      <c r="CWM873" s="60"/>
      <c r="CWN873" s="60"/>
      <c r="CWO873" s="60"/>
      <c r="CWP873" s="60"/>
      <c r="CWQ873" s="60"/>
      <c r="CWR873" s="60"/>
      <c r="CWS873" s="60"/>
      <c r="CWT873" s="60"/>
      <c r="CWU873" s="60"/>
      <c r="CWV873" s="60"/>
      <c r="CWW873" s="60"/>
      <c r="CWX873" s="60"/>
      <c r="CWY873" s="60"/>
      <c r="CWZ873" s="60"/>
      <c r="CXA873" s="60"/>
      <c r="CXB873" s="60"/>
      <c r="CXC873" s="60"/>
      <c r="CXD873" s="60"/>
      <c r="CXE873" s="60"/>
      <c r="CXF873" s="60"/>
      <c r="CXG873" s="60"/>
      <c r="CXH873" s="60"/>
      <c r="CXI873" s="60"/>
      <c r="CXJ873" s="60"/>
      <c r="CXK873" s="60"/>
      <c r="CXL873" s="60"/>
      <c r="CXM873" s="60"/>
      <c r="CXN873" s="60"/>
      <c r="CXO873" s="60"/>
      <c r="CXP873" s="60"/>
      <c r="CXQ873" s="60"/>
      <c r="CXR873" s="60"/>
      <c r="CXS873" s="60"/>
      <c r="CXT873" s="60"/>
      <c r="CXU873" s="60"/>
      <c r="CXV873" s="60"/>
      <c r="CXW873" s="60"/>
      <c r="CXX873" s="60"/>
      <c r="CXY873" s="60"/>
      <c r="CXZ873" s="60"/>
      <c r="CYA873" s="60"/>
      <c r="CYB873" s="60"/>
      <c r="CYC873" s="60"/>
      <c r="CYD873" s="60"/>
      <c r="CYE873" s="60"/>
      <c r="CYF873" s="60"/>
      <c r="CYG873" s="60"/>
      <c r="CYH873" s="60"/>
      <c r="CYI873" s="60"/>
      <c r="CYJ873" s="60"/>
      <c r="CYK873" s="60"/>
      <c r="CYL873" s="60"/>
      <c r="CYM873" s="60"/>
      <c r="CYN873" s="60"/>
      <c r="CYO873" s="60"/>
      <c r="CYP873" s="60"/>
      <c r="CYQ873" s="60"/>
      <c r="CYR873" s="60"/>
      <c r="CYS873" s="60"/>
      <c r="CYT873" s="60"/>
      <c r="CYU873" s="60"/>
      <c r="CYV873" s="60"/>
      <c r="CYW873" s="60"/>
      <c r="CYX873" s="60"/>
      <c r="CYY873" s="60"/>
      <c r="CYZ873" s="60"/>
      <c r="CZA873" s="60"/>
      <c r="CZB873" s="60"/>
      <c r="CZC873" s="60"/>
      <c r="CZD873" s="60"/>
      <c r="CZE873" s="60"/>
      <c r="CZF873" s="60"/>
      <c r="CZG873" s="60"/>
      <c r="CZH873" s="60"/>
      <c r="CZI873" s="60"/>
      <c r="CZJ873" s="60"/>
      <c r="CZK873" s="60"/>
      <c r="CZL873" s="60"/>
      <c r="CZM873" s="60"/>
      <c r="CZN873" s="60"/>
      <c r="CZO873" s="60"/>
      <c r="CZP873" s="60"/>
      <c r="CZQ873" s="60"/>
      <c r="CZR873" s="60"/>
      <c r="CZS873" s="60"/>
      <c r="CZT873" s="60"/>
      <c r="CZU873" s="60"/>
      <c r="CZV873" s="60"/>
      <c r="CZW873" s="60"/>
      <c r="CZX873" s="60"/>
      <c r="CZY873" s="60"/>
      <c r="CZZ873" s="60"/>
      <c r="DAA873" s="60"/>
      <c r="DAB873" s="60"/>
      <c r="DAC873" s="60"/>
      <c r="DAD873" s="60"/>
      <c r="DAE873" s="60"/>
      <c r="DAF873" s="60"/>
      <c r="DAG873" s="60"/>
      <c r="DAH873" s="60"/>
      <c r="DAI873" s="60"/>
      <c r="DAJ873" s="60"/>
      <c r="DAK873" s="60"/>
      <c r="DAL873" s="60"/>
      <c r="DAM873" s="60"/>
      <c r="DAN873" s="60"/>
      <c r="DAO873" s="60"/>
      <c r="DAP873" s="60"/>
      <c r="DAQ873" s="60"/>
      <c r="DAR873" s="60"/>
      <c r="DAS873" s="60"/>
      <c r="DAT873" s="60"/>
      <c r="DAU873" s="60"/>
      <c r="DAV873" s="60"/>
      <c r="DAW873" s="60"/>
      <c r="DAX873" s="60"/>
      <c r="DAY873" s="60"/>
      <c r="DAZ873" s="60"/>
      <c r="DBA873" s="60"/>
      <c r="DBB873" s="60"/>
      <c r="DBC873" s="60"/>
      <c r="DBD873" s="60"/>
      <c r="DBE873" s="60"/>
      <c r="DBF873" s="60"/>
      <c r="DBG873" s="60"/>
      <c r="DBH873" s="60"/>
      <c r="DBI873" s="60"/>
      <c r="DBJ873" s="60"/>
      <c r="DBK873" s="60"/>
      <c r="DBL873" s="60"/>
      <c r="DBM873" s="60"/>
      <c r="DBN873" s="60"/>
      <c r="DBO873" s="60"/>
      <c r="DBP873" s="60"/>
      <c r="DBQ873" s="60"/>
      <c r="DBR873" s="60"/>
      <c r="DBS873" s="60"/>
      <c r="DBT873" s="60"/>
      <c r="DBU873" s="60"/>
      <c r="DBV873" s="60"/>
      <c r="DBW873" s="60"/>
      <c r="DBX873" s="60"/>
      <c r="DBY873" s="60"/>
      <c r="DBZ873" s="60"/>
      <c r="DCA873" s="60"/>
      <c r="DCB873" s="60"/>
      <c r="DCC873" s="60"/>
      <c r="DCD873" s="60"/>
      <c r="DCE873" s="60"/>
      <c r="DCF873" s="60"/>
      <c r="DCG873" s="60"/>
      <c r="DCH873" s="60"/>
      <c r="DCI873" s="60"/>
      <c r="DCJ873" s="60"/>
      <c r="DCK873" s="60"/>
      <c r="DCL873" s="60"/>
      <c r="DCM873" s="60"/>
      <c r="DCN873" s="60"/>
      <c r="DCO873" s="60"/>
      <c r="DCP873" s="60"/>
      <c r="DCQ873" s="60"/>
      <c r="DCR873" s="60"/>
      <c r="DCS873" s="60"/>
      <c r="DCT873" s="60"/>
      <c r="DCU873" s="60"/>
      <c r="DCV873" s="60"/>
      <c r="DCW873" s="60"/>
      <c r="DCX873" s="60"/>
      <c r="DCY873" s="60"/>
      <c r="DCZ873" s="60"/>
      <c r="DDA873" s="60"/>
      <c r="DDB873" s="60"/>
      <c r="DDC873" s="60"/>
      <c r="DDD873" s="60"/>
      <c r="DDE873" s="60"/>
      <c r="DDF873" s="60"/>
      <c r="DDG873" s="60"/>
      <c r="DDH873" s="60"/>
      <c r="DDI873" s="60"/>
      <c r="DDJ873" s="60"/>
      <c r="DDK873" s="60"/>
      <c r="DDL873" s="60"/>
      <c r="DDM873" s="60"/>
      <c r="DDN873" s="60"/>
      <c r="DDO873" s="60"/>
      <c r="DDP873" s="60"/>
      <c r="DDQ873" s="60"/>
      <c r="DDR873" s="60"/>
      <c r="DDS873" s="60"/>
      <c r="DDT873" s="60"/>
      <c r="DDU873" s="60"/>
      <c r="DDV873" s="60"/>
      <c r="DDW873" s="60"/>
      <c r="DDX873" s="60"/>
      <c r="DDY873" s="60"/>
      <c r="DDZ873" s="60"/>
      <c r="DEA873" s="60"/>
      <c r="DEB873" s="60"/>
      <c r="DEC873" s="60"/>
      <c r="DED873" s="60"/>
      <c r="DEE873" s="60"/>
      <c r="DEF873" s="60"/>
      <c r="DEG873" s="60"/>
      <c r="DEH873" s="60"/>
      <c r="DEI873" s="60"/>
      <c r="DEJ873" s="60"/>
      <c r="DEK873" s="60"/>
      <c r="DEL873" s="60"/>
      <c r="DEM873" s="60"/>
      <c r="DEN873" s="60"/>
      <c r="DEO873" s="60"/>
      <c r="DEP873" s="60"/>
      <c r="DEQ873" s="60"/>
      <c r="DER873" s="60"/>
      <c r="DES873" s="60"/>
      <c r="DET873" s="60"/>
      <c r="DEU873" s="60"/>
      <c r="DEV873" s="60"/>
      <c r="DEW873" s="60"/>
      <c r="DEX873" s="60"/>
      <c r="DEY873" s="60"/>
      <c r="DEZ873" s="60"/>
      <c r="DFA873" s="60"/>
      <c r="DFB873" s="60"/>
      <c r="DFC873" s="60"/>
      <c r="DFD873" s="60"/>
      <c r="DFE873" s="60"/>
      <c r="DFF873" s="60"/>
      <c r="DFG873" s="60"/>
      <c r="DFH873" s="60"/>
      <c r="DFI873" s="60"/>
      <c r="DFJ873" s="60"/>
      <c r="DFK873" s="60"/>
      <c r="DFL873" s="60"/>
      <c r="DFM873" s="60"/>
      <c r="DFN873" s="60"/>
      <c r="DFO873" s="60"/>
      <c r="DFP873" s="60"/>
      <c r="DFQ873" s="60"/>
      <c r="DFR873" s="60"/>
      <c r="DFS873" s="60"/>
      <c r="DFT873" s="60"/>
      <c r="DFU873" s="60"/>
      <c r="DFV873" s="60"/>
      <c r="DFW873" s="60"/>
      <c r="DFX873" s="60"/>
      <c r="DFY873" s="60"/>
      <c r="DFZ873" s="60"/>
      <c r="DGA873" s="60"/>
      <c r="DGB873" s="60"/>
      <c r="DGC873" s="60"/>
      <c r="DGD873" s="60"/>
      <c r="DGE873" s="60"/>
      <c r="DGF873" s="60"/>
      <c r="DGG873" s="60"/>
      <c r="DGH873" s="60"/>
      <c r="DGI873" s="60"/>
      <c r="DGJ873" s="60"/>
      <c r="DGK873" s="60"/>
      <c r="DGL873" s="60"/>
      <c r="DGM873" s="60"/>
      <c r="DGN873" s="60"/>
      <c r="DGO873" s="60"/>
      <c r="DGP873" s="60"/>
      <c r="DGQ873" s="60"/>
      <c r="DGR873" s="60"/>
      <c r="DGS873" s="60"/>
      <c r="DGT873" s="60"/>
      <c r="DGU873" s="60"/>
      <c r="DGV873" s="60"/>
      <c r="DGW873" s="60"/>
      <c r="DGX873" s="60"/>
      <c r="DGY873" s="60"/>
      <c r="DGZ873" s="60"/>
      <c r="DHA873" s="60"/>
      <c r="DHB873" s="60"/>
      <c r="DHC873" s="60"/>
      <c r="DHD873" s="60"/>
      <c r="DHE873" s="60"/>
      <c r="DHF873" s="60"/>
      <c r="DHG873" s="60"/>
      <c r="DHH873" s="60"/>
      <c r="DHI873" s="60"/>
      <c r="DHJ873" s="60"/>
      <c r="DHK873" s="60"/>
      <c r="DHL873" s="60"/>
      <c r="DHM873" s="60"/>
      <c r="DHN873" s="60"/>
      <c r="DHO873" s="60"/>
      <c r="DHP873" s="60"/>
      <c r="DHQ873" s="60"/>
      <c r="DHR873" s="60"/>
      <c r="DHS873" s="60"/>
      <c r="DHT873" s="60"/>
      <c r="DHU873" s="60"/>
      <c r="DHV873" s="60"/>
      <c r="DHW873" s="60"/>
      <c r="DHX873" s="60"/>
      <c r="DHY873" s="60"/>
      <c r="DHZ873" s="60"/>
      <c r="DIA873" s="60"/>
      <c r="DIB873" s="60"/>
      <c r="DIC873" s="60"/>
      <c r="DID873" s="60"/>
      <c r="DIE873" s="60"/>
      <c r="DIF873" s="60"/>
      <c r="DIG873" s="60"/>
      <c r="DIH873" s="60"/>
      <c r="DII873" s="60"/>
      <c r="DIJ873" s="60"/>
      <c r="DIK873" s="60"/>
      <c r="DIL873" s="60"/>
      <c r="DIM873" s="60"/>
      <c r="DIN873" s="60"/>
      <c r="DIO873" s="60"/>
      <c r="DIP873" s="60"/>
      <c r="DIQ873" s="60"/>
      <c r="DIR873" s="60"/>
      <c r="DIS873" s="60"/>
      <c r="DIT873" s="60"/>
      <c r="DIU873" s="60"/>
      <c r="DIV873" s="60"/>
      <c r="DIW873" s="60"/>
      <c r="DIX873" s="60"/>
      <c r="DIY873" s="60"/>
      <c r="DIZ873" s="60"/>
      <c r="DJA873" s="60"/>
      <c r="DJB873" s="60"/>
      <c r="DJC873" s="60"/>
      <c r="DJD873" s="60"/>
      <c r="DJE873" s="60"/>
      <c r="DJF873" s="60"/>
      <c r="DJG873" s="60"/>
      <c r="DJH873" s="60"/>
      <c r="DJI873" s="60"/>
      <c r="DJJ873" s="60"/>
      <c r="DJK873" s="60"/>
      <c r="DJL873" s="60"/>
      <c r="DJM873" s="60"/>
      <c r="DJN873" s="60"/>
      <c r="DJO873" s="60"/>
      <c r="DJP873" s="60"/>
      <c r="DJQ873" s="60"/>
      <c r="DJR873" s="60"/>
      <c r="DJS873" s="60"/>
      <c r="DJT873" s="60"/>
      <c r="DJU873" s="60"/>
      <c r="DJV873" s="60"/>
      <c r="DJW873" s="60"/>
      <c r="DJX873" s="60"/>
      <c r="DJY873" s="60"/>
      <c r="DJZ873" s="60"/>
      <c r="DKA873" s="60"/>
      <c r="DKB873" s="60"/>
      <c r="DKC873" s="60"/>
      <c r="DKD873" s="60"/>
      <c r="DKE873" s="60"/>
      <c r="DKF873" s="60"/>
      <c r="DKG873" s="60"/>
      <c r="DKH873" s="60"/>
      <c r="DKI873" s="60"/>
      <c r="DKJ873" s="60"/>
      <c r="DKK873" s="60"/>
      <c r="DKL873" s="60"/>
      <c r="DKM873" s="60"/>
      <c r="DKN873" s="60"/>
      <c r="DKO873" s="60"/>
      <c r="DKP873" s="60"/>
      <c r="DKQ873" s="60"/>
      <c r="DKR873" s="60"/>
      <c r="DKS873" s="60"/>
      <c r="DKT873" s="60"/>
      <c r="DKU873" s="60"/>
      <c r="DKV873" s="60"/>
      <c r="DKW873" s="60"/>
      <c r="DKX873" s="60"/>
      <c r="DKY873" s="60"/>
      <c r="DKZ873" s="60"/>
      <c r="DLA873" s="60"/>
      <c r="DLB873" s="60"/>
      <c r="DLC873" s="60"/>
      <c r="DLD873" s="60"/>
      <c r="DLE873" s="60"/>
      <c r="DLF873" s="60"/>
      <c r="DLG873" s="60"/>
      <c r="DLH873" s="60"/>
      <c r="DLI873" s="60"/>
      <c r="DLJ873" s="60"/>
      <c r="DLK873" s="60"/>
      <c r="DLL873" s="60"/>
      <c r="DLM873" s="60"/>
      <c r="DLN873" s="60"/>
      <c r="DLO873" s="60"/>
      <c r="DLP873" s="60"/>
      <c r="DLQ873" s="60"/>
      <c r="DLR873" s="60"/>
      <c r="DLS873" s="60"/>
      <c r="DLT873" s="60"/>
      <c r="DLU873" s="60"/>
      <c r="DLV873" s="60"/>
      <c r="DLW873" s="60"/>
      <c r="DLX873" s="60"/>
      <c r="DLY873" s="60"/>
      <c r="DLZ873" s="60"/>
      <c r="DMA873" s="60"/>
      <c r="DMB873" s="60"/>
      <c r="DMC873" s="60"/>
      <c r="DMD873" s="60"/>
      <c r="DME873" s="60"/>
      <c r="DMF873" s="60"/>
      <c r="DMG873" s="60"/>
      <c r="DMH873" s="60"/>
      <c r="DMI873" s="60"/>
      <c r="DMJ873" s="60"/>
      <c r="DMK873" s="60"/>
      <c r="DML873" s="60"/>
      <c r="DMM873" s="60"/>
      <c r="DMN873" s="60"/>
      <c r="DMO873" s="60"/>
      <c r="DMP873" s="60"/>
      <c r="DMQ873" s="60"/>
      <c r="DMR873" s="60"/>
      <c r="DMS873" s="60"/>
      <c r="DMT873" s="60"/>
      <c r="DMU873" s="60"/>
      <c r="DMV873" s="60"/>
      <c r="DMW873" s="60"/>
      <c r="DMX873" s="60"/>
      <c r="DMY873" s="60"/>
      <c r="DMZ873" s="60"/>
      <c r="DNA873" s="60"/>
      <c r="DNB873" s="60"/>
      <c r="DNC873" s="60"/>
      <c r="DND873" s="60"/>
      <c r="DNE873" s="60"/>
      <c r="DNF873" s="60"/>
      <c r="DNG873" s="60"/>
      <c r="DNH873" s="60"/>
      <c r="DNI873" s="60"/>
      <c r="DNJ873" s="60"/>
      <c r="DNK873" s="60"/>
      <c r="DNL873" s="60"/>
      <c r="DNM873" s="60"/>
      <c r="DNN873" s="60"/>
      <c r="DNO873" s="60"/>
      <c r="DNP873" s="60"/>
      <c r="DNQ873" s="60"/>
      <c r="DNR873" s="60"/>
      <c r="DNS873" s="60"/>
      <c r="DNT873" s="60"/>
      <c r="DNU873" s="60"/>
      <c r="DNV873" s="60"/>
      <c r="DNW873" s="60"/>
      <c r="DNX873" s="60"/>
      <c r="DNY873" s="60"/>
      <c r="DNZ873" s="60"/>
      <c r="DOA873" s="60"/>
      <c r="DOB873" s="60"/>
      <c r="DOC873" s="60"/>
      <c r="DOD873" s="60"/>
      <c r="DOE873" s="60"/>
      <c r="DOF873" s="60"/>
      <c r="DOG873" s="60"/>
      <c r="DOH873" s="60"/>
      <c r="DOI873" s="60"/>
      <c r="DOJ873" s="60"/>
      <c r="DOK873" s="60"/>
      <c r="DOL873" s="60"/>
      <c r="DOM873" s="60"/>
      <c r="DON873" s="60"/>
      <c r="DOO873" s="60"/>
      <c r="DOP873" s="60"/>
      <c r="DOQ873" s="60"/>
      <c r="DOR873" s="60"/>
      <c r="DOS873" s="60"/>
      <c r="DOT873" s="60"/>
      <c r="DOU873" s="60"/>
      <c r="DOV873" s="60"/>
      <c r="DOW873" s="60"/>
      <c r="DOX873" s="60"/>
      <c r="DOY873" s="60"/>
      <c r="DOZ873" s="60"/>
      <c r="DPA873" s="60"/>
      <c r="DPB873" s="60"/>
      <c r="DPC873" s="60"/>
      <c r="DPD873" s="60"/>
      <c r="DPE873" s="60"/>
      <c r="DPF873" s="60"/>
      <c r="DPG873" s="60"/>
      <c r="DPH873" s="60"/>
      <c r="DPI873" s="60"/>
      <c r="DPJ873" s="60"/>
      <c r="DPK873" s="60"/>
      <c r="DPL873" s="60"/>
      <c r="DPM873" s="60"/>
      <c r="DPN873" s="60"/>
      <c r="DPO873" s="60"/>
      <c r="DPP873" s="60"/>
      <c r="DPQ873" s="60"/>
      <c r="DPR873" s="60"/>
      <c r="DPS873" s="60"/>
      <c r="DPT873" s="60"/>
      <c r="DPU873" s="60"/>
      <c r="DPV873" s="60"/>
      <c r="DPW873" s="60"/>
      <c r="DPX873" s="60"/>
      <c r="DPY873" s="60"/>
      <c r="DPZ873" s="60"/>
      <c r="DQA873" s="60"/>
      <c r="DQB873" s="60"/>
      <c r="DQC873" s="60"/>
      <c r="DQD873" s="60"/>
      <c r="DQE873" s="60"/>
      <c r="DQF873" s="60"/>
      <c r="DQG873" s="60"/>
      <c r="DQH873" s="60"/>
      <c r="DQI873" s="60"/>
      <c r="DQJ873" s="60"/>
      <c r="DQK873" s="60"/>
      <c r="DQL873" s="60"/>
      <c r="DQM873" s="60"/>
      <c r="DQN873" s="60"/>
      <c r="DQO873" s="60"/>
      <c r="DQP873" s="60"/>
      <c r="DQQ873" s="60"/>
      <c r="DQR873" s="60"/>
      <c r="DQS873" s="60"/>
      <c r="DQT873" s="60"/>
      <c r="DQU873" s="60"/>
      <c r="DQV873" s="60"/>
      <c r="DQW873" s="60"/>
      <c r="DQX873" s="60"/>
      <c r="DQY873" s="60"/>
      <c r="DQZ873" s="60"/>
      <c r="DRA873" s="60"/>
      <c r="DRB873" s="60"/>
      <c r="DRC873" s="60"/>
      <c r="DRD873" s="60"/>
      <c r="DRE873" s="60"/>
      <c r="DRF873" s="60"/>
      <c r="DRG873" s="60"/>
      <c r="DRH873" s="60"/>
      <c r="DRI873" s="60"/>
      <c r="DRJ873" s="60"/>
      <c r="DRK873" s="60"/>
      <c r="DRL873" s="60"/>
      <c r="DRM873" s="60"/>
      <c r="DRN873" s="60"/>
      <c r="DRO873" s="60"/>
      <c r="DRP873" s="60"/>
      <c r="DRQ873" s="60"/>
      <c r="DRR873" s="60"/>
      <c r="DRS873" s="60"/>
      <c r="DRT873" s="60"/>
      <c r="DRU873" s="60"/>
      <c r="DRV873" s="60"/>
      <c r="DRW873" s="60"/>
      <c r="DRX873" s="60"/>
      <c r="DRY873" s="60"/>
      <c r="DRZ873" s="60"/>
      <c r="DSA873" s="60"/>
      <c r="DSB873" s="60"/>
      <c r="DSC873" s="60"/>
      <c r="DSD873" s="60"/>
      <c r="DSE873" s="60"/>
      <c r="DSF873" s="60"/>
      <c r="DSG873" s="60"/>
      <c r="DSH873" s="60"/>
      <c r="DSI873" s="60"/>
      <c r="DSJ873" s="60"/>
      <c r="DSK873" s="60"/>
      <c r="DSL873" s="60"/>
      <c r="DSM873" s="60"/>
      <c r="DSN873" s="60"/>
      <c r="DSO873" s="60"/>
      <c r="DSP873" s="60"/>
      <c r="DSQ873" s="60"/>
      <c r="DSR873" s="60"/>
      <c r="DSS873" s="60"/>
      <c r="DST873" s="60"/>
      <c r="DSU873" s="60"/>
      <c r="DSV873" s="60"/>
      <c r="DSW873" s="60"/>
      <c r="DSX873" s="60"/>
      <c r="DSY873" s="60"/>
      <c r="DSZ873" s="60"/>
      <c r="DTA873" s="60"/>
      <c r="DTB873" s="60"/>
      <c r="DTC873" s="60"/>
      <c r="DTD873" s="60"/>
      <c r="DTE873" s="60"/>
      <c r="DTF873" s="60"/>
      <c r="DTG873" s="60"/>
      <c r="DTH873" s="60"/>
      <c r="DTI873" s="60"/>
      <c r="DTJ873" s="60"/>
      <c r="DTK873" s="60"/>
      <c r="DTL873" s="60"/>
      <c r="DTM873" s="60"/>
      <c r="DTN873" s="60"/>
      <c r="DTO873" s="60"/>
      <c r="DTP873" s="60"/>
      <c r="DTQ873" s="60"/>
      <c r="DTR873" s="60"/>
      <c r="DTS873" s="60"/>
      <c r="DTT873" s="60"/>
      <c r="DTU873" s="60"/>
      <c r="DTV873" s="60"/>
      <c r="DTW873" s="60"/>
      <c r="DTX873" s="60"/>
      <c r="DTY873" s="60"/>
      <c r="DTZ873" s="60"/>
      <c r="DUA873" s="60"/>
      <c r="DUB873" s="60"/>
      <c r="DUC873" s="60"/>
      <c r="DUD873" s="60"/>
      <c r="DUE873" s="60"/>
      <c r="DUF873" s="60"/>
      <c r="DUG873" s="60"/>
      <c r="DUH873" s="60"/>
      <c r="DUI873" s="60"/>
      <c r="DUJ873" s="60"/>
      <c r="DUK873" s="60"/>
      <c r="DUL873" s="60"/>
      <c r="DUM873" s="60"/>
      <c r="DUN873" s="60"/>
      <c r="DUO873" s="60"/>
      <c r="DUP873" s="60"/>
      <c r="DUQ873" s="60"/>
      <c r="DUR873" s="60"/>
      <c r="DUS873" s="60"/>
      <c r="DUT873" s="60"/>
      <c r="DUU873" s="60"/>
      <c r="DUV873" s="60"/>
      <c r="DUW873" s="60"/>
      <c r="DUX873" s="60"/>
      <c r="DUY873" s="60"/>
      <c r="DUZ873" s="60"/>
      <c r="DVA873" s="60"/>
      <c r="DVB873" s="60"/>
      <c r="DVC873" s="60"/>
      <c r="DVD873" s="60"/>
      <c r="DVE873" s="60"/>
      <c r="DVF873" s="60"/>
      <c r="DVG873" s="60"/>
      <c r="DVH873" s="60"/>
      <c r="DVI873" s="60"/>
      <c r="DVJ873" s="60"/>
      <c r="DVK873" s="60"/>
      <c r="DVL873" s="60"/>
      <c r="DVM873" s="60"/>
      <c r="DVN873" s="60"/>
      <c r="DVO873" s="60"/>
      <c r="DVP873" s="60"/>
      <c r="DVQ873" s="60"/>
      <c r="DVR873" s="60"/>
      <c r="DVS873" s="60"/>
      <c r="DVT873" s="60"/>
      <c r="DVU873" s="60"/>
      <c r="DVV873" s="60"/>
      <c r="DVW873" s="60"/>
      <c r="DVX873" s="60"/>
      <c r="DVY873" s="60"/>
      <c r="DVZ873" s="60"/>
      <c r="DWA873" s="60"/>
      <c r="DWB873" s="60"/>
      <c r="DWC873" s="60"/>
      <c r="DWD873" s="60"/>
      <c r="DWE873" s="60"/>
      <c r="DWF873" s="60"/>
      <c r="DWG873" s="60"/>
      <c r="DWH873" s="60"/>
      <c r="DWI873" s="60"/>
      <c r="DWJ873" s="60"/>
      <c r="DWK873" s="60"/>
      <c r="DWL873" s="60"/>
      <c r="DWM873" s="60"/>
      <c r="DWN873" s="60"/>
      <c r="DWO873" s="60"/>
      <c r="DWP873" s="60"/>
      <c r="DWQ873" s="60"/>
      <c r="DWR873" s="60"/>
      <c r="DWS873" s="60"/>
      <c r="DWT873" s="60"/>
      <c r="DWU873" s="60"/>
      <c r="DWV873" s="60"/>
      <c r="DWW873" s="60"/>
      <c r="DWX873" s="60"/>
      <c r="DWY873" s="60"/>
      <c r="DWZ873" s="60"/>
      <c r="DXA873" s="60"/>
      <c r="DXB873" s="60"/>
      <c r="DXC873" s="60"/>
      <c r="DXD873" s="60"/>
      <c r="DXE873" s="60"/>
      <c r="DXF873" s="60"/>
      <c r="DXG873" s="60"/>
      <c r="DXH873" s="60"/>
      <c r="DXI873" s="60"/>
      <c r="DXJ873" s="60"/>
      <c r="DXK873" s="60"/>
      <c r="DXL873" s="60"/>
      <c r="DXM873" s="60"/>
      <c r="DXN873" s="60"/>
      <c r="DXO873" s="60"/>
      <c r="DXP873" s="60"/>
      <c r="DXQ873" s="60"/>
      <c r="DXR873" s="60"/>
      <c r="DXS873" s="60"/>
      <c r="DXT873" s="60"/>
      <c r="DXU873" s="60"/>
      <c r="DXV873" s="60"/>
      <c r="DXW873" s="60"/>
      <c r="DXX873" s="60"/>
      <c r="DXY873" s="60"/>
      <c r="DXZ873" s="60"/>
      <c r="DYA873" s="60"/>
      <c r="DYB873" s="60"/>
      <c r="DYC873" s="60"/>
      <c r="DYD873" s="60"/>
      <c r="DYE873" s="60"/>
      <c r="DYF873" s="60"/>
      <c r="DYG873" s="60"/>
      <c r="DYH873" s="60"/>
      <c r="DYI873" s="60"/>
      <c r="DYJ873" s="60"/>
      <c r="DYK873" s="60"/>
      <c r="DYL873" s="60"/>
      <c r="DYM873" s="60"/>
      <c r="DYN873" s="60"/>
      <c r="DYO873" s="60"/>
      <c r="DYP873" s="60"/>
      <c r="DYQ873" s="60"/>
      <c r="DYR873" s="60"/>
      <c r="DYS873" s="60"/>
      <c r="DYT873" s="60"/>
      <c r="DYU873" s="60"/>
      <c r="DYV873" s="60"/>
      <c r="DYW873" s="60"/>
      <c r="DYX873" s="60"/>
      <c r="DYY873" s="60"/>
      <c r="DYZ873" s="60"/>
      <c r="DZA873" s="60"/>
      <c r="DZB873" s="60"/>
      <c r="DZC873" s="60"/>
      <c r="DZD873" s="60"/>
      <c r="DZE873" s="60"/>
      <c r="DZF873" s="60"/>
      <c r="DZG873" s="60"/>
      <c r="DZH873" s="60"/>
      <c r="DZI873" s="60"/>
      <c r="DZJ873" s="60"/>
      <c r="DZK873" s="60"/>
      <c r="DZL873" s="60"/>
      <c r="DZM873" s="60"/>
      <c r="DZN873" s="60"/>
      <c r="DZO873" s="60"/>
      <c r="DZP873" s="60"/>
      <c r="DZQ873" s="60"/>
      <c r="DZR873" s="60"/>
      <c r="DZS873" s="60"/>
      <c r="DZT873" s="60"/>
      <c r="DZU873" s="60"/>
      <c r="DZV873" s="60"/>
      <c r="DZW873" s="60"/>
      <c r="DZX873" s="60"/>
      <c r="DZY873" s="60"/>
      <c r="DZZ873" s="60"/>
      <c r="EAA873" s="60"/>
      <c r="EAB873" s="60"/>
      <c r="EAC873" s="60"/>
      <c r="EAD873" s="60"/>
      <c r="EAE873" s="60"/>
      <c r="EAF873" s="60"/>
      <c r="EAG873" s="60"/>
      <c r="EAH873" s="60"/>
      <c r="EAI873" s="60"/>
      <c r="EAJ873" s="60"/>
      <c r="EAK873" s="60"/>
      <c r="EAL873" s="60"/>
      <c r="EAM873" s="60"/>
      <c r="EAN873" s="60"/>
      <c r="EAO873" s="60"/>
      <c r="EAP873" s="60"/>
      <c r="EAQ873" s="60"/>
      <c r="EAR873" s="60"/>
      <c r="EAS873" s="60"/>
      <c r="EAT873" s="60"/>
      <c r="EAU873" s="60"/>
      <c r="EAV873" s="60"/>
      <c r="EAW873" s="60"/>
      <c r="EAX873" s="60"/>
      <c r="EAY873" s="60"/>
      <c r="EAZ873" s="60"/>
      <c r="EBA873" s="60"/>
      <c r="EBB873" s="60"/>
      <c r="EBC873" s="60"/>
      <c r="EBD873" s="60"/>
      <c r="EBE873" s="60"/>
      <c r="EBF873" s="60"/>
      <c r="EBG873" s="60"/>
      <c r="EBH873" s="60"/>
      <c r="EBI873" s="60"/>
      <c r="EBJ873" s="60"/>
      <c r="EBK873" s="60"/>
      <c r="EBL873" s="60"/>
      <c r="EBM873" s="60"/>
      <c r="EBN873" s="60"/>
      <c r="EBO873" s="60"/>
      <c r="EBP873" s="60"/>
      <c r="EBQ873" s="60"/>
      <c r="EBR873" s="60"/>
      <c r="EBS873" s="60"/>
      <c r="EBT873" s="60"/>
      <c r="EBU873" s="60"/>
      <c r="EBV873" s="60"/>
      <c r="EBW873" s="60"/>
      <c r="EBX873" s="60"/>
      <c r="EBY873" s="60"/>
      <c r="EBZ873" s="60"/>
      <c r="ECA873" s="60"/>
      <c r="ECB873" s="60"/>
      <c r="ECC873" s="60"/>
      <c r="ECD873" s="60"/>
      <c r="ECE873" s="60"/>
      <c r="ECF873" s="60"/>
      <c r="ECG873" s="60"/>
      <c r="ECH873" s="60"/>
      <c r="ECI873" s="60"/>
      <c r="ECJ873" s="60"/>
      <c r="ECK873" s="60"/>
      <c r="ECL873" s="60"/>
      <c r="ECM873" s="60"/>
      <c r="ECN873" s="60"/>
      <c r="ECO873" s="60"/>
      <c r="ECP873" s="60"/>
      <c r="ECQ873" s="60"/>
      <c r="ECR873" s="60"/>
      <c r="ECS873" s="60"/>
      <c r="ECT873" s="60"/>
      <c r="ECU873" s="60"/>
      <c r="ECV873" s="60"/>
      <c r="ECW873" s="60"/>
      <c r="ECX873" s="60"/>
      <c r="ECY873" s="60"/>
      <c r="ECZ873" s="60"/>
      <c r="EDA873" s="60"/>
      <c r="EDB873" s="60"/>
      <c r="EDC873" s="60"/>
      <c r="EDD873" s="60"/>
      <c r="EDE873" s="60"/>
      <c r="EDF873" s="60"/>
      <c r="EDG873" s="60"/>
      <c r="EDH873" s="60"/>
      <c r="EDI873" s="60"/>
      <c r="EDJ873" s="60"/>
      <c r="EDK873" s="60"/>
      <c r="EDL873" s="60"/>
      <c r="EDM873" s="60"/>
      <c r="EDN873" s="60"/>
      <c r="EDO873" s="60"/>
      <c r="EDP873" s="60"/>
      <c r="EDQ873" s="60"/>
      <c r="EDR873" s="60"/>
      <c r="EDS873" s="60"/>
      <c r="EDT873" s="60"/>
      <c r="EDU873" s="60"/>
      <c r="EDV873" s="60"/>
      <c r="EDW873" s="60"/>
      <c r="EDX873" s="60"/>
      <c r="EDY873" s="60"/>
      <c r="EDZ873" s="60"/>
      <c r="EEA873" s="60"/>
      <c r="EEB873" s="60"/>
      <c r="EEC873" s="60"/>
      <c r="EED873" s="60"/>
      <c r="EEE873" s="60"/>
      <c r="EEF873" s="60"/>
      <c r="EEG873" s="60"/>
      <c r="EEH873" s="60"/>
      <c r="EEI873" s="60"/>
      <c r="EEJ873" s="60"/>
      <c r="EEK873" s="60"/>
      <c r="EEL873" s="60"/>
      <c r="EEM873" s="60"/>
      <c r="EEN873" s="60"/>
      <c r="EEO873" s="60"/>
      <c r="EEP873" s="60"/>
      <c r="EEQ873" s="60"/>
      <c r="EER873" s="60"/>
      <c r="EES873" s="60"/>
      <c r="EET873" s="60"/>
      <c r="EEU873" s="60"/>
      <c r="EEV873" s="60"/>
      <c r="EEW873" s="60"/>
      <c r="EEX873" s="60"/>
      <c r="EEY873" s="60"/>
      <c r="EEZ873" s="60"/>
      <c r="EFA873" s="60"/>
      <c r="EFB873" s="60"/>
      <c r="EFC873" s="60"/>
      <c r="EFD873" s="60"/>
      <c r="EFE873" s="60"/>
      <c r="EFF873" s="60"/>
      <c r="EFG873" s="60"/>
      <c r="EFH873" s="60"/>
      <c r="EFI873" s="60"/>
      <c r="EFJ873" s="60"/>
      <c r="EFK873" s="60"/>
      <c r="EFL873" s="60"/>
      <c r="EFM873" s="60"/>
      <c r="EFN873" s="60"/>
      <c r="EFO873" s="60"/>
      <c r="EFP873" s="60"/>
      <c r="EFQ873" s="60"/>
      <c r="EFR873" s="60"/>
      <c r="EFS873" s="60"/>
      <c r="EFT873" s="60"/>
      <c r="EFU873" s="60"/>
      <c r="EFV873" s="60"/>
      <c r="EFW873" s="60"/>
      <c r="EFX873" s="60"/>
      <c r="EFY873" s="60"/>
      <c r="EFZ873" s="60"/>
      <c r="EGA873" s="60"/>
      <c r="EGB873" s="60"/>
      <c r="EGC873" s="60"/>
      <c r="EGD873" s="60"/>
      <c r="EGE873" s="60"/>
      <c r="EGF873" s="60"/>
      <c r="EGG873" s="60"/>
      <c r="EGH873" s="60"/>
      <c r="EGI873" s="60"/>
      <c r="EGJ873" s="60"/>
      <c r="EGK873" s="60"/>
      <c r="EGL873" s="60"/>
      <c r="EGM873" s="60"/>
      <c r="EGN873" s="60"/>
      <c r="EGO873" s="60"/>
      <c r="EGP873" s="60"/>
      <c r="EGQ873" s="60"/>
      <c r="EGR873" s="60"/>
      <c r="EGS873" s="60"/>
      <c r="EGT873" s="60"/>
      <c r="EGU873" s="60"/>
      <c r="EGV873" s="60"/>
      <c r="EGW873" s="60"/>
      <c r="EGX873" s="60"/>
      <c r="EGY873" s="60"/>
      <c r="EGZ873" s="60"/>
      <c r="EHA873" s="60"/>
      <c r="EHB873" s="60"/>
      <c r="EHC873" s="60"/>
      <c r="EHD873" s="60"/>
      <c r="EHE873" s="60"/>
      <c r="EHF873" s="60"/>
      <c r="EHG873" s="60"/>
      <c r="EHH873" s="60"/>
      <c r="EHI873" s="60"/>
      <c r="EHJ873" s="60"/>
      <c r="EHK873" s="60"/>
      <c r="EHL873" s="60"/>
      <c r="EHM873" s="60"/>
      <c r="EHN873" s="60"/>
      <c r="EHO873" s="60"/>
      <c r="EHP873" s="60"/>
      <c r="EHQ873" s="60"/>
      <c r="EHR873" s="60"/>
      <c r="EHS873" s="60"/>
      <c r="EHT873" s="60"/>
      <c r="EHU873" s="60"/>
      <c r="EHV873" s="60"/>
      <c r="EHW873" s="60"/>
      <c r="EHX873" s="60"/>
      <c r="EHY873" s="60"/>
      <c r="EHZ873" s="60"/>
      <c r="EIA873" s="60"/>
      <c r="EIB873" s="60"/>
      <c r="EIC873" s="60"/>
      <c r="EID873" s="60"/>
      <c r="EIE873" s="60"/>
      <c r="EIF873" s="60"/>
      <c r="EIG873" s="60"/>
      <c r="EIH873" s="60"/>
      <c r="EII873" s="60"/>
      <c r="EIJ873" s="60"/>
      <c r="EIK873" s="60"/>
      <c r="EIL873" s="60"/>
      <c r="EIM873" s="60"/>
      <c r="EIN873" s="60"/>
      <c r="EIO873" s="60"/>
      <c r="EIP873" s="60"/>
      <c r="EIQ873" s="60"/>
      <c r="EIR873" s="60"/>
      <c r="EIS873" s="60"/>
      <c r="EIT873" s="60"/>
      <c r="EIU873" s="60"/>
      <c r="EIV873" s="60"/>
      <c r="EIW873" s="60"/>
      <c r="EIX873" s="60"/>
      <c r="EIY873" s="60"/>
      <c r="EIZ873" s="60"/>
      <c r="EJA873" s="60"/>
      <c r="EJB873" s="60"/>
      <c r="EJC873" s="60"/>
      <c r="EJD873" s="60"/>
      <c r="EJE873" s="60"/>
      <c r="EJF873" s="60"/>
      <c r="EJG873" s="60"/>
      <c r="EJH873" s="60"/>
      <c r="EJI873" s="60"/>
      <c r="EJJ873" s="60"/>
      <c r="EJK873" s="60"/>
      <c r="EJL873" s="60"/>
      <c r="EJM873" s="60"/>
      <c r="EJN873" s="60"/>
      <c r="EJO873" s="60"/>
      <c r="EJP873" s="60"/>
      <c r="EJQ873" s="60"/>
      <c r="EJR873" s="60"/>
      <c r="EJS873" s="60"/>
      <c r="EJT873" s="60"/>
      <c r="EJU873" s="60"/>
      <c r="EJV873" s="60"/>
      <c r="EJW873" s="60"/>
      <c r="EJX873" s="60"/>
      <c r="EJY873" s="60"/>
      <c r="EJZ873" s="60"/>
      <c r="EKA873" s="60"/>
      <c r="EKB873" s="60"/>
      <c r="EKC873" s="60"/>
      <c r="EKD873" s="60"/>
      <c r="EKE873" s="60"/>
      <c r="EKF873" s="60"/>
      <c r="EKG873" s="60"/>
      <c r="EKH873" s="60"/>
      <c r="EKI873" s="60"/>
      <c r="EKJ873" s="60"/>
      <c r="EKK873" s="60"/>
      <c r="EKL873" s="60"/>
      <c r="EKM873" s="60"/>
      <c r="EKN873" s="60"/>
      <c r="EKO873" s="60"/>
      <c r="EKP873" s="60"/>
      <c r="EKQ873" s="60"/>
      <c r="EKR873" s="60"/>
      <c r="EKS873" s="60"/>
      <c r="EKT873" s="60"/>
      <c r="EKU873" s="60"/>
      <c r="EKV873" s="60"/>
      <c r="EKW873" s="60"/>
      <c r="EKX873" s="60"/>
      <c r="EKY873" s="60"/>
      <c r="EKZ873" s="60"/>
      <c r="ELA873" s="60"/>
      <c r="ELB873" s="60"/>
      <c r="ELC873" s="60"/>
      <c r="ELD873" s="60"/>
      <c r="ELE873" s="60"/>
      <c r="ELF873" s="60"/>
      <c r="ELG873" s="60"/>
      <c r="ELH873" s="60"/>
      <c r="ELI873" s="60"/>
      <c r="ELJ873" s="60"/>
      <c r="ELK873" s="60"/>
      <c r="ELL873" s="60"/>
      <c r="ELM873" s="60"/>
      <c r="ELN873" s="60"/>
      <c r="ELO873" s="60"/>
      <c r="ELP873" s="60"/>
      <c r="ELQ873" s="60"/>
      <c r="ELR873" s="60"/>
      <c r="ELS873" s="60"/>
      <c r="ELT873" s="60"/>
      <c r="ELU873" s="60"/>
      <c r="ELV873" s="60"/>
      <c r="ELW873" s="60"/>
      <c r="ELX873" s="60"/>
      <c r="ELY873" s="60"/>
      <c r="ELZ873" s="60"/>
      <c r="EMA873" s="60"/>
      <c r="EMB873" s="60"/>
      <c r="EMC873" s="60"/>
      <c r="EMD873" s="60"/>
      <c r="EME873" s="60"/>
      <c r="EMF873" s="60"/>
      <c r="EMG873" s="60"/>
      <c r="EMH873" s="60"/>
      <c r="EMI873" s="60"/>
      <c r="EMJ873" s="60"/>
      <c r="EMK873" s="60"/>
      <c r="EML873" s="60"/>
      <c r="EMM873" s="60"/>
      <c r="EMN873" s="60"/>
      <c r="EMO873" s="60"/>
      <c r="EMP873" s="60"/>
      <c r="EMQ873" s="60"/>
      <c r="EMR873" s="60"/>
      <c r="EMS873" s="60"/>
      <c r="EMT873" s="60"/>
      <c r="EMU873" s="60"/>
      <c r="EMV873" s="60"/>
      <c r="EMW873" s="60"/>
      <c r="EMX873" s="60"/>
      <c r="EMY873" s="60"/>
      <c r="EMZ873" s="60"/>
      <c r="ENA873" s="60"/>
      <c r="ENB873" s="60"/>
      <c r="ENC873" s="60"/>
      <c r="END873" s="60"/>
      <c r="ENE873" s="60"/>
      <c r="ENF873" s="60"/>
      <c r="ENG873" s="60"/>
      <c r="ENH873" s="60"/>
      <c r="ENI873" s="60"/>
      <c r="ENJ873" s="60"/>
      <c r="ENK873" s="60"/>
      <c r="ENL873" s="60"/>
      <c r="ENM873" s="60"/>
      <c r="ENN873" s="60"/>
      <c r="ENO873" s="60"/>
      <c r="ENP873" s="60"/>
      <c r="ENQ873" s="60"/>
      <c r="ENR873" s="60"/>
      <c r="ENS873" s="60"/>
      <c r="ENT873" s="60"/>
      <c r="ENU873" s="60"/>
      <c r="ENV873" s="60"/>
      <c r="ENW873" s="60"/>
      <c r="ENX873" s="60"/>
      <c r="ENY873" s="60"/>
      <c r="ENZ873" s="60"/>
      <c r="EOA873" s="60"/>
      <c r="EOB873" s="60"/>
      <c r="EOC873" s="60"/>
      <c r="EOD873" s="60"/>
      <c r="EOE873" s="60"/>
      <c r="EOF873" s="60"/>
      <c r="EOG873" s="60"/>
      <c r="EOH873" s="60"/>
      <c r="EOI873" s="60"/>
      <c r="EOJ873" s="60"/>
      <c r="EOK873" s="60"/>
      <c r="EOL873" s="60"/>
      <c r="EOM873" s="60"/>
      <c r="EON873" s="60"/>
      <c r="EOO873" s="60"/>
      <c r="EOP873" s="60"/>
      <c r="EOQ873" s="60"/>
      <c r="EOR873" s="60"/>
      <c r="EOS873" s="60"/>
      <c r="EOT873" s="60"/>
      <c r="EOU873" s="60"/>
      <c r="EOV873" s="60"/>
      <c r="EOW873" s="60"/>
      <c r="EOX873" s="60"/>
      <c r="EOY873" s="60"/>
      <c r="EOZ873" s="60"/>
      <c r="EPA873" s="60"/>
      <c r="EPB873" s="60"/>
      <c r="EPC873" s="60"/>
      <c r="EPD873" s="60"/>
      <c r="EPE873" s="60"/>
      <c r="EPF873" s="60"/>
      <c r="EPG873" s="60"/>
      <c r="EPH873" s="60"/>
      <c r="EPI873" s="60"/>
      <c r="EPJ873" s="60"/>
      <c r="EPK873" s="60"/>
      <c r="EPL873" s="60"/>
      <c r="EPM873" s="60"/>
      <c r="EPN873" s="60"/>
      <c r="EPO873" s="60"/>
      <c r="EPP873" s="60"/>
      <c r="EPQ873" s="60"/>
      <c r="EPR873" s="60"/>
      <c r="EPS873" s="60"/>
      <c r="EPT873" s="60"/>
      <c r="EPU873" s="60"/>
      <c r="EPV873" s="60"/>
      <c r="EPW873" s="60"/>
      <c r="EPX873" s="60"/>
      <c r="EPY873" s="60"/>
      <c r="EPZ873" s="60"/>
      <c r="EQA873" s="60"/>
      <c r="EQB873" s="60"/>
      <c r="EQC873" s="60"/>
      <c r="EQD873" s="60"/>
      <c r="EQE873" s="60"/>
      <c r="EQF873" s="60"/>
      <c r="EQG873" s="60"/>
      <c r="EQH873" s="60"/>
      <c r="EQI873" s="60"/>
      <c r="EQJ873" s="60"/>
      <c r="EQK873" s="60"/>
      <c r="EQL873" s="60"/>
      <c r="EQM873" s="60"/>
      <c r="EQN873" s="60"/>
      <c r="EQO873" s="60"/>
      <c r="EQP873" s="60"/>
      <c r="EQQ873" s="60"/>
      <c r="EQR873" s="60"/>
      <c r="EQS873" s="60"/>
      <c r="EQT873" s="60"/>
      <c r="EQU873" s="60"/>
      <c r="EQV873" s="60"/>
      <c r="EQW873" s="60"/>
      <c r="EQX873" s="60"/>
      <c r="EQY873" s="60"/>
      <c r="EQZ873" s="60"/>
      <c r="ERA873" s="60"/>
      <c r="ERB873" s="60"/>
      <c r="ERC873" s="60"/>
      <c r="ERD873" s="60"/>
      <c r="ERE873" s="60"/>
      <c r="ERF873" s="60"/>
      <c r="ERG873" s="60"/>
      <c r="ERH873" s="60"/>
      <c r="ERI873" s="60"/>
      <c r="ERJ873" s="60"/>
      <c r="ERK873" s="60"/>
      <c r="ERL873" s="60"/>
      <c r="ERM873" s="60"/>
      <c r="ERN873" s="60"/>
      <c r="ERO873" s="60"/>
      <c r="ERP873" s="60"/>
      <c r="ERQ873" s="60"/>
      <c r="ERR873" s="60"/>
      <c r="ERS873" s="60"/>
      <c r="ERT873" s="60"/>
      <c r="ERU873" s="60"/>
      <c r="ERV873" s="60"/>
      <c r="ERW873" s="60"/>
      <c r="ERX873" s="60"/>
      <c r="ERY873" s="60"/>
      <c r="ERZ873" s="60"/>
      <c r="ESA873" s="60"/>
      <c r="ESB873" s="60"/>
      <c r="ESC873" s="60"/>
      <c r="ESD873" s="60"/>
      <c r="ESE873" s="60"/>
      <c r="ESF873" s="60"/>
      <c r="ESG873" s="60"/>
      <c r="ESH873" s="60"/>
      <c r="ESI873" s="60"/>
      <c r="ESJ873" s="60"/>
      <c r="ESK873" s="60"/>
      <c r="ESL873" s="60"/>
      <c r="ESM873" s="60"/>
      <c r="ESN873" s="60"/>
      <c r="ESO873" s="60"/>
      <c r="ESP873" s="60"/>
      <c r="ESQ873" s="60"/>
      <c r="ESR873" s="60"/>
      <c r="ESS873" s="60"/>
      <c r="EST873" s="60"/>
      <c r="ESU873" s="60"/>
      <c r="ESV873" s="60"/>
      <c r="ESW873" s="60"/>
      <c r="ESX873" s="60"/>
      <c r="ESY873" s="60"/>
      <c r="ESZ873" s="60"/>
      <c r="ETA873" s="60"/>
      <c r="ETB873" s="60"/>
      <c r="ETC873" s="60"/>
      <c r="ETD873" s="60"/>
      <c r="ETE873" s="60"/>
      <c r="ETF873" s="60"/>
      <c r="ETG873" s="60"/>
      <c r="ETH873" s="60"/>
      <c r="ETI873" s="60"/>
      <c r="ETJ873" s="60"/>
      <c r="ETK873" s="60"/>
      <c r="ETL873" s="60"/>
      <c r="ETM873" s="60"/>
      <c r="ETN873" s="60"/>
      <c r="ETO873" s="60"/>
      <c r="ETP873" s="60"/>
      <c r="ETQ873" s="60"/>
      <c r="ETR873" s="60"/>
      <c r="ETS873" s="60"/>
      <c r="ETT873" s="60"/>
      <c r="ETU873" s="60"/>
      <c r="ETV873" s="60"/>
      <c r="ETW873" s="60"/>
      <c r="ETX873" s="60"/>
      <c r="ETY873" s="60"/>
      <c r="ETZ873" s="60"/>
      <c r="EUA873" s="60"/>
      <c r="EUB873" s="60"/>
      <c r="EUC873" s="60"/>
      <c r="EUD873" s="60"/>
      <c r="EUE873" s="60"/>
      <c r="EUF873" s="60"/>
      <c r="EUG873" s="60"/>
      <c r="EUH873" s="60"/>
      <c r="EUI873" s="60"/>
      <c r="EUJ873" s="60"/>
      <c r="EUK873" s="60"/>
      <c r="EUL873" s="60"/>
      <c r="EUM873" s="60"/>
      <c r="EUN873" s="60"/>
      <c r="EUO873" s="60"/>
      <c r="EUP873" s="60"/>
      <c r="EUQ873" s="60"/>
      <c r="EUR873" s="60"/>
      <c r="EUS873" s="60"/>
      <c r="EUT873" s="60"/>
      <c r="EUU873" s="60"/>
      <c r="EUV873" s="60"/>
      <c r="EUW873" s="60"/>
      <c r="EUX873" s="60"/>
      <c r="EUY873" s="60"/>
      <c r="EUZ873" s="60"/>
      <c r="EVA873" s="60"/>
      <c r="EVB873" s="60"/>
      <c r="EVC873" s="60"/>
      <c r="EVD873" s="60"/>
      <c r="EVE873" s="60"/>
      <c r="EVF873" s="60"/>
      <c r="EVG873" s="60"/>
      <c r="EVH873" s="60"/>
      <c r="EVI873" s="60"/>
      <c r="EVJ873" s="60"/>
      <c r="EVK873" s="60"/>
      <c r="EVL873" s="60"/>
      <c r="EVM873" s="60"/>
      <c r="EVN873" s="60"/>
      <c r="EVO873" s="60"/>
      <c r="EVP873" s="60"/>
      <c r="EVQ873" s="60"/>
      <c r="EVR873" s="60"/>
      <c r="EVS873" s="60"/>
      <c r="EVT873" s="60"/>
      <c r="EVU873" s="60"/>
      <c r="EVV873" s="60"/>
      <c r="EVW873" s="60"/>
      <c r="EVX873" s="60"/>
      <c r="EVY873" s="60"/>
      <c r="EVZ873" s="60"/>
      <c r="EWA873" s="60"/>
      <c r="EWB873" s="60"/>
      <c r="EWC873" s="60"/>
      <c r="EWD873" s="60"/>
      <c r="EWE873" s="60"/>
      <c r="EWF873" s="60"/>
      <c r="EWG873" s="60"/>
      <c r="EWH873" s="60"/>
      <c r="EWI873" s="60"/>
      <c r="EWJ873" s="60"/>
      <c r="EWK873" s="60"/>
      <c r="EWL873" s="60"/>
      <c r="EWM873" s="60"/>
      <c r="EWN873" s="60"/>
      <c r="EWO873" s="60"/>
      <c r="EWP873" s="60"/>
      <c r="EWQ873" s="60"/>
      <c r="EWR873" s="60"/>
      <c r="EWS873" s="60"/>
      <c r="EWT873" s="60"/>
      <c r="EWU873" s="60"/>
      <c r="EWV873" s="60"/>
      <c r="EWW873" s="60"/>
      <c r="EWX873" s="60"/>
      <c r="EWY873" s="60"/>
      <c r="EWZ873" s="60"/>
      <c r="EXA873" s="60"/>
      <c r="EXB873" s="60"/>
      <c r="EXC873" s="60"/>
      <c r="EXD873" s="60"/>
      <c r="EXE873" s="60"/>
      <c r="EXF873" s="60"/>
      <c r="EXG873" s="60"/>
      <c r="EXH873" s="60"/>
      <c r="EXI873" s="60"/>
      <c r="EXJ873" s="60"/>
      <c r="EXK873" s="60"/>
      <c r="EXL873" s="60"/>
      <c r="EXM873" s="60"/>
      <c r="EXN873" s="60"/>
      <c r="EXO873" s="60"/>
      <c r="EXP873" s="60"/>
      <c r="EXQ873" s="60"/>
      <c r="EXR873" s="60"/>
      <c r="EXS873" s="60"/>
      <c r="EXT873" s="60"/>
      <c r="EXU873" s="60"/>
      <c r="EXV873" s="60"/>
      <c r="EXW873" s="60"/>
      <c r="EXX873" s="60"/>
      <c r="EXY873" s="60"/>
      <c r="EXZ873" s="60"/>
      <c r="EYA873" s="60"/>
      <c r="EYB873" s="60"/>
      <c r="EYC873" s="60"/>
      <c r="EYD873" s="60"/>
      <c r="EYE873" s="60"/>
      <c r="EYF873" s="60"/>
      <c r="EYG873" s="60"/>
      <c r="EYH873" s="60"/>
      <c r="EYI873" s="60"/>
      <c r="EYJ873" s="60"/>
      <c r="EYK873" s="60"/>
      <c r="EYL873" s="60"/>
      <c r="EYM873" s="60"/>
      <c r="EYN873" s="60"/>
      <c r="EYO873" s="60"/>
      <c r="EYP873" s="60"/>
      <c r="EYQ873" s="60"/>
      <c r="EYR873" s="60"/>
      <c r="EYS873" s="60"/>
      <c r="EYT873" s="60"/>
      <c r="EYU873" s="60"/>
      <c r="EYV873" s="60"/>
      <c r="EYW873" s="60"/>
      <c r="EYX873" s="60"/>
      <c r="EYY873" s="60"/>
      <c r="EYZ873" s="60"/>
      <c r="EZA873" s="60"/>
      <c r="EZB873" s="60"/>
      <c r="EZC873" s="60"/>
      <c r="EZD873" s="60"/>
      <c r="EZE873" s="60"/>
      <c r="EZF873" s="60"/>
      <c r="EZG873" s="60"/>
      <c r="EZH873" s="60"/>
      <c r="EZI873" s="60"/>
      <c r="EZJ873" s="60"/>
      <c r="EZK873" s="60"/>
      <c r="EZL873" s="60"/>
      <c r="EZM873" s="60"/>
      <c r="EZN873" s="60"/>
      <c r="EZO873" s="60"/>
      <c r="EZP873" s="60"/>
      <c r="EZQ873" s="60"/>
      <c r="EZR873" s="60"/>
      <c r="EZS873" s="60"/>
      <c r="EZT873" s="60"/>
      <c r="EZU873" s="60"/>
      <c r="EZV873" s="60"/>
      <c r="EZW873" s="60"/>
      <c r="EZX873" s="60"/>
      <c r="EZY873" s="60"/>
      <c r="EZZ873" s="60"/>
      <c r="FAA873" s="60"/>
      <c r="FAB873" s="60"/>
      <c r="FAC873" s="60"/>
      <c r="FAD873" s="60"/>
      <c r="FAE873" s="60"/>
      <c r="FAF873" s="60"/>
      <c r="FAG873" s="60"/>
      <c r="FAH873" s="60"/>
      <c r="FAI873" s="60"/>
      <c r="FAJ873" s="60"/>
      <c r="FAK873" s="60"/>
      <c r="FAL873" s="60"/>
      <c r="FAM873" s="60"/>
      <c r="FAN873" s="60"/>
      <c r="FAO873" s="60"/>
      <c r="FAP873" s="60"/>
      <c r="FAQ873" s="60"/>
      <c r="FAR873" s="60"/>
      <c r="FAS873" s="60"/>
      <c r="FAT873" s="60"/>
      <c r="FAU873" s="60"/>
      <c r="FAV873" s="60"/>
      <c r="FAW873" s="60"/>
      <c r="FAX873" s="60"/>
      <c r="FAY873" s="60"/>
      <c r="FAZ873" s="60"/>
      <c r="FBA873" s="60"/>
      <c r="FBB873" s="60"/>
      <c r="FBC873" s="60"/>
      <c r="FBD873" s="60"/>
      <c r="FBE873" s="60"/>
      <c r="FBF873" s="60"/>
      <c r="FBG873" s="60"/>
      <c r="FBH873" s="60"/>
      <c r="FBI873" s="60"/>
      <c r="FBJ873" s="60"/>
      <c r="FBK873" s="60"/>
      <c r="FBL873" s="60"/>
      <c r="FBM873" s="60"/>
      <c r="FBN873" s="60"/>
      <c r="FBO873" s="60"/>
      <c r="FBP873" s="60"/>
      <c r="FBQ873" s="60"/>
      <c r="FBR873" s="60"/>
      <c r="FBS873" s="60"/>
      <c r="FBT873" s="60"/>
      <c r="FBU873" s="60"/>
      <c r="FBV873" s="60"/>
      <c r="FBW873" s="60"/>
      <c r="FBX873" s="60"/>
      <c r="FBY873" s="60"/>
      <c r="FBZ873" s="60"/>
      <c r="FCA873" s="60"/>
      <c r="FCB873" s="60"/>
      <c r="FCC873" s="60"/>
      <c r="FCD873" s="60"/>
      <c r="FCE873" s="60"/>
      <c r="FCF873" s="60"/>
      <c r="FCG873" s="60"/>
      <c r="FCH873" s="60"/>
      <c r="FCI873" s="60"/>
      <c r="FCJ873" s="60"/>
      <c r="FCK873" s="60"/>
      <c r="FCL873" s="60"/>
      <c r="FCM873" s="60"/>
      <c r="FCN873" s="60"/>
      <c r="FCO873" s="60"/>
      <c r="FCP873" s="60"/>
      <c r="FCQ873" s="60"/>
      <c r="FCR873" s="60"/>
      <c r="FCS873" s="60"/>
      <c r="FCT873" s="60"/>
      <c r="FCU873" s="60"/>
      <c r="FCV873" s="60"/>
      <c r="FCW873" s="60"/>
      <c r="FCX873" s="60"/>
      <c r="FCY873" s="60"/>
      <c r="FCZ873" s="60"/>
      <c r="FDA873" s="60"/>
      <c r="FDB873" s="60"/>
      <c r="FDC873" s="60"/>
      <c r="FDD873" s="60"/>
      <c r="FDE873" s="60"/>
      <c r="FDF873" s="60"/>
      <c r="FDG873" s="60"/>
      <c r="FDH873" s="60"/>
      <c r="FDI873" s="60"/>
      <c r="FDJ873" s="60"/>
      <c r="FDK873" s="60"/>
      <c r="FDL873" s="60"/>
      <c r="FDM873" s="60"/>
      <c r="FDN873" s="60"/>
      <c r="FDO873" s="60"/>
      <c r="FDP873" s="60"/>
      <c r="FDQ873" s="60"/>
      <c r="FDR873" s="60"/>
      <c r="FDS873" s="60"/>
      <c r="FDT873" s="60"/>
      <c r="FDU873" s="60"/>
      <c r="FDV873" s="60"/>
      <c r="FDW873" s="60"/>
      <c r="FDX873" s="60"/>
      <c r="FDY873" s="60"/>
      <c r="FDZ873" s="60"/>
      <c r="FEA873" s="60"/>
      <c r="FEB873" s="60"/>
      <c r="FEC873" s="60"/>
      <c r="FED873" s="60"/>
      <c r="FEE873" s="60"/>
      <c r="FEF873" s="60"/>
      <c r="FEG873" s="60"/>
      <c r="FEH873" s="60"/>
      <c r="FEI873" s="60"/>
      <c r="FEJ873" s="60"/>
      <c r="FEK873" s="60"/>
      <c r="FEL873" s="60"/>
      <c r="FEM873" s="60"/>
      <c r="FEN873" s="60"/>
      <c r="FEO873" s="60"/>
      <c r="FEP873" s="60"/>
      <c r="FEQ873" s="60"/>
      <c r="FER873" s="60"/>
      <c r="FES873" s="60"/>
      <c r="FET873" s="60"/>
      <c r="FEU873" s="60"/>
      <c r="FEV873" s="60"/>
      <c r="FEW873" s="60"/>
      <c r="FEX873" s="60"/>
      <c r="FEY873" s="60"/>
      <c r="FEZ873" s="60"/>
      <c r="FFA873" s="60"/>
      <c r="FFB873" s="60"/>
      <c r="FFC873" s="60"/>
      <c r="FFD873" s="60"/>
      <c r="FFE873" s="60"/>
      <c r="FFF873" s="60"/>
      <c r="FFG873" s="60"/>
      <c r="FFH873" s="60"/>
      <c r="FFI873" s="60"/>
      <c r="FFJ873" s="60"/>
      <c r="FFK873" s="60"/>
      <c r="FFL873" s="60"/>
      <c r="FFM873" s="60"/>
      <c r="FFN873" s="60"/>
      <c r="FFO873" s="60"/>
      <c r="FFP873" s="60"/>
      <c r="FFQ873" s="60"/>
      <c r="FFR873" s="60"/>
      <c r="FFS873" s="60"/>
      <c r="FFT873" s="60"/>
      <c r="FFU873" s="60"/>
      <c r="FFV873" s="60"/>
      <c r="FFW873" s="60"/>
      <c r="FFX873" s="60"/>
      <c r="FFY873" s="60"/>
      <c r="FFZ873" s="60"/>
      <c r="FGA873" s="60"/>
      <c r="FGB873" s="60"/>
      <c r="FGC873" s="60"/>
      <c r="FGD873" s="60"/>
      <c r="FGE873" s="60"/>
      <c r="FGF873" s="60"/>
      <c r="FGG873" s="60"/>
      <c r="FGH873" s="60"/>
      <c r="FGI873" s="60"/>
      <c r="FGJ873" s="60"/>
      <c r="FGK873" s="60"/>
      <c r="FGL873" s="60"/>
      <c r="FGM873" s="60"/>
      <c r="FGN873" s="60"/>
      <c r="FGO873" s="60"/>
      <c r="FGP873" s="60"/>
      <c r="FGQ873" s="60"/>
      <c r="FGR873" s="60"/>
      <c r="FGS873" s="60"/>
      <c r="FGT873" s="60"/>
      <c r="FGU873" s="60"/>
      <c r="FGV873" s="60"/>
      <c r="FGW873" s="60"/>
      <c r="FGX873" s="60"/>
      <c r="FGY873" s="60"/>
      <c r="FGZ873" s="60"/>
      <c r="FHA873" s="60"/>
      <c r="FHB873" s="60"/>
      <c r="FHC873" s="60"/>
      <c r="FHD873" s="60"/>
      <c r="FHE873" s="60"/>
      <c r="FHF873" s="60"/>
      <c r="FHG873" s="60"/>
      <c r="FHH873" s="60"/>
      <c r="FHI873" s="60"/>
      <c r="FHJ873" s="60"/>
      <c r="FHK873" s="60"/>
      <c r="FHL873" s="60"/>
      <c r="FHM873" s="60"/>
      <c r="FHN873" s="60"/>
      <c r="FHO873" s="60"/>
      <c r="FHP873" s="60"/>
      <c r="FHQ873" s="60"/>
      <c r="FHR873" s="60"/>
      <c r="FHS873" s="60"/>
      <c r="FHT873" s="60"/>
      <c r="FHU873" s="60"/>
      <c r="FHV873" s="60"/>
      <c r="FHW873" s="60"/>
      <c r="FHX873" s="60"/>
      <c r="FHY873" s="60"/>
      <c r="FHZ873" s="60"/>
      <c r="FIA873" s="60"/>
      <c r="FIB873" s="60"/>
      <c r="FIC873" s="60"/>
      <c r="FID873" s="60"/>
      <c r="FIE873" s="60"/>
      <c r="FIF873" s="60"/>
      <c r="FIG873" s="60"/>
      <c r="FIH873" s="60"/>
      <c r="FII873" s="60"/>
      <c r="FIJ873" s="60"/>
      <c r="FIK873" s="60"/>
      <c r="FIL873" s="60"/>
      <c r="FIM873" s="60"/>
      <c r="FIN873" s="60"/>
      <c r="FIO873" s="60"/>
      <c r="FIP873" s="60"/>
      <c r="FIQ873" s="60"/>
      <c r="FIR873" s="60"/>
      <c r="FIS873" s="60"/>
      <c r="FIT873" s="60"/>
      <c r="FIU873" s="60"/>
      <c r="FIV873" s="60"/>
      <c r="FIW873" s="60"/>
      <c r="FIX873" s="60"/>
      <c r="FIY873" s="60"/>
      <c r="FIZ873" s="60"/>
      <c r="FJA873" s="60"/>
      <c r="FJB873" s="60"/>
      <c r="FJC873" s="60"/>
      <c r="FJD873" s="60"/>
      <c r="FJE873" s="60"/>
      <c r="FJF873" s="60"/>
      <c r="FJG873" s="60"/>
      <c r="FJH873" s="60"/>
      <c r="FJI873" s="60"/>
      <c r="FJJ873" s="60"/>
      <c r="FJK873" s="60"/>
      <c r="FJL873" s="60"/>
      <c r="FJM873" s="60"/>
      <c r="FJN873" s="60"/>
      <c r="FJO873" s="60"/>
      <c r="FJP873" s="60"/>
      <c r="FJQ873" s="60"/>
      <c r="FJR873" s="60"/>
      <c r="FJS873" s="60"/>
      <c r="FJT873" s="60"/>
      <c r="FJU873" s="60"/>
      <c r="FJV873" s="60"/>
      <c r="FJW873" s="60"/>
      <c r="FJX873" s="60"/>
      <c r="FJY873" s="60"/>
      <c r="FJZ873" s="60"/>
      <c r="FKA873" s="60"/>
      <c r="FKB873" s="60"/>
      <c r="FKC873" s="60"/>
      <c r="FKD873" s="60"/>
      <c r="FKE873" s="60"/>
      <c r="FKF873" s="60"/>
      <c r="FKG873" s="60"/>
      <c r="FKH873" s="60"/>
      <c r="FKI873" s="60"/>
      <c r="FKJ873" s="60"/>
      <c r="FKK873" s="60"/>
      <c r="FKL873" s="60"/>
      <c r="FKM873" s="60"/>
      <c r="FKN873" s="60"/>
      <c r="FKO873" s="60"/>
      <c r="FKP873" s="60"/>
      <c r="FKQ873" s="60"/>
      <c r="FKR873" s="60"/>
      <c r="FKS873" s="60"/>
      <c r="FKT873" s="60"/>
      <c r="FKU873" s="60"/>
      <c r="FKV873" s="60"/>
      <c r="FKW873" s="60"/>
      <c r="FKX873" s="60"/>
      <c r="FKY873" s="60"/>
      <c r="FKZ873" s="60"/>
      <c r="FLA873" s="60"/>
      <c r="FLB873" s="60"/>
      <c r="FLC873" s="60"/>
      <c r="FLD873" s="60"/>
      <c r="FLE873" s="60"/>
      <c r="FLF873" s="60"/>
      <c r="FLG873" s="60"/>
      <c r="FLH873" s="60"/>
      <c r="FLI873" s="60"/>
      <c r="FLJ873" s="60"/>
      <c r="FLK873" s="60"/>
      <c r="FLL873" s="60"/>
      <c r="FLM873" s="60"/>
      <c r="FLN873" s="60"/>
      <c r="FLO873" s="60"/>
      <c r="FLP873" s="60"/>
      <c r="FLQ873" s="60"/>
      <c r="FLR873" s="60"/>
      <c r="FLS873" s="60"/>
      <c r="FLT873" s="60"/>
      <c r="FLU873" s="60"/>
      <c r="FLV873" s="60"/>
      <c r="FLW873" s="60"/>
      <c r="FLX873" s="60"/>
      <c r="FLY873" s="60"/>
      <c r="FLZ873" s="60"/>
      <c r="FMA873" s="60"/>
      <c r="FMB873" s="60"/>
      <c r="FMC873" s="60"/>
      <c r="FMD873" s="60"/>
      <c r="FME873" s="60"/>
      <c r="FMF873" s="60"/>
      <c r="FMG873" s="60"/>
      <c r="FMH873" s="60"/>
      <c r="FMI873" s="60"/>
      <c r="FMJ873" s="60"/>
      <c r="FMK873" s="60"/>
      <c r="FML873" s="60"/>
      <c r="FMM873" s="60"/>
      <c r="FMN873" s="60"/>
      <c r="FMO873" s="60"/>
      <c r="FMP873" s="60"/>
      <c r="FMQ873" s="60"/>
      <c r="FMR873" s="60"/>
      <c r="FMS873" s="60"/>
      <c r="FMT873" s="60"/>
      <c r="FMU873" s="60"/>
      <c r="FMV873" s="60"/>
      <c r="FMW873" s="60"/>
      <c r="FMX873" s="60"/>
      <c r="FMY873" s="60"/>
      <c r="FMZ873" s="60"/>
      <c r="FNA873" s="60"/>
      <c r="FNB873" s="60"/>
      <c r="FNC873" s="60"/>
      <c r="FND873" s="60"/>
      <c r="FNE873" s="60"/>
      <c r="FNF873" s="60"/>
      <c r="FNG873" s="60"/>
      <c r="FNH873" s="60"/>
      <c r="FNI873" s="60"/>
      <c r="FNJ873" s="60"/>
      <c r="FNK873" s="60"/>
      <c r="FNL873" s="60"/>
      <c r="FNM873" s="60"/>
      <c r="FNN873" s="60"/>
      <c r="FNO873" s="60"/>
      <c r="FNP873" s="60"/>
      <c r="FNQ873" s="60"/>
      <c r="FNR873" s="60"/>
      <c r="FNS873" s="60"/>
      <c r="FNT873" s="60"/>
      <c r="FNU873" s="60"/>
      <c r="FNV873" s="60"/>
      <c r="FNW873" s="60"/>
      <c r="FNX873" s="60"/>
      <c r="FNY873" s="60"/>
      <c r="FNZ873" s="60"/>
      <c r="FOA873" s="60"/>
      <c r="FOB873" s="60"/>
      <c r="FOC873" s="60"/>
      <c r="FOD873" s="60"/>
      <c r="FOE873" s="60"/>
      <c r="FOF873" s="60"/>
      <c r="FOG873" s="60"/>
      <c r="FOH873" s="60"/>
      <c r="FOI873" s="60"/>
      <c r="FOJ873" s="60"/>
      <c r="FOK873" s="60"/>
      <c r="FOL873" s="60"/>
      <c r="FOM873" s="60"/>
      <c r="FON873" s="60"/>
      <c r="FOO873" s="60"/>
      <c r="FOP873" s="60"/>
      <c r="FOQ873" s="60"/>
      <c r="FOR873" s="60"/>
      <c r="FOS873" s="60"/>
      <c r="FOT873" s="60"/>
      <c r="FOU873" s="60"/>
      <c r="FOV873" s="60"/>
      <c r="FOW873" s="60"/>
      <c r="FOX873" s="60"/>
      <c r="FOY873" s="60"/>
      <c r="FOZ873" s="60"/>
      <c r="FPA873" s="60"/>
      <c r="FPB873" s="60"/>
      <c r="FPC873" s="60"/>
      <c r="FPD873" s="60"/>
      <c r="FPE873" s="60"/>
      <c r="FPF873" s="60"/>
      <c r="FPG873" s="60"/>
      <c r="FPH873" s="60"/>
      <c r="FPI873" s="60"/>
      <c r="FPJ873" s="60"/>
      <c r="FPK873" s="60"/>
      <c r="FPL873" s="60"/>
      <c r="FPM873" s="60"/>
      <c r="FPN873" s="60"/>
      <c r="FPO873" s="60"/>
      <c r="FPP873" s="60"/>
      <c r="FPQ873" s="60"/>
      <c r="FPR873" s="60"/>
      <c r="FPS873" s="60"/>
      <c r="FPT873" s="60"/>
      <c r="FPU873" s="60"/>
      <c r="FPV873" s="60"/>
      <c r="FPW873" s="60"/>
      <c r="FPX873" s="60"/>
      <c r="FPY873" s="60"/>
      <c r="FPZ873" s="60"/>
      <c r="FQA873" s="60"/>
      <c r="FQB873" s="60"/>
      <c r="FQC873" s="60"/>
      <c r="FQD873" s="60"/>
      <c r="FQE873" s="60"/>
      <c r="FQF873" s="60"/>
      <c r="FQG873" s="60"/>
      <c r="FQH873" s="60"/>
      <c r="FQI873" s="60"/>
      <c r="FQJ873" s="60"/>
      <c r="FQK873" s="60"/>
      <c r="FQL873" s="60"/>
      <c r="FQM873" s="60"/>
      <c r="FQN873" s="60"/>
      <c r="FQO873" s="60"/>
      <c r="FQP873" s="60"/>
      <c r="FQQ873" s="60"/>
      <c r="FQR873" s="60"/>
      <c r="FQS873" s="60"/>
      <c r="FQT873" s="60"/>
      <c r="FQU873" s="60"/>
      <c r="FQV873" s="60"/>
      <c r="FQW873" s="60"/>
      <c r="FQX873" s="60"/>
      <c r="FQY873" s="60"/>
      <c r="FQZ873" s="60"/>
      <c r="FRA873" s="60"/>
      <c r="FRB873" s="60"/>
      <c r="FRC873" s="60"/>
      <c r="FRD873" s="60"/>
      <c r="FRE873" s="60"/>
      <c r="FRF873" s="60"/>
      <c r="FRG873" s="60"/>
      <c r="FRH873" s="60"/>
      <c r="FRI873" s="60"/>
      <c r="FRJ873" s="60"/>
      <c r="FRK873" s="60"/>
      <c r="FRL873" s="60"/>
      <c r="FRM873" s="60"/>
      <c r="FRN873" s="60"/>
      <c r="FRO873" s="60"/>
      <c r="FRP873" s="60"/>
      <c r="FRQ873" s="60"/>
      <c r="FRR873" s="60"/>
      <c r="FRS873" s="60"/>
      <c r="FRT873" s="60"/>
      <c r="FRU873" s="60"/>
      <c r="FRV873" s="60"/>
      <c r="FRW873" s="60"/>
      <c r="FRX873" s="60"/>
      <c r="FRY873" s="60"/>
      <c r="FRZ873" s="60"/>
      <c r="FSA873" s="60"/>
      <c r="FSB873" s="60"/>
      <c r="FSC873" s="60"/>
      <c r="FSD873" s="60"/>
      <c r="FSE873" s="60"/>
      <c r="FSF873" s="60"/>
      <c r="FSG873" s="60"/>
      <c r="FSH873" s="60"/>
      <c r="FSI873" s="60"/>
      <c r="FSJ873" s="60"/>
      <c r="FSK873" s="60"/>
      <c r="FSL873" s="60"/>
      <c r="FSM873" s="60"/>
      <c r="FSN873" s="60"/>
      <c r="FSO873" s="60"/>
      <c r="FSP873" s="60"/>
      <c r="FSQ873" s="60"/>
      <c r="FSR873" s="60"/>
      <c r="FSS873" s="60"/>
      <c r="FST873" s="60"/>
      <c r="FSU873" s="60"/>
      <c r="FSV873" s="60"/>
      <c r="FSW873" s="60"/>
      <c r="FSX873" s="60"/>
      <c r="FSY873" s="60"/>
      <c r="FSZ873" s="60"/>
      <c r="FTA873" s="60"/>
      <c r="FTB873" s="60"/>
      <c r="FTC873" s="60"/>
      <c r="FTD873" s="60"/>
      <c r="FTE873" s="60"/>
      <c r="FTF873" s="60"/>
      <c r="FTG873" s="60"/>
      <c r="FTH873" s="60"/>
      <c r="FTI873" s="60"/>
      <c r="FTJ873" s="60"/>
      <c r="FTK873" s="60"/>
      <c r="FTL873" s="60"/>
      <c r="FTM873" s="60"/>
      <c r="FTN873" s="60"/>
      <c r="FTO873" s="60"/>
      <c r="FTP873" s="60"/>
      <c r="FTQ873" s="60"/>
      <c r="FTR873" s="60"/>
      <c r="FTS873" s="60"/>
      <c r="FTT873" s="60"/>
      <c r="FTU873" s="60"/>
      <c r="FTV873" s="60"/>
      <c r="FTW873" s="60"/>
      <c r="FTX873" s="60"/>
      <c r="FTY873" s="60"/>
      <c r="FTZ873" s="60"/>
      <c r="FUA873" s="60"/>
      <c r="FUB873" s="60"/>
      <c r="FUC873" s="60"/>
      <c r="FUD873" s="60"/>
      <c r="FUE873" s="60"/>
      <c r="FUF873" s="60"/>
      <c r="FUG873" s="60"/>
      <c r="FUH873" s="60"/>
      <c r="FUI873" s="60"/>
      <c r="FUJ873" s="60"/>
      <c r="FUK873" s="60"/>
      <c r="FUL873" s="60"/>
      <c r="FUM873" s="60"/>
      <c r="FUN873" s="60"/>
      <c r="FUO873" s="60"/>
      <c r="FUP873" s="60"/>
      <c r="FUQ873" s="60"/>
      <c r="FUR873" s="60"/>
      <c r="FUS873" s="60"/>
      <c r="FUT873" s="60"/>
      <c r="FUU873" s="60"/>
      <c r="FUV873" s="60"/>
      <c r="FUW873" s="60"/>
      <c r="FUX873" s="60"/>
      <c r="FUY873" s="60"/>
      <c r="FUZ873" s="60"/>
      <c r="FVA873" s="60"/>
      <c r="FVB873" s="60"/>
      <c r="FVC873" s="60"/>
      <c r="FVD873" s="60"/>
      <c r="FVE873" s="60"/>
      <c r="FVF873" s="60"/>
      <c r="FVG873" s="60"/>
      <c r="FVH873" s="60"/>
      <c r="FVI873" s="60"/>
      <c r="FVJ873" s="60"/>
      <c r="FVK873" s="60"/>
      <c r="FVL873" s="60"/>
      <c r="FVM873" s="60"/>
      <c r="FVN873" s="60"/>
      <c r="FVO873" s="60"/>
      <c r="FVP873" s="60"/>
      <c r="FVQ873" s="60"/>
      <c r="FVR873" s="60"/>
      <c r="FVS873" s="60"/>
      <c r="FVT873" s="60"/>
      <c r="FVU873" s="60"/>
      <c r="FVV873" s="60"/>
      <c r="FVW873" s="60"/>
      <c r="FVX873" s="60"/>
      <c r="FVY873" s="60"/>
      <c r="FVZ873" s="60"/>
      <c r="FWA873" s="60"/>
      <c r="FWB873" s="60"/>
      <c r="FWC873" s="60"/>
      <c r="FWD873" s="60"/>
      <c r="FWE873" s="60"/>
      <c r="FWF873" s="60"/>
      <c r="FWG873" s="60"/>
      <c r="FWH873" s="60"/>
      <c r="FWI873" s="60"/>
      <c r="FWJ873" s="60"/>
      <c r="FWK873" s="60"/>
      <c r="FWL873" s="60"/>
      <c r="FWM873" s="60"/>
      <c r="FWN873" s="60"/>
      <c r="FWO873" s="60"/>
      <c r="FWP873" s="60"/>
      <c r="FWQ873" s="60"/>
      <c r="FWR873" s="60"/>
      <c r="FWS873" s="60"/>
      <c r="FWT873" s="60"/>
      <c r="FWU873" s="60"/>
      <c r="FWV873" s="60"/>
      <c r="FWW873" s="60"/>
      <c r="FWX873" s="60"/>
      <c r="FWY873" s="60"/>
      <c r="FWZ873" s="60"/>
      <c r="FXA873" s="60"/>
      <c r="FXB873" s="60"/>
      <c r="FXC873" s="60"/>
      <c r="FXD873" s="60"/>
      <c r="FXE873" s="60"/>
      <c r="FXF873" s="60"/>
      <c r="FXG873" s="60"/>
      <c r="FXH873" s="60"/>
      <c r="FXI873" s="60"/>
      <c r="FXJ873" s="60"/>
      <c r="FXK873" s="60"/>
      <c r="FXL873" s="60"/>
      <c r="FXM873" s="60"/>
      <c r="FXN873" s="60"/>
      <c r="FXO873" s="60"/>
      <c r="FXP873" s="60"/>
      <c r="FXQ873" s="60"/>
      <c r="FXR873" s="60"/>
      <c r="FXS873" s="60"/>
      <c r="FXT873" s="60"/>
      <c r="FXU873" s="60"/>
      <c r="FXV873" s="60"/>
      <c r="FXW873" s="60"/>
      <c r="FXX873" s="60"/>
      <c r="FXY873" s="60"/>
      <c r="FXZ873" s="60"/>
      <c r="FYA873" s="60"/>
      <c r="FYB873" s="60"/>
      <c r="FYC873" s="60"/>
      <c r="FYD873" s="60"/>
      <c r="FYE873" s="60"/>
      <c r="FYF873" s="60"/>
      <c r="FYG873" s="60"/>
      <c r="FYH873" s="60"/>
      <c r="FYI873" s="60"/>
      <c r="FYJ873" s="60"/>
      <c r="FYK873" s="60"/>
      <c r="FYL873" s="60"/>
      <c r="FYM873" s="60"/>
      <c r="FYN873" s="60"/>
      <c r="FYO873" s="60"/>
      <c r="FYP873" s="60"/>
      <c r="FYQ873" s="60"/>
      <c r="FYR873" s="60"/>
      <c r="FYS873" s="60"/>
      <c r="FYT873" s="60"/>
      <c r="FYU873" s="60"/>
      <c r="FYV873" s="60"/>
      <c r="FYW873" s="60"/>
      <c r="FYX873" s="60"/>
      <c r="FYY873" s="60"/>
      <c r="FYZ873" s="60"/>
      <c r="FZA873" s="60"/>
      <c r="FZB873" s="60"/>
      <c r="FZC873" s="60"/>
      <c r="FZD873" s="60"/>
      <c r="FZE873" s="60"/>
      <c r="FZF873" s="60"/>
      <c r="FZG873" s="60"/>
      <c r="FZH873" s="60"/>
      <c r="FZI873" s="60"/>
      <c r="FZJ873" s="60"/>
      <c r="FZK873" s="60"/>
      <c r="FZL873" s="60"/>
      <c r="FZM873" s="60"/>
      <c r="FZN873" s="60"/>
      <c r="FZO873" s="60"/>
      <c r="FZP873" s="60"/>
      <c r="FZQ873" s="60"/>
      <c r="FZR873" s="60"/>
      <c r="FZS873" s="60"/>
      <c r="FZT873" s="60"/>
      <c r="FZU873" s="60"/>
      <c r="FZV873" s="60"/>
      <c r="FZW873" s="60"/>
      <c r="FZX873" s="60"/>
      <c r="FZY873" s="60"/>
      <c r="FZZ873" s="60"/>
      <c r="GAA873" s="60"/>
      <c r="GAB873" s="60"/>
      <c r="GAC873" s="60"/>
      <c r="GAD873" s="60"/>
      <c r="GAE873" s="60"/>
      <c r="GAF873" s="60"/>
      <c r="GAG873" s="60"/>
      <c r="GAH873" s="60"/>
      <c r="GAI873" s="60"/>
      <c r="GAJ873" s="60"/>
      <c r="GAK873" s="60"/>
      <c r="GAL873" s="60"/>
      <c r="GAM873" s="60"/>
      <c r="GAN873" s="60"/>
      <c r="GAO873" s="60"/>
      <c r="GAP873" s="60"/>
      <c r="GAQ873" s="60"/>
      <c r="GAR873" s="60"/>
      <c r="GAS873" s="60"/>
      <c r="GAT873" s="60"/>
      <c r="GAU873" s="60"/>
      <c r="GAV873" s="60"/>
      <c r="GAW873" s="60"/>
      <c r="GAX873" s="60"/>
      <c r="GAY873" s="60"/>
      <c r="GAZ873" s="60"/>
      <c r="GBA873" s="60"/>
      <c r="GBB873" s="60"/>
      <c r="GBC873" s="60"/>
      <c r="GBD873" s="60"/>
      <c r="GBE873" s="60"/>
      <c r="GBF873" s="60"/>
      <c r="GBG873" s="60"/>
      <c r="GBH873" s="60"/>
      <c r="GBI873" s="60"/>
      <c r="GBJ873" s="60"/>
      <c r="GBK873" s="60"/>
      <c r="GBL873" s="60"/>
      <c r="GBM873" s="60"/>
      <c r="GBN873" s="60"/>
      <c r="GBO873" s="60"/>
      <c r="GBP873" s="60"/>
      <c r="GBQ873" s="60"/>
      <c r="GBR873" s="60"/>
      <c r="GBS873" s="60"/>
      <c r="GBT873" s="60"/>
      <c r="GBU873" s="60"/>
      <c r="GBV873" s="60"/>
      <c r="GBW873" s="60"/>
      <c r="GBX873" s="60"/>
      <c r="GBY873" s="60"/>
      <c r="GBZ873" s="60"/>
      <c r="GCA873" s="60"/>
      <c r="GCB873" s="60"/>
      <c r="GCC873" s="60"/>
      <c r="GCD873" s="60"/>
      <c r="GCE873" s="60"/>
      <c r="GCF873" s="60"/>
      <c r="GCG873" s="60"/>
      <c r="GCH873" s="60"/>
      <c r="GCI873" s="60"/>
      <c r="GCJ873" s="60"/>
      <c r="GCK873" s="60"/>
      <c r="GCL873" s="60"/>
      <c r="GCM873" s="60"/>
      <c r="GCN873" s="60"/>
      <c r="GCO873" s="60"/>
      <c r="GCP873" s="60"/>
      <c r="GCQ873" s="60"/>
      <c r="GCR873" s="60"/>
      <c r="GCS873" s="60"/>
      <c r="GCT873" s="60"/>
      <c r="GCU873" s="60"/>
      <c r="GCV873" s="60"/>
      <c r="GCW873" s="60"/>
      <c r="GCX873" s="60"/>
      <c r="GCY873" s="60"/>
      <c r="GCZ873" s="60"/>
      <c r="GDA873" s="60"/>
      <c r="GDB873" s="60"/>
      <c r="GDC873" s="60"/>
      <c r="GDD873" s="60"/>
      <c r="GDE873" s="60"/>
      <c r="GDF873" s="60"/>
      <c r="GDG873" s="60"/>
      <c r="GDH873" s="60"/>
      <c r="GDI873" s="60"/>
      <c r="GDJ873" s="60"/>
      <c r="GDK873" s="60"/>
      <c r="GDL873" s="60"/>
      <c r="GDM873" s="60"/>
      <c r="GDN873" s="60"/>
      <c r="GDO873" s="60"/>
      <c r="GDP873" s="60"/>
      <c r="GDQ873" s="60"/>
      <c r="GDR873" s="60"/>
      <c r="GDS873" s="60"/>
      <c r="GDT873" s="60"/>
      <c r="GDU873" s="60"/>
      <c r="GDV873" s="60"/>
      <c r="GDW873" s="60"/>
      <c r="GDX873" s="60"/>
      <c r="GDY873" s="60"/>
      <c r="GDZ873" s="60"/>
      <c r="GEA873" s="60"/>
      <c r="GEB873" s="60"/>
      <c r="GEC873" s="60"/>
      <c r="GED873" s="60"/>
      <c r="GEE873" s="60"/>
      <c r="GEF873" s="60"/>
      <c r="GEG873" s="60"/>
      <c r="GEH873" s="60"/>
      <c r="GEI873" s="60"/>
      <c r="GEJ873" s="60"/>
      <c r="GEK873" s="60"/>
      <c r="GEL873" s="60"/>
      <c r="GEM873" s="60"/>
      <c r="GEN873" s="60"/>
      <c r="GEO873" s="60"/>
      <c r="GEP873" s="60"/>
      <c r="GEQ873" s="60"/>
      <c r="GER873" s="60"/>
      <c r="GES873" s="60"/>
      <c r="GET873" s="60"/>
      <c r="GEU873" s="60"/>
      <c r="GEV873" s="60"/>
      <c r="GEW873" s="60"/>
      <c r="GEX873" s="60"/>
      <c r="GEY873" s="60"/>
      <c r="GEZ873" s="60"/>
      <c r="GFA873" s="60"/>
      <c r="GFB873" s="60"/>
      <c r="GFC873" s="60"/>
      <c r="GFD873" s="60"/>
      <c r="GFE873" s="60"/>
      <c r="GFF873" s="60"/>
      <c r="GFG873" s="60"/>
      <c r="GFH873" s="60"/>
      <c r="GFI873" s="60"/>
      <c r="GFJ873" s="60"/>
      <c r="GFK873" s="60"/>
      <c r="GFL873" s="60"/>
      <c r="GFM873" s="60"/>
      <c r="GFN873" s="60"/>
      <c r="GFO873" s="60"/>
      <c r="GFP873" s="60"/>
      <c r="GFQ873" s="60"/>
      <c r="GFR873" s="60"/>
      <c r="GFS873" s="60"/>
      <c r="GFT873" s="60"/>
      <c r="GFU873" s="60"/>
      <c r="GFV873" s="60"/>
      <c r="GFW873" s="60"/>
      <c r="GFX873" s="60"/>
      <c r="GFY873" s="60"/>
      <c r="GFZ873" s="60"/>
      <c r="GGA873" s="60"/>
      <c r="GGB873" s="60"/>
      <c r="GGC873" s="60"/>
      <c r="GGD873" s="60"/>
      <c r="GGE873" s="60"/>
      <c r="GGF873" s="60"/>
      <c r="GGG873" s="60"/>
      <c r="GGH873" s="60"/>
      <c r="GGI873" s="60"/>
      <c r="GGJ873" s="60"/>
      <c r="GGK873" s="60"/>
      <c r="GGL873" s="60"/>
      <c r="GGM873" s="60"/>
      <c r="GGN873" s="60"/>
      <c r="GGO873" s="60"/>
      <c r="GGP873" s="60"/>
      <c r="GGQ873" s="60"/>
      <c r="GGR873" s="60"/>
      <c r="GGS873" s="60"/>
      <c r="GGT873" s="60"/>
      <c r="GGU873" s="60"/>
      <c r="GGV873" s="60"/>
      <c r="GGW873" s="60"/>
      <c r="GGX873" s="60"/>
      <c r="GGY873" s="60"/>
      <c r="GGZ873" s="60"/>
      <c r="GHA873" s="60"/>
      <c r="GHB873" s="60"/>
      <c r="GHC873" s="60"/>
      <c r="GHD873" s="60"/>
      <c r="GHE873" s="60"/>
      <c r="GHF873" s="60"/>
      <c r="GHG873" s="60"/>
      <c r="GHH873" s="60"/>
      <c r="GHI873" s="60"/>
      <c r="GHJ873" s="60"/>
      <c r="GHK873" s="60"/>
      <c r="GHL873" s="60"/>
      <c r="GHM873" s="60"/>
      <c r="GHN873" s="60"/>
      <c r="GHO873" s="60"/>
      <c r="GHP873" s="60"/>
      <c r="GHQ873" s="60"/>
      <c r="GHR873" s="60"/>
      <c r="GHS873" s="60"/>
      <c r="GHT873" s="60"/>
      <c r="GHU873" s="60"/>
      <c r="GHV873" s="60"/>
      <c r="GHW873" s="60"/>
      <c r="GHX873" s="60"/>
      <c r="GHY873" s="60"/>
      <c r="GHZ873" s="60"/>
      <c r="GIA873" s="60"/>
      <c r="GIB873" s="60"/>
      <c r="GIC873" s="60"/>
      <c r="GID873" s="60"/>
      <c r="GIE873" s="60"/>
      <c r="GIF873" s="60"/>
      <c r="GIG873" s="60"/>
      <c r="GIH873" s="60"/>
      <c r="GII873" s="60"/>
      <c r="GIJ873" s="60"/>
      <c r="GIK873" s="60"/>
      <c r="GIL873" s="60"/>
      <c r="GIM873" s="60"/>
      <c r="GIN873" s="60"/>
      <c r="GIO873" s="60"/>
      <c r="GIP873" s="60"/>
      <c r="GIQ873" s="60"/>
      <c r="GIR873" s="60"/>
      <c r="GIS873" s="60"/>
      <c r="GIT873" s="60"/>
      <c r="GIU873" s="60"/>
      <c r="GIV873" s="60"/>
      <c r="GIW873" s="60"/>
      <c r="GIX873" s="60"/>
      <c r="GIY873" s="60"/>
      <c r="GIZ873" s="60"/>
      <c r="GJA873" s="60"/>
      <c r="GJB873" s="60"/>
      <c r="GJC873" s="60"/>
      <c r="GJD873" s="60"/>
      <c r="GJE873" s="60"/>
      <c r="GJF873" s="60"/>
      <c r="GJG873" s="60"/>
      <c r="GJH873" s="60"/>
      <c r="GJI873" s="60"/>
      <c r="GJJ873" s="60"/>
      <c r="GJK873" s="60"/>
      <c r="GJL873" s="60"/>
      <c r="GJM873" s="60"/>
      <c r="GJN873" s="60"/>
      <c r="GJO873" s="60"/>
      <c r="GJP873" s="60"/>
      <c r="GJQ873" s="60"/>
      <c r="GJR873" s="60"/>
      <c r="GJS873" s="60"/>
      <c r="GJT873" s="60"/>
      <c r="GJU873" s="60"/>
      <c r="GJV873" s="60"/>
      <c r="GJW873" s="60"/>
      <c r="GJX873" s="60"/>
      <c r="GJY873" s="60"/>
      <c r="GJZ873" s="60"/>
      <c r="GKA873" s="60"/>
      <c r="GKB873" s="60"/>
      <c r="GKC873" s="60"/>
      <c r="GKD873" s="60"/>
      <c r="GKE873" s="60"/>
      <c r="GKF873" s="60"/>
      <c r="GKG873" s="60"/>
      <c r="GKH873" s="60"/>
      <c r="GKI873" s="60"/>
      <c r="GKJ873" s="60"/>
      <c r="GKK873" s="60"/>
      <c r="GKL873" s="60"/>
      <c r="GKM873" s="60"/>
      <c r="GKN873" s="60"/>
      <c r="GKO873" s="60"/>
      <c r="GKP873" s="60"/>
      <c r="GKQ873" s="60"/>
      <c r="GKR873" s="60"/>
      <c r="GKS873" s="60"/>
      <c r="GKT873" s="60"/>
      <c r="GKU873" s="60"/>
      <c r="GKV873" s="60"/>
      <c r="GKW873" s="60"/>
      <c r="GKX873" s="60"/>
      <c r="GKY873" s="60"/>
      <c r="GKZ873" s="60"/>
      <c r="GLA873" s="60"/>
      <c r="GLB873" s="60"/>
      <c r="GLC873" s="60"/>
      <c r="GLD873" s="60"/>
      <c r="GLE873" s="60"/>
      <c r="GLF873" s="60"/>
      <c r="GLG873" s="60"/>
      <c r="GLH873" s="60"/>
      <c r="GLI873" s="60"/>
      <c r="GLJ873" s="60"/>
      <c r="GLK873" s="60"/>
      <c r="GLL873" s="60"/>
      <c r="GLM873" s="60"/>
      <c r="GLN873" s="60"/>
      <c r="GLO873" s="60"/>
      <c r="GLP873" s="60"/>
      <c r="GLQ873" s="60"/>
      <c r="GLR873" s="60"/>
      <c r="GLS873" s="60"/>
      <c r="GLT873" s="60"/>
      <c r="GLU873" s="60"/>
      <c r="GLV873" s="60"/>
      <c r="GLW873" s="60"/>
      <c r="GLX873" s="60"/>
      <c r="GLY873" s="60"/>
      <c r="GLZ873" s="60"/>
      <c r="GMA873" s="60"/>
      <c r="GMB873" s="60"/>
      <c r="GMC873" s="60"/>
      <c r="GMD873" s="60"/>
      <c r="GME873" s="60"/>
      <c r="GMF873" s="60"/>
      <c r="GMG873" s="60"/>
      <c r="GMH873" s="60"/>
      <c r="GMI873" s="60"/>
      <c r="GMJ873" s="60"/>
      <c r="GMK873" s="60"/>
      <c r="GML873" s="60"/>
      <c r="GMM873" s="60"/>
      <c r="GMN873" s="60"/>
      <c r="GMO873" s="60"/>
      <c r="GMP873" s="60"/>
      <c r="GMQ873" s="60"/>
      <c r="GMR873" s="60"/>
      <c r="GMS873" s="60"/>
      <c r="GMT873" s="60"/>
      <c r="GMU873" s="60"/>
      <c r="GMV873" s="60"/>
      <c r="GMW873" s="60"/>
      <c r="GMX873" s="60"/>
      <c r="GMY873" s="60"/>
      <c r="GMZ873" s="60"/>
      <c r="GNA873" s="60"/>
      <c r="GNB873" s="60"/>
      <c r="GNC873" s="60"/>
      <c r="GND873" s="60"/>
      <c r="GNE873" s="60"/>
      <c r="GNF873" s="60"/>
      <c r="GNG873" s="60"/>
      <c r="GNH873" s="60"/>
      <c r="GNI873" s="60"/>
      <c r="GNJ873" s="60"/>
      <c r="GNK873" s="60"/>
      <c r="GNL873" s="60"/>
      <c r="GNM873" s="60"/>
      <c r="GNN873" s="60"/>
      <c r="GNO873" s="60"/>
      <c r="GNP873" s="60"/>
      <c r="GNQ873" s="60"/>
      <c r="GNR873" s="60"/>
      <c r="GNS873" s="60"/>
      <c r="GNT873" s="60"/>
      <c r="GNU873" s="60"/>
      <c r="GNV873" s="60"/>
      <c r="GNW873" s="60"/>
      <c r="GNX873" s="60"/>
      <c r="GNY873" s="60"/>
      <c r="GNZ873" s="60"/>
      <c r="GOA873" s="60"/>
      <c r="GOB873" s="60"/>
      <c r="GOC873" s="60"/>
      <c r="GOD873" s="60"/>
      <c r="GOE873" s="60"/>
      <c r="GOF873" s="60"/>
      <c r="GOG873" s="60"/>
      <c r="GOH873" s="60"/>
      <c r="GOI873" s="60"/>
      <c r="GOJ873" s="60"/>
      <c r="GOK873" s="60"/>
      <c r="GOL873" s="60"/>
      <c r="GOM873" s="60"/>
      <c r="GON873" s="60"/>
      <c r="GOO873" s="60"/>
      <c r="GOP873" s="60"/>
      <c r="GOQ873" s="60"/>
      <c r="GOR873" s="60"/>
      <c r="GOS873" s="60"/>
      <c r="GOT873" s="60"/>
      <c r="GOU873" s="60"/>
      <c r="GOV873" s="60"/>
      <c r="GOW873" s="60"/>
      <c r="GOX873" s="60"/>
      <c r="GOY873" s="60"/>
      <c r="GOZ873" s="60"/>
      <c r="GPA873" s="60"/>
      <c r="GPB873" s="60"/>
      <c r="GPC873" s="60"/>
      <c r="GPD873" s="60"/>
      <c r="GPE873" s="60"/>
      <c r="GPF873" s="60"/>
      <c r="GPG873" s="60"/>
      <c r="GPH873" s="60"/>
      <c r="GPI873" s="60"/>
      <c r="GPJ873" s="60"/>
      <c r="GPK873" s="60"/>
      <c r="GPL873" s="60"/>
      <c r="GPM873" s="60"/>
      <c r="GPN873" s="60"/>
      <c r="GPO873" s="60"/>
      <c r="GPP873" s="60"/>
      <c r="GPQ873" s="60"/>
      <c r="GPR873" s="60"/>
      <c r="GPS873" s="60"/>
      <c r="GPT873" s="60"/>
      <c r="GPU873" s="60"/>
      <c r="GPV873" s="60"/>
      <c r="GPW873" s="60"/>
      <c r="GPX873" s="60"/>
      <c r="GPY873" s="60"/>
      <c r="GPZ873" s="60"/>
      <c r="GQA873" s="60"/>
      <c r="GQB873" s="60"/>
      <c r="GQC873" s="60"/>
      <c r="GQD873" s="60"/>
      <c r="GQE873" s="60"/>
      <c r="GQF873" s="60"/>
      <c r="GQG873" s="60"/>
      <c r="GQH873" s="60"/>
      <c r="GQI873" s="60"/>
      <c r="GQJ873" s="60"/>
      <c r="GQK873" s="60"/>
      <c r="GQL873" s="60"/>
      <c r="GQM873" s="60"/>
      <c r="GQN873" s="60"/>
      <c r="GQO873" s="60"/>
      <c r="GQP873" s="60"/>
      <c r="GQQ873" s="60"/>
      <c r="GQR873" s="60"/>
      <c r="GQS873" s="60"/>
      <c r="GQT873" s="60"/>
      <c r="GQU873" s="60"/>
      <c r="GQV873" s="60"/>
      <c r="GQW873" s="60"/>
      <c r="GQX873" s="60"/>
      <c r="GQY873" s="60"/>
      <c r="GQZ873" s="60"/>
      <c r="GRA873" s="60"/>
      <c r="GRB873" s="60"/>
      <c r="GRC873" s="60"/>
      <c r="GRD873" s="60"/>
      <c r="GRE873" s="60"/>
      <c r="GRF873" s="60"/>
      <c r="GRG873" s="60"/>
      <c r="GRH873" s="60"/>
      <c r="GRI873" s="60"/>
      <c r="GRJ873" s="60"/>
      <c r="GRK873" s="60"/>
      <c r="GRL873" s="60"/>
      <c r="GRM873" s="60"/>
      <c r="GRN873" s="60"/>
      <c r="GRO873" s="60"/>
      <c r="GRP873" s="60"/>
      <c r="GRQ873" s="60"/>
      <c r="GRR873" s="60"/>
      <c r="GRS873" s="60"/>
      <c r="GRT873" s="60"/>
      <c r="GRU873" s="60"/>
      <c r="GRV873" s="60"/>
      <c r="GRW873" s="60"/>
      <c r="GRX873" s="60"/>
      <c r="GRY873" s="60"/>
      <c r="GRZ873" s="60"/>
      <c r="GSA873" s="60"/>
      <c r="GSB873" s="60"/>
      <c r="GSC873" s="60"/>
      <c r="GSD873" s="60"/>
      <c r="GSE873" s="60"/>
      <c r="GSF873" s="60"/>
      <c r="GSG873" s="60"/>
      <c r="GSH873" s="60"/>
      <c r="GSI873" s="60"/>
      <c r="GSJ873" s="60"/>
      <c r="GSK873" s="60"/>
      <c r="GSL873" s="60"/>
      <c r="GSM873" s="60"/>
      <c r="GSN873" s="60"/>
      <c r="GSO873" s="60"/>
      <c r="GSP873" s="60"/>
      <c r="GSQ873" s="60"/>
      <c r="GSR873" s="60"/>
      <c r="GSS873" s="60"/>
      <c r="GST873" s="60"/>
      <c r="GSU873" s="60"/>
      <c r="GSV873" s="60"/>
      <c r="GSW873" s="60"/>
      <c r="GSX873" s="60"/>
      <c r="GSY873" s="60"/>
      <c r="GSZ873" s="60"/>
      <c r="GTA873" s="60"/>
      <c r="GTB873" s="60"/>
      <c r="GTC873" s="60"/>
      <c r="GTD873" s="60"/>
      <c r="GTE873" s="60"/>
      <c r="GTF873" s="60"/>
      <c r="GTG873" s="60"/>
      <c r="GTH873" s="60"/>
      <c r="GTI873" s="60"/>
      <c r="GTJ873" s="60"/>
      <c r="GTK873" s="60"/>
      <c r="GTL873" s="60"/>
      <c r="GTM873" s="60"/>
      <c r="GTN873" s="60"/>
      <c r="GTO873" s="60"/>
      <c r="GTP873" s="60"/>
      <c r="GTQ873" s="60"/>
      <c r="GTR873" s="60"/>
      <c r="GTS873" s="60"/>
      <c r="GTT873" s="60"/>
      <c r="GTU873" s="60"/>
      <c r="GTV873" s="60"/>
      <c r="GTW873" s="60"/>
      <c r="GTX873" s="60"/>
      <c r="GTY873" s="60"/>
      <c r="GTZ873" s="60"/>
      <c r="GUA873" s="60"/>
      <c r="GUB873" s="60"/>
      <c r="GUC873" s="60"/>
      <c r="GUD873" s="60"/>
      <c r="GUE873" s="60"/>
      <c r="GUF873" s="60"/>
      <c r="GUG873" s="60"/>
      <c r="GUH873" s="60"/>
      <c r="GUI873" s="60"/>
      <c r="GUJ873" s="60"/>
      <c r="GUK873" s="60"/>
      <c r="GUL873" s="60"/>
      <c r="GUM873" s="60"/>
      <c r="GUN873" s="60"/>
      <c r="GUO873" s="60"/>
      <c r="GUP873" s="60"/>
      <c r="GUQ873" s="60"/>
      <c r="GUR873" s="60"/>
      <c r="GUS873" s="60"/>
      <c r="GUT873" s="60"/>
      <c r="GUU873" s="60"/>
      <c r="GUV873" s="60"/>
      <c r="GUW873" s="60"/>
      <c r="GUX873" s="60"/>
      <c r="GUY873" s="60"/>
      <c r="GUZ873" s="60"/>
      <c r="GVA873" s="60"/>
      <c r="GVB873" s="60"/>
      <c r="GVC873" s="60"/>
      <c r="GVD873" s="60"/>
      <c r="GVE873" s="60"/>
      <c r="GVF873" s="60"/>
      <c r="GVG873" s="60"/>
      <c r="GVH873" s="60"/>
      <c r="GVI873" s="60"/>
      <c r="GVJ873" s="60"/>
      <c r="GVK873" s="60"/>
      <c r="GVL873" s="60"/>
      <c r="GVM873" s="60"/>
      <c r="GVN873" s="60"/>
      <c r="GVO873" s="60"/>
      <c r="GVP873" s="60"/>
      <c r="GVQ873" s="60"/>
      <c r="GVR873" s="60"/>
      <c r="GVS873" s="60"/>
      <c r="GVT873" s="60"/>
      <c r="GVU873" s="60"/>
      <c r="GVV873" s="60"/>
      <c r="GVW873" s="60"/>
      <c r="GVX873" s="60"/>
      <c r="GVY873" s="60"/>
      <c r="GVZ873" s="60"/>
      <c r="GWA873" s="60"/>
      <c r="GWB873" s="60"/>
      <c r="GWC873" s="60"/>
      <c r="GWD873" s="60"/>
      <c r="GWE873" s="60"/>
      <c r="GWF873" s="60"/>
      <c r="GWG873" s="60"/>
      <c r="GWH873" s="60"/>
      <c r="GWI873" s="60"/>
      <c r="GWJ873" s="60"/>
      <c r="GWK873" s="60"/>
      <c r="GWL873" s="60"/>
      <c r="GWM873" s="60"/>
      <c r="GWN873" s="60"/>
      <c r="GWO873" s="60"/>
      <c r="GWP873" s="60"/>
      <c r="GWQ873" s="60"/>
      <c r="GWR873" s="60"/>
      <c r="GWS873" s="60"/>
      <c r="GWT873" s="60"/>
      <c r="GWU873" s="60"/>
      <c r="GWV873" s="60"/>
      <c r="GWW873" s="60"/>
      <c r="GWX873" s="60"/>
      <c r="GWY873" s="60"/>
      <c r="GWZ873" s="60"/>
      <c r="GXA873" s="60"/>
      <c r="GXB873" s="60"/>
      <c r="GXC873" s="60"/>
      <c r="GXD873" s="60"/>
      <c r="GXE873" s="60"/>
      <c r="GXF873" s="60"/>
      <c r="GXG873" s="60"/>
      <c r="GXH873" s="60"/>
      <c r="GXI873" s="60"/>
      <c r="GXJ873" s="60"/>
      <c r="GXK873" s="60"/>
      <c r="GXL873" s="60"/>
      <c r="GXM873" s="60"/>
      <c r="GXN873" s="60"/>
      <c r="GXO873" s="60"/>
      <c r="GXP873" s="60"/>
      <c r="GXQ873" s="60"/>
      <c r="GXR873" s="60"/>
      <c r="GXS873" s="60"/>
      <c r="GXT873" s="60"/>
      <c r="GXU873" s="60"/>
      <c r="GXV873" s="60"/>
      <c r="GXW873" s="60"/>
      <c r="GXX873" s="60"/>
      <c r="GXY873" s="60"/>
      <c r="GXZ873" s="60"/>
      <c r="GYA873" s="60"/>
      <c r="GYB873" s="60"/>
      <c r="GYC873" s="60"/>
      <c r="GYD873" s="60"/>
      <c r="GYE873" s="60"/>
      <c r="GYF873" s="60"/>
      <c r="GYG873" s="60"/>
      <c r="GYH873" s="60"/>
      <c r="GYI873" s="60"/>
      <c r="GYJ873" s="60"/>
      <c r="GYK873" s="60"/>
      <c r="GYL873" s="60"/>
      <c r="GYM873" s="60"/>
      <c r="GYN873" s="60"/>
      <c r="GYO873" s="60"/>
      <c r="GYP873" s="60"/>
      <c r="GYQ873" s="60"/>
      <c r="GYR873" s="60"/>
      <c r="GYS873" s="60"/>
      <c r="GYT873" s="60"/>
      <c r="GYU873" s="60"/>
      <c r="GYV873" s="60"/>
      <c r="GYW873" s="60"/>
      <c r="GYX873" s="60"/>
      <c r="GYY873" s="60"/>
      <c r="GYZ873" s="60"/>
      <c r="GZA873" s="60"/>
      <c r="GZB873" s="60"/>
      <c r="GZC873" s="60"/>
      <c r="GZD873" s="60"/>
      <c r="GZE873" s="60"/>
      <c r="GZF873" s="60"/>
      <c r="GZG873" s="60"/>
      <c r="GZH873" s="60"/>
      <c r="GZI873" s="60"/>
      <c r="GZJ873" s="60"/>
      <c r="GZK873" s="60"/>
      <c r="GZL873" s="60"/>
      <c r="GZM873" s="60"/>
      <c r="GZN873" s="60"/>
      <c r="GZO873" s="60"/>
      <c r="GZP873" s="60"/>
      <c r="GZQ873" s="60"/>
      <c r="GZR873" s="60"/>
      <c r="GZS873" s="60"/>
      <c r="GZT873" s="60"/>
      <c r="GZU873" s="60"/>
      <c r="GZV873" s="60"/>
      <c r="GZW873" s="60"/>
      <c r="GZX873" s="60"/>
      <c r="GZY873" s="60"/>
      <c r="GZZ873" s="60"/>
      <c r="HAA873" s="60"/>
      <c r="HAB873" s="60"/>
      <c r="HAC873" s="60"/>
      <c r="HAD873" s="60"/>
      <c r="HAE873" s="60"/>
      <c r="HAF873" s="60"/>
      <c r="HAG873" s="60"/>
      <c r="HAH873" s="60"/>
      <c r="HAI873" s="60"/>
      <c r="HAJ873" s="60"/>
      <c r="HAK873" s="60"/>
      <c r="HAL873" s="60"/>
      <c r="HAM873" s="60"/>
      <c r="HAN873" s="60"/>
      <c r="HAO873" s="60"/>
      <c r="HAP873" s="60"/>
      <c r="HAQ873" s="60"/>
      <c r="HAR873" s="60"/>
      <c r="HAS873" s="60"/>
      <c r="HAT873" s="60"/>
      <c r="HAU873" s="60"/>
      <c r="HAV873" s="60"/>
      <c r="HAW873" s="60"/>
      <c r="HAX873" s="60"/>
      <c r="HAY873" s="60"/>
      <c r="HAZ873" s="60"/>
      <c r="HBA873" s="60"/>
      <c r="HBB873" s="60"/>
      <c r="HBC873" s="60"/>
      <c r="HBD873" s="60"/>
      <c r="HBE873" s="60"/>
      <c r="HBF873" s="60"/>
      <c r="HBG873" s="60"/>
      <c r="HBH873" s="60"/>
      <c r="HBI873" s="60"/>
      <c r="HBJ873" s="60"/>
      <c r="HBK873" s="60"/>
      <c r="HBL873" s="60"/>
      <c r="HBM873" s="60"/>
      <c r="HBN873" s="60"/>
      <c r="HBO873" s="60"/>
      <c r="HBP873" s="60"/>
      <c r="HBQ873" s="60"/>
      <c r="HBR873" s="60"/>
      <c r="HBS873" s="60"/>
      <c r="HBT873" s="60"/>
      <c r="HBU873" s="60"/>
      <c r="HBV873" s="60"/>
      <c r="HBW873" s="60"/>
      <c r="HBX873" s="60"/>
      <c r="HBY873" s="60"/>
      <c r="HBZ873" s="60"/>
      <c r="HCA873" s="60"/>
      <c r="HCB873" s="60"/>
      <c r="HCC873" s="60"/>
      <c r="HCD873" s="60"/>
      <c r="HCE873" s="60"/>
      <c r="HCF873" s="60"/>
      <c r="HCG873" s="60"/>
      <c r="HCH873" s="60"/>
      <c r="HCI873" s="60"/>
      <c r="HCJ873" s="60"/>
      <c r="HCK873" s="60"/>
      <c r="HCL873" s="60"/>
      <c r="HCM873" s="60"/>
      <c r="HCN873" s="60"/>
      <c r="HCO873" s="60"/>
      <c r="HCP873" s="60"/>
      <c r="HCQ873" s="60"/>
      <c r="HCR873" s="60"/>
      <c r="HCS873" s="60"/>
      <c r="HCT873" s="60"/>
      <c r="HCU873" s="60"/>
      <c r="HCV873" s="60"/>
      <c r="HCW873" s="60"/>
      <c r="HCX873" s="60"/>
      <c r="HCY873" s="60"/>
      <c r="HCZ873" s="60"/>
      <c r="HDA873" s="60"/>
      <c r="HDB873" s="60"/>
      <c r="HDC873" s="60"/>
      <c r="HDD873" s="60"/>
      <c r="HDE873" s="60"/>
      <c r="HDF873" s="60"/>
      <c r="HDG873" s="60"/>
      <c r="HDH873" s="60"/>
      <c r="HDI873" s="60"/>
      <c r="HDJ873" s="60"/>
      <c r="HDK873" s="60"/>
      <c r="HDL873" s="60"/>
      <c r="HDM873" s="60"/>
      <c r="HDN873" s="60"/>
      <c r="HDO873" s="60"/>
      <c r="HDP873" s="60"/>
      <c r="HDQ873" s="60"/>
      <c r="HDR873" s="60"/>
      <c r="HDS873" s="60"/>
      <c r="HDT873" s="60"/>
      <c r="HDU873" s="60"/>
      <c r="HDV873" s="60"/>
      <c r="HDW873" s="60"/>
      <c r="HDX873" s="60"/>
      <c r="HDY873" s="60"/>
      <c r="HDZ873" s="60"/>
      <c r="HEA873" s="60"/>
      <c r="HEB873" s="60"/>
      <c r="HEC873" s="60"/>
      <c r="HED873" s="60"/>
      <c r="HEE873" s="60"/>
      <c r="HEF873" s="60"/>
      <c r="HEG873" s="60"/>
      <c r="HEH873" s="60"/>
      <c r="HEI873" s="60"/>
      <c r="HEJ873" s="60"/>
      <c r="HEK873" s="60"/>
      <c r="HEL873" s="60"/>
      <c r="HEM873" s="60"/>
      <c r="HEN873" s="60"/>
      <c r="HEO873" s="60"/>
      <c r="HEP873" s="60"/>
      <c r="HEQ873" s="60"/>
      <c r="HER873" s="60"/>
      <c r="HES873" s="60"/>
      <c r="HET873" s="60"/>
      <c r="HEU873" s="60"/>
      <c r="HEV873" s="60"/>
      <c r="HEW873" s="60"/>
      <c r="HEX873" s="60"/>
      <c r="HEY873" s="60"/>
      <c r="HEZ873" s="60"/>
      <c r="HFA873" s="60"/>
      <c r="HFB873" s="60"/>
      <c r="HFC873" s="60"/>
      <c r="HFD873" s="60"/>
      <c r="HFE873" s="60"/>
      <c r="HFF873" s="60"/>
      <c r="HFG873" s="60"/>
      <c r="HFH873" s="60"/>
      <c r="HFI873" s="60"/>
      <c r="HFJ873" s="60"/>
      <c r="HFK873" s="60"/>
      <c r="HFL873" s="60"/>
      <c r="HFM873" s="60"/>
      <c r="HFN873" s="60"/>
      <c r="HFO873" s="60"/>
      <c r="HFP873" s="60"/>
      <c r="HFQ873" s="60"/>
      <c r="HFR873" s="60"/>
      <c r="HFS873" s="60"/>
      <c r="HFT873" s="60"/>
      <c r="HFU873" s="60"/>
      <c r="HFV873" s="60"/>
      <c r="HFW873" s="60"/>
      <c r="HFX873" s="60"/>
      <c r="HFY873" s="60"/>
      <c r="HFZ873" s="60"/>
      <c r="HGA873" s="60"/>
      <c r="HGB873" s="60"/>
      <c r="HGC873" s="60"/>
      <c r="HGD873" s="60"/>
      <c r="HGE873" s="60"/>
      <c r="HGF873" s="60"/>
      <c r="HGG873" s="60"/>
      <c r="HGH873" s="60"/>
      <c r="HGI873" s="60"/>
      <c r="HGJ873" s="60"/>
      <c r="HGK873" s="60"/>
      <c r="HGL873" s="60"/>
      <c r="HGM873" s="60"/>
      <c r="HGN873" s="60"/>
      <c r="HGO873" s="60"/>
      <c r="HGP873" s="60"/>
      <c r="HGQ873" s="60"/>
      <c r="HGR873" s="60"/>
      <c r="HGS873" s="60"/>
      <c r="HGT873" s="60"/>
      <c r="HGU873" s="60"/>
      <c r="HGV873" s="60"/>
      <c r="HGW873" s="60"/>
      <c r="HGX873" s="60"/>
      <c r="HGY873" s="60"/>
      <c r="HGZ873" s="60"/>
      <c r="HHA873" s="60"/>
      <c r="HHB873" s="60"/>
      <c r="HHC873" s="60"/>
      <c r="HHD873" s="60"/>
      <c r="HHE873" s="60"/>
      <c r="HHF873" s="60"/>
      <c r="HHG873" s="60"/>
      <c r="HHH873" s="60"/>
      <c r="HHI873" s="60"/>
      <c r="HHJ873" s="60"/>
      <c r="HHK873" s="60"/>
      <c r="HHL873" s="60"/>
      <c r="HHM873" s="60"/>
      <c r="HHN873" s="60"/>
      <c r="HHO873" s="60"/>
      <c r="HHP873" s="60"/>
      <c r="HHQ873" s="60"/>
      <c r="HHR873" s="60"/>
      <c r="HHS873" s="60"/>
      <c r="HHT873" s="60"/>
      <c r="HHU873" s="60"/>
      <c r="HHV873" s="60"/>
      <c r="HHW873" s="60"/>
      <c r="HHX873" s="60"/>
      <c r="HHY873" s="60"/>
      <c r="HHZ873" s="60"/>
      <c r="HIA873" s="60"/>
      <c r="HIB873" s="60"/>
      <c r="HIC873" s="60"/>
      <c r="HID873" s="60"/>
      <c r="HIE873" s="60"/>
      <c r="HIF873" s="60"/>
      <c r="HIG873" s="60"/>
      <c r="HIH873" s="60"/>
      <c r="HII873" s="60"/>
      <c r="HIJ873" s="60"/>
      <c r="HIK873" s="60"/>
      <c r="HIL873" s="60"/>
      <c r="HIM873" s="60"/>
      <c r="HIN873" s="60"/>
      <c r="HIO873" s="60"/>
      <c r="HIP873" s="60"/>
      <c r="HIQ873" s="60"/>
      <c r="HIR873" s="60"/>
      <c r="HIS873" s="60"/>
      <c r="HIT873" s="60"/>
      <c r="HIU873" s="60"/>
      <c r="HIV873" s="60"/>
      <c r="HIW873" s="60"/>
      <c r="HIX873" s="60"/>
      <c r="HIY873" s="60"/>
      <c r="HIZ873" s="60"/>
      <c r="HJA873" s="60"/>
      <c r="HJB873" s="60"/>
      <c r="HJC873" s="60"/>
      <c r="HJD873" s="60"/>
      <c r="HJE873" s="60"/>
      <c r="HJF873" s="60"/>
      <c r="HJG873" s="60"/>
      <c r="HJH873" s="60"/>
      <c r="HJI873" s="60"/>
      <c r="HJJ873" s="60"/>
      <c r="HJK873" s="60"/>
      <c r="HJL873" s="60"/>
      <c r="HJM873" s="60"/>
      <c r="HJN873" s="60"/>
      <c r="HJO873" s="60"/>
      <c r="HJP873" s="60"/>
      <c r="HJQ873" s="60"/>
      <c r="HJR873" s="60"/>
      <c r="HJS873" s="60"/>
      <c r="HJT873" s="60"/>
      <c r="HJU873" s="60"/>
      <c r="HJV873" s="60"/>
      <c r="HJW873" s="60"/>
      <c r="HJX873" s="60"/>
      <c r="HJY873" s="60"/>
      <c r="HJZ873" s="60"/>
      <c r="HKA873" s="60"/>
      <c r="HKB873" s="60"/>
      <c r="HKC873" s="60"/>
      <c r="HKD873" s="60"/>
      <c r="HKE873" s="60"/>
      <c r="HKF873" s="60"/>
      <c r="HKG873" s="60"/>
      <c r="HKH873" s="60"/>
      <c r="HKI873" s="60"/>
      <c r="HKJ873" s="60"/>
      <c r="HKK873" s="60"/>
      <c r="HKL873" s="60"/>
      <c r="HKM873" s="60"/>
      <c r="HKN873" s="60"/>
      <c r="HKO873" s="60"/>
      <c r="HKP873" s="60"/>
      <c r="HKQ873" s="60"/>
      <c r="HKR873" s="60"/>
      <c r="HKS873" s="60"/>
      <c r="HKT873" s="60"/>
      <c r="HKU873" s="60"/>
      <c r="HKV873" s="60"/>
      <c r="HKW873" s="60"/>
      <c r="HKX873" s="60"/>
      <c r="HKY873" s="60"/>
      <c r="HKZ873" s="60"/>
      <c r="HLA873" s="60"/>
      <c r="HLB873" s="60"/>
      <c r="HLC873" s="60"/>
      <c r="HLD873" s="60"/>
      <c r="HLE873" s="60"/>
      <c r="HLF873" s="60"/>
      <c r="HLG873" s="60"/>
      <c r="HLH873" s="60"/>
      <c r="HLI873" s="60"/>
      <c r="HLJ873" s="60"/>
      <c r="HLK873" s="60"/>
      <c r="HLL873" s="60"/>
      <c r="HLM873" s="60"/>
      <c r="HLN873" s="60"/>
      <c r="HLO873" s="60"/>
      <c r="HLP873" s="60"/>
      <c r="HLQ873" s="60"/>
      <c r="HLR873" s="60"/>
      <c r="HLS873" s="60"/>
      <c r="HLT873" s="60"/>
      <c r="HLU873" s="60"/>
      <c r="HLV873" s="60"/>
      <c r="HLW873" s="60"/>
      <c r="HLX873" s="60"/>
      <c r="HLY873" s="60"/>
      <c r="HLZ873" s="60"/>
      <c r="HMA873" s="60"/>
      <c r="HMB873" s="60"/>
      <c r="HMC873" s="60"/>
      <c r="HMD873" s="60"/>
      <c r="HME873" s="60"/>
      <c r="HMF873" s="60"/>
      <c r="HMG873" s="60"/>
      <c r="HMH873" s="60"/>
      <c r="HMI873" s="60"/>
      <c r="HMJ873" s="60"/>
      <c r="HMK873" s="60"/>
      <c r="HML873" s="60"/>
      <c r="HMM873" s="60"/>
      <c r="HMN873" s="60"/>
      <c r="HMO873" s="60"/>
      <c r="HMP873" s="60"/>
      <c r="HMQ873" s="60"/>
      <c r="HMR873" s="60"/>
      <c r="HMS873" s="60"/>
      <c r="HMT873" s="60"/>
      <c r="HMU873" s="60"/>
      <c r="HMV873" s="60"/>
      <c r="HMW873" s="60"/>
      <c r="HMX873" s="60"/>
      <c r="HMY873" s="60"/>
      <c r="HMZ873" s="60"/>
      <c r="HNA873" s="60"/>
      <c r="HNB873" s="60"/>
      <c r="HNC873" s="60"/>
      <c r="HND873" s="60"/>
      <c r="HNE873" s="60"/>
      <c r="HNF873" s="60"/>
      <c r="HNG873" s="60"/>
      <c r="HNH873" s="60"/>
      <c r="HNI873" s="60"/>
      <c r="HNJ873" s="60"/>
      <c r="HNK873" s="60"/>
      <c r="HNL873" s="60"/>
      <c r="HNM873" s="60"/>
      <c r="HNN873" s="60"/>
      <c r="HNO873" s="60"/>
      <c r="HNP873" s="60"/>
      <c r="HNQ873" s="60"/>
      <c r="HNR873" s="60"/>
      <c r="HNS873" s="60"/>
      <c r="HNT873" s="60"/>
      <c r="HNU873" s="60"/>
      <c r="HNV873" s="60"/>
      <c r="HNW873" s="60"/>
      <c r="HNX873" s="60"/>
      <c r="HNY873" s="60"/>
      <c r="HNZ873" s="60"/>
      <c r="HOA873" s="60"/>
      <c r="HOB873" s="60"/>
      <c r="HOC873" s="60"/>
      <c r="HOD873" s="60"/>
      <c r="HOE873" s="60"/>
      <c r="HOF873" s="60"/>
      <c r="HOG873" s="60"/>
      <c r="HOH873" s="60"/>
      <c r="HOI873" s="60"/>
      <c r="HOJ873" s="60"/>
      <c r="HOK873" s="60"/>
      <c r="HOL873" s="60"/>
      <c r="HOM873" s="60"/>
      <c r="HON873" s="60"/>
      <c r="HOO873" s="60"/>
      <c r="HOP873" s="60"/>
      <c r="HOQ873" s="60"/>
      <c r="HOR873" s="60"/>
      <c r="HOS873" s="60"/>
      <c r="HOT873" s="60"/>
      <c r="HOU873" s="60"/>
      <c r="HOV873" s="60"/>
      <c r="HOW873" s="60"/>
      <c r="HOX873" s="60"/>
      <c r="HOY873" s="60"/>
      <c r="HOZ873" s="60"/>
      <c r="HPA873" s="60"/>
      <c r="HPB873" s="60"/>
      <c r="HPC873" s="60"/>
      <c r="HPD873" s="60"/>
      <c r="HPE873" s="60"/>
      <c r="HPF873" s="60"/>
      <c r="HPG873" s="60"/>
      <c r="HPH873" s="60"/>
      <c r="HPI873" s="60"/>
      <c r="HPJ873" s="60"/>
      <c r="HPK873" s="60"/>
      <c r="HPL873" s="60"/>
      <c r="HPM873" s="60"/>
      <c r="HPN873" s="60"/>
      <c r="HPO873" s="60"/>
      <c r="HPP873" s="60"/>
      <c r="HPQ873" s="60"/>
      <c r="HPR873" s="60"/>
      <c r="HPS873" s="60"/>
      <c r="HPT873" s="60"/>
      <c r="HPU873" s="60"/>
      <c r="HPV873" s="60"/>
      <c r="HPW873" s="60"/>
      <c r="HPX873" s="60"/>
      <c r="HPY873" s="60"/>
      <c r="HPZ873" s="60"/>
      <c r="HQA873" s="60"/>
      <c r="HQB873" s="60"/>
      <c r="HQC873" s="60"/>
      <c r="HQD873" s="60"/>
      <c r="HQE873" s="60"/>
      <c r="HQF873" s="60"/>
      <c r="HQG873" s="60"/>
      <c r="HQH873" s="60"/>
      <c r="HQI873" s="60"/>
      <c r="HQJ873" s="60"/>
      <c r="HQK873" s="60"/>
      <c r="HQL873" s="60"/>
      <c r="HQM873" s="60"/>
      <c r="HQN873" s="60"/>
      <c r="HQO873" s="60"/>
      <c r="HQP873" s="60"/>
      <c r="HQQ873" s="60"/>
      <c r="HQR873" s="60"/>
      <c r="HQS873" s="60"/>
      <c r="HQT873" s="60"/>
      <c r="HQU873" s="60"/>
      <c r="HQV873" s="60"/>
      <c r="HQW873" s="60"/>
      <c r="HQX873" s="60"/>
      <c r="HQY873" s="60"/>
      <c r="HQZ873" s="60"/>
      <c r="HRA873" s="60"/>
      <c r="HRB873" s="60"/>
      <c r="HRC873" s="60"/>
      <c r="HRD873" s="60"/>
      <c r="HRE873" s="60"/>
      <c r="HRF873" s="60"/>
      <c r="HRG873" s="60"/>
      <c r="HRH873" s="60"/>
      <c r="HRI873" s="60"/>
      <c r="HRJ873" s="60"/>
      <c r="HRK873" s="60"/>
      <c r="HRL873" s="60"/>
      <c r="HRM873" s="60"/>
      <c r="HRN873" s="60"/>
      <c r="HRO873" s="60"/>
      <c r="HRP873" s="60"/>
      <c r="HRQ873" s="60"/>
      <c r="HRR873" s="60"/>
      <c r="HRS873" s="60"/>
      <c r="HRT873" s="60"/>
      <c r="HRU873" s="60"/>
      <c r="HRV873" s="60"/>
      <c r="HRW873" s="60"/>
      <c r="HRX873" s="60"/>
      <c r="HRY873" s="60"/>
      <c r="HRZ873" s="60"/>
      <c r="HSA873" s="60"/>
      <c r="HSB873" s="60"/>
      <c r="HSC873" s="60"/>
      <c r="HSD873" s="60"/>
      <c r="HSE873" s="60"/>
      <c r="HSF873" s="60"/>
      <c r="HSG873" s="60"/>
      <c r="HSH873" s="60"/>
      <c r="HSI873" s="60"/>
      <c r="HSJ873" s="60"/>
      <c r="HSK873" s="60"/>
      <c r="HSL873" s="60"/>
      <c r="HSM873" s="60"/>
      <c r="HSN873" s="60"/>
      <c r="HSO873" s="60"/>
      <c r="HSP873" s="60"/>
      <c r="HSQ873" s="60"/>
      <c r="HSR873" s="60"/>
      <c r="HSS873" s="60"/>
      <c r="HST873" s="60"/>
      <c r="HSU873" s="60"/>
      <c r="HSV873" s="60"/>
      <c r="HSW873" s="60"/>
      <c r="HSX873" s="60"/>
      <c r="HSY873" s="60"/>
      <c r="HSZ873" s="60"/>
      <c r="HTA873" s="60"/>
      <c r="HTB873" s="60"/>
      <c r="HTC873" s="60"/>
      <c r="HTD873" s="60"/>
      <c r="HTE873" s="60"/>
      <c r="HTF873" s="60"/>
      <c r="HTG873" s="60"/>
      <c r="HTH873" s="60"/>
      <c r="HTI873" s="60"/>
      <c r="HTJ873" s="60"/>
      <c r="HTK873" s="60"/>
      <c r="HTL873" s="60"/>
      <c r="HTM873" s="60"/>
      <c r="HTN873" s="60"/>
      <c r="HTO873" s="60"/>
      <c r="HTP873" s="60"/>
      <c r="HTQ873" s="60"/>
      <c r="HTR873" s="60"/>
      <c r="HTS873" s="60"/>
      <c r="HTT873" s="60"/>
      <c r="HTU873" s="60"/>
      <c r="HTV873" s="60"/>
      <c r="HTW873" s="60"/>
      <c r="HTX873" s="60"/>
      <c r="HTY873" s="60"/>
      <c r="HTZ873" s="60"/>
      <c r="HUA873" s="60"/>
      <c r="HUB873" s="60"/>
      <c r="HUC873" s="60"/>
      <c r="HUD873" s="60"/>
      <c r="HUE873" s="60"/>
      <c r="HUF873" s="60"/>
      <c r="HUG873" s="60"/>
      <c r="HUH873" s="60"/>
      <c r="HUI873" s="60"/>
      <c r="HUJ873" s="60"/>
      <c r="HUK873" s="60"/>
      <c r="HUL873" s="60"/>
      <c r="HUM873" s="60"/>
      <c r="HUN873" s="60"/>
      <c r="HUO873" s="60"/>
      <c r="HUP873" s="60"/>
      <c r="HUQ873" s="60"/>
      <c r="HUR873" s="60"/>
      <c r="HUS873" s="60"/>
      <c r="HUT873" s="60"/>
      <c r="HUU873" s="60"/>
      <c r="HUV873" s="60"/>
      <c r="HUW873" s="60"/>
      <c r="HUX873" s="60"/>
      <c r="HUY873" s="60"/>
      <c r="HUZ873" s="60"/>
      <c r="HVA873" s="60"/>
      <c r="HVB873" s="60"/>
      <c r="HVC873" s="60"/>
      <c r="HVD873" s="60"/>
      <c r="HVE873" s="60"/>
      <c r="HVF873" s="60"/>
      <c r="HVG873" s="60"/>
      <c r="HVH873" s="60"/>
      <c r="HVI873" s="60"/>
      <c r="HVJ873" s="60"/>
      <c r="HVK873" s="60"/>
      <c r="HVL873" s="60"/>
      <c r="HVM873" s="60"/>
      <c r="HVN873" s="60"/>
      <c r="HVO873" s="60"/>
      <c r="HVP873" s="60"/>
      <c r="HVQ873" s="60"/>
      <c r="HVR873" s="60"/>
      <c r="HVS873" s="60"/>
      <c r="HVT873" s="60"/>
      <c r="HVU873" s="60"/>
      <c r="HVV873" s="60"/>
      <c r="HVW873" s="60"/>
      <c r="HVX873" s="60"/>
      <c r="HVY873" s="60"/>
      <c r="HVZ873" s="60"/>
      <c r="HWA873" s="60"/>
      <c r="HWB873" s="60"/>
      <c r="HWC873" s="60"/>
      <c r="HWD873" s="60"/>
      <c r="HWE873" s="60"/>
      <c r="HWF873" s="60"/>
      <c r="HWG873" s="60"/>
      <c r="HWH873" s="60"/>
      <c r="HWI873" s="60"/>
      <c r="HWJ873" s="60"/>
      <c r="HWK873" s="60"/>
      <c r="HWL873" s="60"/>
      <c r="HWM873" s="60"/>
      <c r="HWN873" s="60"/>
      <c r="HWO873" s="60"/>
      <c r="HWP873" s="60"/>
      <c r="HWQ873" s="60"/>
      <c r="HWR873" s="60"/>
      <c r="HWS873" s="60"/>
      <c r="HWT873" s="60"/>
      <c r="HWU873" s="60"/>
      <c r="HWV873" s="60"/>
      <c r="HWW873" s="60"/>
      <c r="HWX873" s="60"/>
      <c r="HWY873" s="60"/>
      <c r="HWZ873" s="60"/>
      <c r="HXA873" s="60"/>
      <c r="HXB873" s="60"/>
      <c r="HXC873" s="60"/>
      <c r="HXD873" s="60"/>
      <c r="HXE873" s="60"/>
      <c r="HXF873" s="60"/>
      <c r="HXG873" s="60"/>
      <c r="HXH873" s="60"/>
      <c r="HXI873" s="60"/>
      <c r="HXJ873" s="60"/>
      <c r="HXK873" s="60"/>
      <c r="HXL873" s="60"/>
      <c r="HXM873" s="60"/>
      <c r="HXN873" s="60"/>
      <c r="HXO873" s="60"/>
      <c r="HXP873" s="60"/>
      <c r="HXQ873" s="60"/>
      <c r="HXR873" s="60"/>
      <c r="HXS873" s="60"/>
      <c r="HXT873" s="60"/>
      <c r="HXU873" s="60"/>
      <c r="HXV873" s="60"/>
      <c r="HXW873" s="60"/>
      <c r="HXX873" s="60"/>
      <c r="HXY873" s="60"/>
      <c r="HXZ873" s="60"/>
      <c r="HYA873" s="60"/>
      <c r="HYB873" s="60"/>
      <c r="HYC873" s="60"/>
      <c r="HYD873" s="60"/>
      <c r="HYE873" s="60"/>
      <c r="HYF873" s="60"/>
      <c r="HYG873" s="60"/>
      <c r="HYH873" s="60"/>
      <c r="HYI873" s="60"/>
      <c r="HYJ873" s="60"/>
      <c r="HYK873" s="60"/>
      <c r="HYL873" s="60"/>
      <c r="HYM873" s="60"/>
      <c r="HYN873" s="60"/>
      <c r="HYO873" s="60"/>
      <c r="HYP873" s="60"/>
      <c r="HYQ873" s="60"/>
      <c r="HYR873" s="60"/>
      <c r="HYS873" s="60"/>
      <c r="HYT873" s="60"/>
      <c r="HYU873" s="60"/>
      <c r="HYV873" s="60"/>
      <c r="HYW873" s="60"/>
      <c r="HYX873" s="60"/>
      <c r="HYY873" s="60"/>
      <c r="HYZ873" s="60"/>
      <c r="HZA873" s="60"/>
      <c r="HZB873" s="60"/>
      <c r="HZC873" s="60"/>
      <c r="HZD873" s="60"/>
      <c r="HZE873" s="60"/>
      <c r="HZF873" s="60"/>
      <c r="HZG873" s="60"/>
      <c r="HZH873" s="60"/>
      <c r="HZI873" s="60"/>
      <c r="HZJ873" s="60"/>
      <c r="HZK873" s="60"/>
      <c r="HZL873" s="60"/>
      <c r="HZM873" s="60"/>
      <c r="HZN873" s="60"/>
      <c r="HZO873" s="60"/>
      <c r="HZP873" s="60"/>
      <c r="HZQ873" s="60"/>
      <c r="HZR873" s="60"/>
      <c r="HZS873" s="60"/>
      <c r="HZT873" s="60"/>
      <c r="HZU873" s="60"/>
      <c r="HZV873" s="60"/>
      <c r="HZW873" s="60"/>
      <c r="HZX873" s="60"/>
      <c r="HZY873" s="60"/>
      <c r="HZZ873" s="60"/>
      <c r="IAA873" s="60"/>
      <c r="IAB873" s="60"/>
      <c r="IAC873" s="60"/>
      <c r="IAD873" s="60"/>
      <c r="IAE873" s="60"/>
      <c r="IAF873" s="60"/>
      <c r="IAG873" s="60"/>
      <c r="IAH873" s="60"/>
      <c r="IAI873" s="60"/>
      <c r="IAJ873" s="60"/>
      <c r="IAK873" s="60"/>
      <c r="IAL873" s="60"/>
      <c r="IAM873" s="60"/>
      <c r="IAN873" s="60"/>
      <c r="IAO873" s="60"/>
      <c r="IAP873" s="60"/>
      <c r="IAQ873" s="60"/>
      <c r="IAR873" s="60"/>
      <c r="IAS873" s="60"/>
      <c r="IAT873" s="60"/>
      <c r="IAU873" s="60"/>
      <c r="IAV873" s="60"/>
      <c r="IAW873" s="60"/>
      <c r="IAX873" s="60"/>
      <c r="IAY873" s="60"/>
      <c r="IAZ873" s="60"/>
      <c r="IBA873" s="60"/>
      <c r="IBB873" s="60"/>
      <c r="IBC873" s="60"/>
      <c r="IBD873" s="60"/>
      <c r="IBE873" s="60"/>
      <c r="IBF873" s="60"/>
      <c r="IBG873" s="60"/>
      <c r="IBH873" s="60"/>
      <c r="IBI873" s="60"/>
      <c r="IBJ873" s="60"/>
      <c r="IBK873" s="60"/>
      <c r="IBL873" s="60"/>
      <c r="IBM873" s="60"/>
      <c r="IBN873" s="60"/>
      <c r="IBO873" s="60"/>
      <c r="IBP873" s="60"/>
      <c r="IBQ873" s="60"/>
      <c r="IBR873" s="60"/>
      <c r="IBS873" s="60"/>
      <c r="IBT873" s="60"/>
      <c r="IBU873" s="60"/>
      <c r="IBV873" s="60"/>
      <c r="IBW873" s="60"/>
      <c r="IBX873" s="60"/>
      <c r="IBY873" s="60"/>
      <c r="IBZ873" s="60"/>
      <c r="ICA873" s="60"/>
      <c r="ICB873" s="60"/>
      <c r="ICC873" s="60"/>
      <c r="ICD873" s="60"/>
      <c r="ICE873" s="60"/>
      <c r="ICF873" s="60"/>
      <c r="ICG873" s="60"/>
      <c r="ICH873" s="60"/>
      <c r="ICI873" s="60"/>
      <c r="ICJ873" s="60"/>
      <c r="ICK873" s="60"/>
      <c r="ICL873" s="60"/>
      <c r="ICM873" s="60"/>
      <c r="ICN873" s="60"/>
      <c r="ICO873" s="60"/>
      <c r="ICP873" s="60"/>
      <c r="ICQ873" s="60"/>
      <c r="ICR873" s="60"/>
      <c r="ICS873" s="60"/>
      <c r="ICT873" s="60"/>
      <c r="ICU873" s="60"/>
      <c r="ICV873" s="60"/>
      <c r="ICW873" s="60"/>
      <c r="ICX873" s="60"/>
      <c r="ICY873" s="60"/>
      <c r="ICZ873" s="60"/>
      <c r="IDA873" s="60"/>
      <c r="IDB873" s="60"/>
      <c r="IDC873" s="60"/>
      <c r="IDD873" s="60"/>
      <c r="IDE873" s="60"/>
      <c r="IDF873" s="60"/>
      <c r="IDG873" s="60"/>
      <c r="IDH873" s="60"/>
      <c r="IDI873" s="60"/>
      <c r="IDJ873" s="60"/>
      <c r="IDK873" s="60"/>
      <c r="IDL873" s="60"/>
      <c r="IDM873" s="60"/>
      <c r="IDN873" s="60"/>
      <c r="IDO873" s="60"/>
      <c r="IDP873" s="60"/>
      <c r="IDQ873" s="60"/>
      <c r="IDR873" s="60"/>
      <c r="IDS873" s="60"/>
      <c r="IDT873" s="60"/>
      <c r="IDU873" s="60"/>
      <c r="IDV873" s="60"/>
      <c r="IDW873" s="60"/>
      <c r="IDX873" s="60"/>
      <c r="IDY873" s="60"/>
      <c r="IDZ873" s="60"/>
      <c r="IEA873" s="60"/>
      <c r="IEB873" s="60"/>
      <c r="IEC873" s="60"/>
      <c r="IED873" s="60"/>
      <c r="IEE873" s="60"/>
      <c r="IEF873" s="60"/>
      <c r="IEG873" s="60"/>
      <c r="IEH873" s="60"/>
      <c r="IEI873" s="60"/>
      <c r="IEJ873" s="60"/>
      <c r="IEK873" s="60"/>
      <c r="IEL873" s="60"/>
      <c r="IEM873" s="60"/>
      <c r="IEN873" s="60"/>
      <c r="IEO873" s="60"/>
      <c r="IEP873" s="60"/>
      <c r="IEQ873" s="60"/>
      <c r="IER873" s="60"/>
      <c r="IES873" s="60"/>
      <c r="IET873" s="60"/>
      <c r="IEU873" s="60"/>
      <c r="IEV873" s="60"/>
      <c r="IEW873" s="60"/>
      <c r="IEX873" s="60"/>
      <c r="IEY873" s="60"/>
      <c r="IEZ873" s="60"/>
      <c r="IFA873" s="60"/>
      <c r="IFB873" s="60"/>
      <c r="IFC873" s="60"/>
      <c r="IFD873" s="60"/>
      <c r="IFE873" s="60"/>
      <c r="IFF873" s="60"/>
      <c r="IFG873" s="60"/>
      <c r="IFH873" s="60"/>
      <c r="IFI873" s="60"/>
      <c r="IFJ873" s="60"/>
      <c r="IFK873" s="60"/>
      <c r="IFL873" s="60"/>
      <c r="IFM873" s="60"/>
      <c r="IFN873" s="60"/>
      <c r="IFO873" s="60"/>
      <c r="IFP873" s="60"/>
      <c r="IFQ873" s="60"/>
      <c r="IFR873" s="60"/>
      <c r="IFS873" s="60"/>
      <c r="IFT873" s="60"/>
      <c r="IFU873" s="60"/>
      <c r="IFV873" s="60"/>
      <c r="IFW873" s="60"/>
      <c r="IFX873" s="60"/>
      <c r="IFY873" s="60"/>
      <c r="IFZ873" s="60"/>
      <c r="IGA873" s="60"/>
      <c r="IGB873" s="60"/>
      <c r="IGC873" s="60"/>
      <c r="IGD873" s="60"/>
      <c r="IGE873" s="60"/>
      <c r="IGF873" s="60"/>
      <c r="IGG873" s="60"/>
      <c r="IGH873" s="60"/>
      <c r="IGI873" s="60"/>
      <c r="IGJ873" s="60"/>
      <c r="IGK873" s="60"/>
      <c r="IGL873" s="60"/>
      <c r="IGM873" s="60"/>
      <c r="IGN873" s="60"/>
      <c r="IGO873" s="60"/>
      <c r="IGP873" s="60"/>
      <c r="IGQ873" s="60"/>
      <c r="IGR873" s="60"/>
      <c r="IGS873" s="60"/>
      <c r="IGT873" s="60"/>
      <c r="IGU873" s="60"/>
      <c r="IGV873" s="60"/>
      <c r="IGW873" s="60"/>
      <c r="IGX873" s="60"/>
      <c r="IGY873" s="60"/>
      <c r="IGZ873" s="60"/>
      <c r="IHA873" s="60"/>
      <c r="IHB873" s="60"/>
      <c r="IHC873" s="60"/>
      <c r="IHD873" s="60"/>
      <c r="IHE873" s="60"/>
      <c r="IHF873" s="60"/>
      <c r="IHG873" s="60"/>
      <c r="IHH873" s="60"/>
      <c r="IHI873" s="60"/>
      <c r="IHJ873" s="60"/>
      <c r="IHK873" s="60"/>
      <c r="IHL873" s="60"/>
      <c r="IHM873" s="60"/>
      <c r="IHN873" s="60"/>
      <c r="IHO873" s="60"/>
      <c r="IHP873" s="60"/>
      <c r="IHQ873" s="60"/>
      <c r="IHR873" s="60"/>
      <c r="IHS873" s="60"/>
      <c r="IHT873" s="60"/>
      <c r="IHU873" s="60"/>
      <c r="IHV873" s="60"/>
      <c r="IHW873" s="60"/>
      <c r="IHX873" s="60"/>
      <c r="IHY873" s="60"/>
      <c r="IHZ873" s="60"/>
      <c r="IIA873" s="60"/>
      <c r="IIB873" s="60"/>
      <c r="IIC873" s="60"/>
      <c r="IID873" s="60"/>
      <c r="IIE873" s="60"/>
      <c r="IIF873" s="60"/>
      <c r="IIG873" s="60"/>
      <c r="IIH873" s="60"/>
      <c r="III873" s="60"/>
      <c r="IIJ873" s="60"/>
      <c r="IIK873" s="60"/>
      <c r="IIL873" s="60"/>
      <c r="IIM873" s="60"/>
      <c r="IIN873" s="60"/>
      <c r="IIO873" s="60"/>
      <c r="IIP873" s="60"/>
      <c r="IIQ873" s="60"/>
      <c r="IIR873" s="60"/>
      <c r="IIS873" s="60"/>
      <c r="IIT873" s="60"/>
      <c r="IIU873" s="60"/>
      <c r="IIV873" s="60"/>
      <c r="IIW873" s="60"/>
      <c r="IIX873" s="60"/>
      <c r="IIY873" s="60"/>
      <c r="IIZ873" s="60"/>
      <c r="IJA873" s="60"/>
      <c r="IJB873" s="60"/>
      <c r="IJC873" s="60"/>
      <c r="IJD873" s="60"/>
      <c r="IJE873" s="60"/>
      <c r="IJF873" s="60"/>
      <c r="IJG873" s="60"/>
      <c r="IJH873" s="60"/>
      <c r="IJI873" s="60"/>
      <c r="IJJ873" s="60"/>
      <c r="IJK873" s="60"/>
      <c r="IJL873" s="60"/>
      <c r="IJM873" s="60"/>
      <c r="IJN873" s="60"/>
      <c r="IJO873" s="60"/>
      <c r="IJP873" s="60"/>
      <c r="IJQ873" s="60"/>
      <c r="IJR873" s="60"/>
      <c r="IJS873" s="60"/>
      <c r="IJT873" s="60"/>
      <c r="IJU873" s="60"/>
      <c r="IJV873" s="60"/>
      <c r="IJW873" s="60"/>
      <c r="IJX873" s="60"/>
      <c r="IJY873" s="60"/>
      <c r="IJZ873" s="60"/>
      <c r="IKA873" s="60"/>
      <c r="IKB873" s="60"/>
      <c r="IKC873" s="60"/>
      <c r="IKD873" s="60"/>
      <c r="IKE873" s="60"/>
      <c r="IKF873" s="60"/>
      <c r="IKG873" s="60"/>
      <c r="IKH873" s="60"/>
      <c r="IKI873" s="60"/>
      <c r="IKJ873" s="60"/>
      <c r="IKK873" s="60"/>
      <c r="IKL873" s="60"/>
      <c r="IKM873" s="60"/>
      <c r="IKN873" s="60"/>
      <c r="IKO873" s="60"/>
      <c r="IKP873" s="60"/>
      <c r="IKQ873" s="60"/>
      <c r="IKR873" s="60"/>
      <c r="IKS873" s="60"/>
      <c r="IKT873" s="60"/>
      <c r="IKU873" s="60"/>
      <c r="IKV873" s="60"/>
      <c r="IKW873" s="60"/>
      <c r="IKX873" s="60"/>
      <c r="IKY873" s="60"/>
      <c r="IKZ873" s="60"/>
      <c r="ILA873" s="60"/>
      <c r="ILB873" s="60"/>
      <c r="ILC873" s="60"/>
      <c r="ILD873" s="60"/>
      <c r="ILE873" s="60"/>
      <c r="ILF873" s="60"/>
      <c r="ILG873" s="60"/>
      <c r="ILH873" s="60"/>
      <c r="ILI873" s="60"/>
      <c r="ILJ873" s="60"/>
      <c r="ILK873" s="60"/>
      <c r="ILL873" s="60"/>
      <c r="ILM873" s="60"/>
      <c r="ILN873" s="60"/>
      <c r="ILO873" s="60"/>
      <c r="ILP873" s="60"/>
      <c r="ILQ873" s="60"/>
      <c r="ILR873" s="60"/>
      <c r="ILS873" s="60"/>
      <c r="ILT873" s="60"/>
      <c r="ILU873" s="60"/>
      <c r="ILV873" s="60"/>
      <c r="ILW873" s="60"/>
      <c r="ILX873" s="60"/>
      <c r="ILY873" s="60"/>
      <c r="ILZ873" s="60"/>
      <c r="IMA873" s="60"/>
      <c r="IMB873" s="60"/>
      <c r="IMC873" s="60"/>
      <c r="IMD873" s="60"/>
      <c r="IME873" s="60"/>
      <c r="IMF873" s="60"/>
      <c r="IMG873" s="60"/>
      <c r="IMH873" s="60"/>
      <c r="IMI873" s="60"/>
      <c r="IMJ873" s="60"/>
      <c r="IMK873" s="60"/>
      <c r="IML873" s="60"/>
      <c r="IMM873" s="60"/>
      <c r="IMN873" s="60"/>
      <c r="IMO873" s="60"/>
      <c r="IMP873" s="60"/>
      <c r="IMQ873" s="60"/>
      <c r="IMR873" s="60"/>
      <c r="IMS873" s="60"/>
      <c r="IMT873" s="60"/>
      <c r="IMU873" s="60"/>
      <c r="IMV873" s="60"/>
      <c r="IMW873" s="60"/>
      <c r="IMX873" s="60"/>
      <c r="IMY873" s="60"/>
      <c r="IMZ873" s="60"/>
      <c r="INA873" s="60"/>
      <c r="INB873" s="60"/>
      <c r="INC873" s="60"/>
      <c r="IND873" s="60"/>
      <c r="INE873" s="60"/>
      <c r="INF873" s="60"/>
      <c r="ING873" s="60"/>
      <c r="INH873" s="60"/>
      <c r="INI873" s="60"/>
      <c r="INJ873" s="60"/>
      <c r="INK873" s="60"/>
      <c r="INL873" s="60"/>
      <c r="INM873" s="60"/>
      <c r="INN873" s="60"/>
      <c r="INO873" s="60"/>
      <c r="INP873" s="60"/>
      <c r="INQ873" s="60"/>
      <c r="INR873" s="60"/>
      <c r="INS873" s="60"/>
      <c r="INT873" s="60"/>
      <c r="INU873" s="60"/>
      <c r="INV873" s="60"/>
      <c r="INW873" s="60"/>
      <c r="INX873" s="60"/>
      <c r="INY873" s="60"/>
      <c r="INZ873" s="60"/>
      <c r="IOA873" s="60"/>
      <c r="IOB873" s="60"/>
      <c r="IOC873" s="60"/>
      <c r="IOD873" s="60"/>
      <c r="IOE873" s="60"/>
      <c r="IOF873" s="60"/>
      <c r="IOG873" s="60"/>
      <c r="IOH873" s="60"/>
      <c r="IOI873" s="60"/>
      <c r="IOJ873" s="60"/>
      <c r="IOK873" s="60"/>
      <c r="IOL873" s="60"/>
      <c r="IOM873" s="60"/>
      <c r="ION873" s="60"/>
      <c r="IOO873" s="60"/>
      <c r="IOP873" s="60"/>
      <c r="IOQ873" s="60"/>
      <c r="IOR873" s="60"/>
      <c r="IOS873" s="60"/>
      <c r="IOT873" s="60"/>
      <c r="IOU873" s="60"/>
      <c r="IOV873" s="60"/>
      <c r="IOW873" s="60"/>
      <c r="IOX873" s="60"/>
      <c r="IOY873" s="60"/>
      <c r="IOZ873" s="60"/>
      <c r="IPA873" s="60"/>
      <c r="IPB873" s="60"/>
      <c r="IPC873" s="60"/>
      <c r="IPD873" s="60"/>
      <c r="IPE873" s="60"/>
      <c r="IPF873" s="60"/>
      <c r="IPG873" s="60"/>
      <c r="IPH873" s="60"/>
      <c r="IPI873" s="60"/>
      <c r="IPJ873" s="60"/>
      <c r="IPK873" s="60"/>
      <c r="IPL873" s="60"/>
      <c r="IPM873" s="60"/>
      <c r="IPN873" s="60"/>
      <c r="IPO873" s="60"/>
      <c r="IPP873" s="60"/>
      <c r="IPQ873" s="60"/>
      <c r="IPR873" s="60"/>
      <c r="IPS873" s="60"/>
      <c r="IPT873" s="60"/>
      <c r="IPU873" s="60"/>
      <c r="IPV873" s="60"/>
      <c r="IPW873" s="60"/>
      <c r="IPX873" s="60"/>
      <c r="IPY873" s="60"/>
      <c r="IPZ873" s="60"/>
      <c r="IQA873" s="60"/>
      <c r="IQB873" s="60"/>
      <c r="IQC873" s="60"/>
      <c r="IQD873" s="60"/>
      <c r="IQE873" s="60"/>
      <c r="IQF873" s="60"/>
      <c r="IQG873" s="60"/>
      <c r="IQH873" s="60"/>
      <c r="IQI873" s="60"/>
      <c r="IQJ873" s="60"/>
      <c r="IQK873" s="60"/>
      <c r="IQL873" s="60"/>
      <c r="IQM873" s="60"/>
      <c r="IQN873" s="60"/>
      <c r="IQO873" s="60"/>
      <c r="IQP873" s="60"/>
      <c r="IQQ873" s="60"/>
      <c r="IQR873" s="60"/>
      <c r="IQS873" s="60"/>
      <c r="IQT873" s="60"/>
      <c r="IQU873" s="60"/>
      <c r="IQV873" s="60"/>
      <c r="IQW873" s="60"/>
      <c r="IQX873" s="60"/>
      <c r="IQY873" s="60"/>
      <c r="IQZ873" s="60"/>
      <c r="IRA873" s="60"/>
      <c r="IRB873" s="60"/>
      <c r="IRC873" s="60"/>
      <c r="IRD873" s="60"/>
      <c r="IRE873" s="60"/>
      <c r="IRF873" s="60"/>
      <c r="IRG873" s="60"/>
      <c r="IRH873" s="60"/>
      <c r="IRI873" s="60"/>
      <c r="IRJ873" s="60"/>
      <c r="IRK873" s="60"/>
      <c r="IRL873" s="60"/>
      <c r="IRM873" s="60"/>
      <c r="IRN873" s="60"/>
      <c r="IRO873" s="60"/>
      <c r="IRP873" s="60"/>
      <c r="IRQ873" s="60"/>
      <c r="IRR873" s="60"/>
      <c r="IRS873" s="60"/>
      <c r="IRT873" s="60"/>
      <c r="IRU873" s="60"/>
      <c r="IRV873" s="60"/>
      <c r="IRW873" s="60"/>
      <c r="IRX873" s="60"/>
      <c r="IRY873" s="60"/>
      <c r="IRZ873" s="60"/>
      <c r="ISA873" s="60"/>
      <c r="ISB873" s="60"/>
      <c r="ISC873" s="60"/>
      <c r="ISD873" s="60"/>
      <c r="ISE873" s="60"/>
      <c r="ISF873" s="60"/>
      <c r="ISG873" s="60"/>
      <c r="ISH873" s="60"/>
      <c r="ISI873" s="60"/>
      <c r="ISJ873" s="60"/>
      <c r="ISK873" s="60"/>
      <c r="ISL873" s="60"/>
      <c r="ISM873" s="60"/>
      <c r="ISN873" s="60"/>
      <c r="ISO873" s="60"/>
      <c r="ISP873" s="60"/>
      <c r="ISQ873" s="60"/>
      <c r="ISR873" s="60"/>
      <c r="ISS873" s="60"/>
      <c r="IST873" s="60"/>
      <c r="ISU873" s="60"/>
      <c r="ISV873" s="60"/>
      <c r="ISW873" s="60"/>
      <c r="ISX873" s="60"/>
      <c r="ISY873" s="60"/>
      <c r="ISZ873" s="60"/>
      <c r="ITA873" s="60"/>
      <c r="ITB873" s="60"/>
      <c r="ITC873" s="60"/>
      <c r="ITD873" s="60"/>
      <c r="ITE873" s="60"/>
      <c r="ITF873" s="60"/>
      <c r="ITG873" s="60"/>
      <c r="ITH873" s="60"/>
      <c r="ITI873" s="60"/>
      <c r="ITJ873" s="60"/>
      <c r="ITK873" s="60"/>
      <c r="ITL873" s="60"/>
      <c r="ITM873" s="60"/>
      <c r="ITN873" s="60"/>
      <c r="ITO873" s="60"/>
      <c r="ITP873" s="60"/>
      <c r="ITQ873" s="60"/>
      <c r="ITR873" s="60"/>
      <c r="ITS873" s="60"/>
      <c r="ITT873" s="60"/>
      <c r="ITU873" s="60"/>
      <c r="ITV873" s="60"/>
      <c r="ITW873" s="60"/>
      <c r="ITX873" s="60"/>
      <c r="ITY873" s="60"/>
      <c r="ITZ873" s="60"/>
      <c r="IUA873" s="60"/>
      <c r="IUB873" s="60"/>
      <c r="IUC873" s="60"/>
      <c r="IUD873" s="60"/>
      <c r="IUE873" s="60"/>
      <c r="IUF873" s="60"/>
      <c r="IUG873" s="60"/>
      <c r="IUH873" s="60"/>
      <c r="IUI873" s="60"/>
      <c r="IUJ873" s="60"/>
      <c r="IUK873" s="60"/>
      <c r="IUL873" s="60"/>
      <c r="IUM873" s="60"/>
      <c r="IUN873" s="60"/>
      <c r="IUO873" s="60"/>
      <c r="IUP873" s="60"/>
      <c r="IUQ873" s="60"/>
      <c r="IUR873" s="60"/>
      <c r="IUS873" s="60"/>
      <c r="IUT873" s="60"/>
      <c r="IUU873" s="60"/>
      <c r="IUV873" s="60"/>
      <c r="IUW873" s="60"/>
      <c r="IUX873" s="60"/>
      <c r="IUY873" s="60"/>
      <c r="IUZ873" s="60"/>
      <c r="IVA873" s="60"/>
      <c r="IVB873" s="60"/>
      <c r="IVC873" s="60"/>
      <c r="IVD873" s="60"/>
      <c r="IVE873" s="60"/>
      <c r="IVF873" s="60"/>
      <c r="IVG873" s="60"/>
      <c r="IVH873" s="60"/>
      <c r="IVI873" s="60"/>
      <c r="IVJ873" s="60"/>
      <c r="IVK873" s="60"/>
      <c r="IVL873" s="60"/>
      <c r="IVM873" s="60"/>
      <c r="IVN873" s="60"/>
      <c r="IVO873" s="60"/>
      <c r="IVP873" s="60"/>
      <c r="IVQ873" s="60"/>
      <c r="IVR873" s="60"/>
      <c r="IVS873" s="60"/>
      <c r="IVT873" s="60"/>
      <c r="IVU873" s="60"/>
      <c r="IVV873" s="60"/>
      <c r="IVW873" s="60"/>
      <c r="IVX873" s="60"/>
      <c r="IVY873" s="60"/>
      <c r="IVZ873" s="60"/>
      <c r="IWA873" s="60"/>
      <c r="IWB873" s="60"/>
      <c r="IWC873" s="60"/>
      <c r="IWD873" s="60"/>
      <c r="IWE873" s="60"/>
      <c r="IWF873" s="60"/>
      <c r="IWG873" s="60"/>
      <c r="IWH873" s="60"/>
      <c r="IWI873" s="60"/>
      <c r="IWJ873" s="60"/>
      <c r="IWK873" s="60"/>
      <c r="IWL873" s="60"/>
      <c r="IWM873" s="60"/>
      <c r="IWN873" s="60"/>
      <c r="IWO873" s="60"/>
      <c r="IWP873" s="60"/>
      <c r="IWQ873" s="60"/>
      <c r="IWR873" s="60"/>
      <c r="IWS873" s="60"/>
      <c r="IWT873" s="60"/>
      <c r="IWU873" s="60"/>
      <c r="IWV873" s="60"/>
      <c r="IWW873" s="60"/>
      <c r="IWX873" s="60"/>
      <c r="IWY873" s="60"/>
      <c r="IWZ873" s="60"/>
      <c r="IXA873" s="60"/>
      <c r="IXB873" s="60"/>
      <c r="IXC873" s="60"/>
      <c r="IXD873" s="60"/>
      <c r="IXE873" s="60"/>
      <c r="IXF873" s="60"/>
      <c r="IXG873" s="60"/>
      <c r="IXH873" s="60"/>
      <c r="IXI873" s="60"/>
      <c r="IXJ873" s="60"/>
      <c r="IXK873" s="60"/>
      <c r="IXL873" s="60"/>
      <c r="IXM873" s="60"/>
      <c r="IXN873" s="60"/>
      <c r="IXO873" s="60"/>
      <c r="IXP873" s="60"/>
      <c r="IXQ873" s="60"/>
      <c r="IXR873" s="60"/>
      <c r="IXS873" s="60"/>
      <c r="IXT873" s="60"/>
      <c r="IXU873" s="60"/>
      <c r="IXV873" s="60"/>
      <c r="IXW873" s="60"/>
      <c r="IXX873" s="60"/>
      <c r="IXY873" s="60"/>
      <c r="IXZ873" s="60"/>
      <c r="IYA873" s="60"/>
      <c r="IYB873" s="60"/>
      <c r="IYC873" s="60"/>
      <c r="IYD873" s="60"/>
      <c r="IYE873" s="60"/>
      <c r="IYF873" s="60"/>
      <c r="IYG873" s="60"/>
      <c r="IYH873" s="60"/>
      <c r="IYI873" s="60"/>
      <c r="IYJ873" s="60"/>
      <c r="IYK873" s="60"/>
      <c r="IYL873" s="60"/>
      <c r="IYM873" s="60"/>
      <c r="IYN873" s="60"/>
      <c r="IYO873" s="60"/>
      <c r="IYP873" s="60"/>
      <c r="IYQ873" s="60"/>
      <c r="IYR873" s="60"/>
      <c r="IYS873" s="60"/>
      <c r="IYT873" s="60"/>
      <c r="IYU873" s="60"/>
      <c r="IYV873" s="60"/>
      <c r="IYW873" s="60"/>
      <c r="IYX873" s="60"/>
      <c r="IYY873" s="60"/>
      <c r="IYZ873" s="60"/>
      <c r="IZA873" s="60"/>
      <c r="IZB873" s="60"/>
      <c r="IZC873" s="60"/>
      <c r="IZD873" s="60"/>
      <c r="IZE873" s="60"/>
      <c r="IZF873" s="60"/>
      <c r="IZG873" s="60"/>
      <c r="IZH873" s="60"/>
      <c r="IZI873" s="60"/>
      <c r="IZJ873" s="60"/>
      <c r="IZK873" s="60"/>
      <c r="IZL873" s="60"/>
      <c r="IZM873" s="60"/>
      <c r="IZN873" s="60"/>
      <c r="IZO873" s="60"/>
      <c r="IZP873" s="60"/>
      <c r="IZQ873" s="60"/>
      <c r="IZR873" s="60"/>
      <c r="IZS873" s="60"/>
      <c r="IZT873" s="60"/>
      <c r="IZU873" s="60"/>
      <c r="IZV873" s="60"/>
      <c r="IZW873" s="60"/>
      <c r="IZX873" s="60"/>
      <c r="IZY873" s="60"/>
      <c r="IZZ873" s="60"/>
      <c r="JAA873" s="60"/>
      <c r="JAB873" s="60"/>
      <c r="JAC873" s="60"/>
      <c r="JAD873" s="60"/>
      <c r="JAE873" s="60"/>
      <c r="JAF873" s="60"/>
      <c r="JAG873" s="60"/>
      <c r="JAH873" s="60"/>
      <c r="JAI873" s="60"/>
      <c r="JAJ873" s="60"/>
      <c r="JAK873" s="60"/>
      <c r="JAL873" s="60"/>
      <c r="JAM873" s="60"/>
      <c r="JAN873" s="60"/>
      <c r="JAO873" s="60"/>
      <c r="JAP873" s="60"/>
      <c r="JAQ873" s="60"/>
      <c r="JAR873" s="60"/>
      <c r="JAS873" s="60"/>
      <c r="JAT873" s="60"/>
      <c r="JAU873" s="60"/>
      <c r="JAV873" s="60"/>
      <c r="JAW873" s="60"/>
      <c r="JAX873" s="60"/>
      <c r="JAY873" s="60"/>
      <c r="JAZ873" s="60"/>
      <c r="JBA873" s="60"/>
      <c r="JBB873" s="60"/>
      <c r="JBC873" s="60"/>
      <c r="JBD873" s="60"/>
      <c r="JBE873" s="60"/>
      <c r="JBF873" s="60"/>
      <c r="JBG873" s="60"/>
      <c r="JBH873" s="60"/>
      <c r="JBI873" s="60"/>
      <c r="JBJ873" s="60"/>
      <c r="JBK873" s="60"/>
      <c r="JBL873" s="60"/>
      <c r="JBM873" s="60"/>
      <c r="JBN873" s="60"/>
      <c r="JBO873" s="60"/>
      <c r="JBP873" s="60"/>
      <c r="JBQ873" s="60"/>
      <c r="JBR873" s="60"/>
      <c r="JBS873" s="60"/>
      <c r="JBT873" s="60"/>
      <c r="JBU873" s="60"/>
      <c r="JBV873" s="60"/>
      <c r="JBW873" s="60"/>
      <c r="JBX873" s="60"/>
      <c r="JBY873" s="60"/>
      <c r="JBZ873" s="60"/>
      <c r="JCA873" s="60"/>
      <c r="JCB873" s="60"/>
      <c r="JCC873" s="60"/>
      <c r="JCD873" s="60"/>
      <c r="JCE873" s="60"/>
      <c r="JCF873" s="60"/>
      <c r="JCG873" s="60"/>
      <c r="JCH873" s="60"/>
      <c r="JCI873" s="60"/>
      <c r="JCJ873" s="60"/>
      <c r="JCK873" s="60"/>
      <c r="JCL873" s="60"/>
      <c r="JCM873" s="60"/>
      <c r="JCN873" s="60"/>
      <c r="JCO873" s="60"/>
      <c r="JCP873" s="60"/>
      <c r="JCQ873" s="60"/>
      <c r="JCR873" s="60"/>
      <c r="JCS873" s="60"/>
      <c r="JCT873" s="60"/>
      <c r="JCU873" s="60"/>
      <c r="JCV873" s="60"/>
      <c r="JCW873" s="60"/>
      <c r="JCX873" s="60"/>
      <c r="JCY873" s="60"/>
      <c r="JCZ873" s="60"/>
      <c r="JDA873" s="60"/>
      <c r="JDB873" s="60"/>
      <c r="JDC873" s="60"/>
      <c r="JDD873" s="60"/>
      <c r="JDE873" s="60"/>
      <c r="JDF873" s="60"/>
      <c r="JDG873" s="60"/>
      <c r="JDH873" s="60"/>
      <c r="JDI873" s="60"/>
      <c r="JDJ873" s="60"/>
      <c r="JDK873" s="60"/>
      <c r="JDL873" s="60"/>
      <c r="JDM873" s="60"/>
      <c r="JDN873" s="60"/>
      <c r="JDO873" s="60"/>
      <c r="JDP873" s="60"/>
      <c r="JDQ873" s="60"/>
      <c r="JDR873" s="60"/>
      <c r="JDS873" s="60"/>
      <c r="JDT873" s="60"/>
      <c r="JDU873" s="60"/>
      <c r="JDV873" s="60"/>
      <c r="JDW873" s="60"/>
      <c r="JDX873" s="60"/>
      <c r="JDY873" s="60"/>
      <c r="JDZ873" s="60"/>
      <c r="JEA873" s="60"/>
      <c r="JEB873" s="60"/>
      <c r="JEC873" s="60"/>
      <c r="JED873" s="60"/>
      <c r="JEE873" s="60"/>
      <c r="JEF873" s="60"/>
      <c r="JEG873" s="60"/>
      <c r="JEH873" s="60"/>
      <c r="JEI873" s="60"/>
      <c r="JEJ873" s="60"/>
      <c r="JEK873" s="60"/>
      <c r="JEL873" s="60"/>
      <c r="JEM873" s="60"/>
      <c r="JEN873" s="60"/>
      <c r="JEO873" s="60"/>
      <c r="JEP873" s="60"/>
      <c r="JEQ873" s="60"/>
      <c r="JER873" s="60"/>
      <c r="JES873" s="60"/>
      <c r="JET873" s="60"/>
      <c r="JEU873" s="60"/>
      <c r="JEV873" s="60"/>
      <c r="JEW873" s="60"/>
      <c r="JEX873" s="60"/>
      <c r="JEY873" s="60"/>
      <c r="JEZ873" s="60"/>
      <c r="JFA873" s="60"/>
      <c r="JFB873" s="60"/>
      <c r="JFC873" s="60"/>
      <c r="JFD873" s="60"/>
      <c r="JFE873" s="60"/>
      <c r="JFF873" s="60"/>
      <c r="JFG873" s="60"/>
      <c r="JFH873" s="60"/>
      <c r="JFI873" s="60"/>
      <c r="JFJ873" s="60"/>
      <c r="JFK873" s="60"/>
      <c r="JFL873" s="60"/>
      <c r="JFM873" s="60"/>
      <c r="JFN873" s="60"/>
      <c r="JFO873" s="60"/>
      <c r="JFP873" s="60"/>
      <c r="JFQ873" s="60"/>
      <c r="JFR873" s="60"/>
      <c r="JFS873" s="60"/>
      <c r="JFT873" s="60"/>
      <c r="JFU873" s="60"/>
      <c r="JFV873" s="60"/>
      <c r="JFW873" s="60"/>
      <c r="JFX873" s="60"/>
      <c r="JFY873" s="60"/>
      <c r="JFZ873" s="60"/>
      <c r="JGA873" s="60"/>
      <c r="JGB873" s="60"/>
      <c r="JGC873" s="60"/>
      <c r="JGD873" s="60"/>
      <c r="JGE873" s="60"/>
      <c r="JGF873" s="60"/>
      <c r="JGG873" s="60"/>
      <c r="JGH873" s="60"/>
      <c r="JGI873" s="60"/>
      <c r="JGJ873" s="60"/>
      <c r="JGK873" s="60"/>
      <c r="JGL873" s="60"/>
      <c r="JGM873" s="60"/>
      <c r="JGN873" s="60"/>
      <c r="JGO873" s="60"/>
      <c r="JGP873" s="60"/>
      <c r="JGQ873" s="60"/>
      <c r="JGR873" s="60"/>
      <c r="JGS873" s="60"/>
      <c r="JGT873" s="60"/>
      <c r="JGU873" s="60"/>
      <c r="JGV873" s="60"/>
      <c r="JGW873" s="60"/>
      <c r="JGX873" s="60"/>
      <c r="JGY873" s="60"/>
      <c r="JGZ873" s="60"/>
      <c r="JHA873" s="60"/>
      <c r="JHB873" s="60"/>
      <c r="JHC873" s="60"/>
      <c r="JHD873" s="60"/>
      <c r="JHE873" s="60"/>
      <c r="JHF873" s="60"/>
      <c r="JHG873" s="60"/>
      <c r="JHH873" s="60"/>
      <c r="JHI873" s="60"/>
      <c r="JHJ873" s="60"/>
      <c r="JHK873" s="60"/>
      <c r="JHL873" s="60"/>
      <c r="JHM873" s="60"/>
      <c r="JHN873" s="60"/>
      <c r="JHO873" s="60"/>
      <c r="JHP873" s="60"/>
      <c r="JHQ873" s="60"/>
      <c r="JHR873" s="60"/>
      <c r="JHS873" s="60"/>
      <c r="JHT873" s="60"/>
      <c r="JHU873" s="60"/>
      <c r="JHV873" s="60"/>
      <c r="JHW873" s="60"/>
      <c r="JHX873" s="60"/>
      <c r="JHY873" s="60"/>
      <c r="JHZ873" s="60"/>
      <c r="JIA873" s="60"/>
      <c r="JIB873" s="60"/>
      <c r="JIC873" s="60"/>
      <c r="JID873" s="60"/>
      <c r="JIE873" s="60"/>
      <c r="JIF873" s="60"/>
      <c r="JIG873" s="60"/>
      <c r="JIH873" s="60"/>
      <c r="JII873" s="60"/>
      <c r="JIJ873" s="60"/>
      <c r="JIK873" s="60"/>
      <c r="JIL873" s="60"/>
      <c r="JIM873" s="60"/>
      <c r="JIN873" s="60"/>
      <c r="JIO873" s="60"/>
      <c r="JIP873" s="60"/>
      <c r="JIQ873" s="60"/>
      <c r="JIR873" s="60"/>
      <c r="JIS873" s="60"/>
      <c r="JIT873" s="60"/>
      <c r="JIU873" s="60"/>
      <c r="JIV873" s="60"/>
      <c r="JIW873" s="60"/>
      <c r="JIX873" s="60"/>
      <c r="JIY873" s="60"/>
      <c r="JIZ873" s="60"/>
      <c r="JJA873" s="60"/>
      <c r="JJB873" s="60"/>
      <c r="JJC873" s="60"/>
      <c r="JJD873" s="60"/>
      <c r="JJE873" s="60"/>
      <c r="JJF873" s="60"/>
      <c r="JJG873" s="60"/>
      <c r="JJH873" s="60"/>
      <c r="JJI873" s="60"/>
      <c r="JJJ873" s="60"/>
      <c r="JJK873" s="60"/>
      <c r="JJL873" s="60"/>
      <c r="JJM873" s="60"/>
      <c r="JJN873" s="60"/>
      <c r="JJO873" s="60"/>
      <c r="JJP873" s="60"/>
      <c r="JJQ873" s="60"/>
      <c r="JJR873" s="60"/>
      <c r="JJS873" s="60"/>
      <c r="JJT873" s="60"/>
      <c r="JJU873" s="60"/>
      <c r="JJV873" s="60"/>
      <c r="JJW873" s="60"/>
      <c r="JJX873" s="60"/>
      <c r="JJY873" s="60"/>
      <c r="JJZ873" s="60"/>
      <c r="JKA873" s="60"/>
      <c r="JKB873" s="60"/>
      <c r="JKC873" s="60"/>
      <c r="JKD873" s="60"/>
      <c r="JKE873" s="60"/>
      <c r="JKF873" s="60"/>
      <c r="JKG873" s="60"/>
      <c r="JKH873" s="60"/>
      <c r="JKI873" s="60"/>
      <c r="JKJ873" s="60"/>
      <c r="JKK873" s="60"/>
      <c r="JKL873" s="60"/>
      <c r="JKM873" s="60"/>
      <c r="JKN873" s="60"/>
      <c r="JKO873" s="60"/>
      <c r="JKP873" s="60"/>
      <c r="JKQ873" s="60"/>
      <c r="JKR873" s="60"/>
      <c r="JKS873" s="60"/>
      <c r="JKT873" s="60"/>
      <c r="JKU873" s="60"/>
      <c r="JKV873" s="60"/>
      <c r="JKW873" s="60"/>
      <c r="JKX873" s="60"/>
      <c r="JKY873" s="60"/>
      <c r="JKZ873" s="60"/>
      <c r="JLA873" s="60"/>
      <c r="JLB873" s="60"/>
      <c r="JLC873" s="60"/>
      <c r="JLD873" s="60"/>
      <c r="JLE873" s="60"/>
      <c r="JLF873" s="60"/>
      <c r="JLG873" s="60"/>
      <c r="JLH873" s="60"/>
      <c r="JLI873" s="60"/>
      <c r="JLJ873" s="60"/>
      <c r="JLK873" s="60"/>
      <c r="JLL873" s="60"/>
      <c r="JLM873" s="60"/>
      <c r="JLN873" s="60"/>
      <c r="JLO873" s="60"/>
      <c r="JLP873" s="60"/>
      <c r="JLQ873" s="60"/>
      <c r="JLR873" s="60"/>
      <c r="JLS873" s="60"/>
      <c r="JLT873" s="60"/>
      <c r="JLU873" s="60"/>
      <c r="JLV873" s="60"/>
      <c r="JLW873" s="60"/>
      <c r="JLX873" s="60"/>
      <c r="JLY873" s="60"/>
      <c r="JLZ873" s="60"/>
      <c r="JMA873" s="60"/>
      <c r="JMB873" s="60"/>
      <c r="JMC873" s="60"/>
      <c r="JMD873" s="60"/>
      <c r="JME873" s="60"/>
      <c r="JMF873" s="60"/>
      <c r="JMG873" s="60"/>
      <c r="JMH873" s="60"/>
      <c r="JMI873" s="60"/>
      <c r="JMJ873" s="60"/>
      <c r="JMK873" s="60"/>
      <c r="JML873" s="60"/>
      <c r="JMM873" s="60"/>
      <c r="JMN873" s="60"/>
      <c r="JMO873" s="60"/>
      <c r="JMP873" s="60"/>
      <c r="JMQ873" s="60"/>
      <c r="JMR873" s="60"/>
      <c r="JMS873" s="60"/>
      <c r="JMT873" s="60"/>
      <c r="JMU873" s="60"/>
      <c r="JMV873" s="60"/>
      <c r="JMW873" s="60"/>
      <c r="JMX873" s="60"/>
      <c r="JMY873" s="60"/>
      <c r="JMZ873" s="60"/>
      <c r="JNA873" s="60"/>
      <c r="JNB873" s="60"/>
      <c r="JNC873" s="60"/>
      <c r="JND873" s="60"/>
      <c r="JNE873" s="60"/>
      <c r="JNF873" s="60"/>
      <c r="JNG873" s="60"/>
      <c r="JNH873" s="60"/>
      <c r="JNI873" s="60"/>
      <c r="JNJ873" s="60"/>
      <c r="JNK873" s="60"/>
      <c r="JNL873" s="60"/>
      <c r="JNM873" s="60"/>
      <c r="JNN873" s="60"/>
      <c r="JNO873" s="60"/>
      <c r="JNP873" s="60"/>
      <c r="JNQ873" s="60"/>
      <c r="JNR873" s="60"/>
      <c r="JNS873" s="60"/>
      <c r="JNT873" s="60"/>
      <c r="JNU873" s="60"/>
      <c r="JNV873" s="60"/>
      <c r="JNW873" s="60"/>
      <c r="JNX873" s="60"/>
      <c r="JNY873" s="60"/>
      <c r="JNZ873" s="60"/>
      <c r="JOA873" s="60"/>
      <c r="JOB873" s="60"/>
      <c r="JOC873" s="60"/>
      <c r="JOD873" s="60"/>
      <c r="JOE873" s="60"/>
      <c r="JOF873" s="60"/>
      <c r="JOG873" s="60"/>
      <c r="JOH873" s="60"/>
      <c r="JOI873" s="60"/>
      <c r="JOJ873" s="60"/>
      <c r="JOK873" s="60"/>
      <c r="JOL873" s="60"/>
      <c r="JOM873" s="60"/>
      <c r="JON873" s="60"/>
      <c r="JOO873" s="60"/>
      <c r="JOP873" s="60"/>
      <c r="JOQ873" s="60"/>
      <c r="JOR873" s="60"/>
      <c r="JOS873" s="60"/>
      <c r="JOT873" s="60"/>
      <c r="JOU873" s="60"/>
      <c r="JOV873" s="60"/>
      <c r="JOW873" s="60"/>
      <c r="JOX873" s="60"/>
      <c r="JOY873" s="60"/>
      <c r="JOZ873" s="60"/>
      <c r="JPA873" s="60"/>
      <c r="JPB873" s="60"/>
      <c r="JPC873" s="60"/>
      <c r="JPD873" s="60"/>
      <c r="JPE873" s="60"/>
      <c r="JPF873" s="60"/>
      <c r="JPG873" s="60"/>
      <c r="JPH873" s="60"/>
      <c r="JPI873" s="60"/>
      <c r="JPJ873" s="60"/>
      <c r="JPK873" s="60"/>
      <c r="JPL873" s="60"/>
      <c r="JPM873" s="60"/>
      <c r="JPN873" s="60"/>
      <c r="JPO873" s="60"/>
      <c r="JPP873" s="60"/>
      <c r="JPQ873" s="60"/>
      <c r="JPR873" s="60"/>
      <c r="JPS873" s="60"/>
      <c r="JPT873" s="60"/>
      <c r="JPU873" s="60"/>
      <c r="JPV873" s="60"/>
      <c r="JPW873" s="60"/>
      <c r="JPX873" s="60"/>
      <c r="JPY873" s="60"/>
      <c r="JPZ873" s="60"/>
      <c r="JQA873" s="60"/>
      <c r="JQB873" s="60"/>
      <c r="JQC873" s="60"/>
      <c r="JQD873" s="60"/>
      <c r="JQE873" s="60"/>
      <c r="JQF873" s="60"/>
      <c r="JQG873" s="60"/>
      <c r="JQH873" s="60"/>
      <c r="JQI873" s="60"/>
      <c r="JQJ873" s="60"/>
      <c r="JQK873" s="60"/>
      <c r="JQL873" s="60"/>
      <c r="JQM873" s="60"/>
      <c r="JQN873" s="60"/>
      <c r="JQO873" s="60"/>
      <c r="JQP873" s="60"/>
      <c r="JQQ873" s="60"/>
      <c r="JQR873" s="60"/>
      <c r="JQS873" s="60"/>
      <c r="JQT873" s="60"/>
      <c r="JQU873" s="60"/>
      <c r="JQV873" s="60"/>
      <c r="JQW873" s="60"/>
      <c r="JQX873" s="60"/>
      <c r="JQY873" s="60"/>
      <c r="JQZ873" s="60"/>
      <c r="JRA873" s="60"/>
      <c r="JRB873" s="60"/>
      <c r="JRC873" s="60"/>
      <c r="JRD873" s="60"/>
      <c r="JRE873" s="60"/>
      <c r="JRF873" s="60"/>
      <c r="JRG873" s="60"/>
      <c r="JRH873" s="60"/>
      <c r="JRI873" s="60"/>
      <c r="JRJ873" s="60"/>
      <c r="JRK873" s="60"/>
      <c r="JRL873" s="60"/>
      <c r="JRM873" s="60"/>
      <c r="JRN873" s="60"/>
      <c r="JRO873" s="60"/>
      <c r="JRP873" s="60"/>
      <c r="JRQ873" s="60"/>
      <c r="JRR873" s="60"/>
      <c r="JRS873" s="60"/>
      <c r="JRT873" s="60"/>
      <c r="JRU873" s="60"/>
      <c r="JRV873" s="60"/>
      <c r="JRW873" s="60"/>
      <c r="JRX873" s="60"/>
      <c r="JRY873" s="60"/>
      <c r="JRZ873" s="60"/>
      <c r="JSA873" s="60"/>
      <c r="JSB873" s="60"/>
      <c r="JSC873" s="60"/>
      <c r="JSD873" s="60"/>
      <c r="JSE873" s="60"/>
      <c r="JSF873" s="60"/>
      <c r="JSG873" s="60"/>
      <c r="JSH873" s="60"/>
      <c r="JSI873" s="60"/>
      <c r="JSJ873" s="60"/>
      <c r="JSK873" s="60"/>
      <c r="JSL873" s="60"/>
      <c r="JSM873" s="60"/>
      <c r="JSN873" s="60"/>
      <c r="JSO873" s="60"/>
      <c r="JSP873" s="60"/>
      <c r="JSQ873" s="60"/>
      <c r="JSR873" s="60"/>
      <c r="JSS873" s="60"/>
      <c r="JST873" s="60"/>
      <c r="JSU873" s="60"/>
      <c r="JSV873" s="60"/>
      <c r="JSW873" s="60"/>
      <c r="JSX873" s="60"/>
      <c r="JSY873" s="60"/>
      <c r="JSZ873" s="60"/>
      <c r="JTA873" s="60"/>
      <c r="JTB873" s="60"/>
      <c r="JTC873" s="60"/>
      <c r="JTD873" s="60"/>
      <c r="JTE873" s="60"/>
      <c r="JTF873" s="60"/>
      <c r="JTG873" s="60"/>
      <c r="JTH873" s="60"/>
      <c r="JTI873" s="60"/>
      <c r="JTJ873" s="60"/>
      <c r="JTK873" s="60"/>
      <c r="JTL873" s="60"/>
      <c r="JTM873" s="60"/>
      <c r="JTN873" s="60"/>
      <c r="JTO873" s="60"/>
      <c r="JTP873" s="60"/>
      <c r="JTQ873" s="60"/>
      <c r="JTR873" s="60"/>
      <c r="JTS873" s="60"/>
      <c r="JTT873" s="60"/>
      <c r="JTU873" s="60"/>
      <c r="JTV873" s="60"/>
      <c r="JTW873" s="60"/>
      <c r="JTX873" s="60"/>
      <c r="JTY873" s="60"/>
      <c r="JTZ873" s="60"/>
      <c r="JUA873" s="60"/>
      <c r="JUB873" s="60"/>
      <c r="JUC873" s="60"/>
      <c r="JUD873" s="60"/>
      <c r="JUE873" s="60"/>
      <c r="JUF873" s="60"/>
      <c r="JUG873" s="60"/>
      <c r="JUH873" s="60"/>
      <c r="JUI873" s="60"/>
      <c r="JUJ873" s="60"/>
      <c r="JUK873" s="60"/>
      <c r="JUL873" s="60"/>
      <c r="JUM873" s="60"/>
      <c r="JUN873" s="60"/>
      <c r="JUO873" s="60"/>
      <c r="JUP873" s="60"/>
      <c r="JUQ873" s="60"/>
      <c r="JUR873" s="60"/>
      <c r="JUS873" s="60"/>
      <c r="JUT873" s="60"/>
      <c r="JUU873" s="60"/>
      <c r="JUV873" s="60"/>
      <c r="JUW873" s="60"/>
      <c r="JUX873" s="60"/>
      <c r="JUY873" s="60"/>
      <c r="JUZ873" s="60"/>
      <c r="JVA873" s="60"/>
      <c r="JVB873" s="60"/>
      <c r="JVC873" s="60"/>
      <c r="JVD873" s="60"/>
      <c r="JVE873" s="60"/>
      <c r="JVF873" s="60"/>
      <c r="JVG873" s="60"/>
      <c r="JVH873" s="60"/>
      <c r="JVI873" s="60"/>
      <c r="JVJ873" s="60"/>
      <c r="JVK873" s="60"/>
      <c r="JVL873" s="60"/>
      <c r="JVM873" s="60"/>
      <c r="JVN873" s="60"/>
      <c r="JVO873" s="60"/>
      <c r="JVP873" s="60"/>
      <c r="JVQ873" s="60"/>
      <c r="JVR873" s="60"/>
      <c r="JVS873" s="60"/>
      <c r="JVT873" s="60"/>
      <c r="JVU873" s="60"/>
      <c r="JVV873" s="60"/>
      <c r="JVW873" s="60"/>
      <c r="JVX873" s="60"/>
      <c r="JVY873" s="60"/>
      <c r="JVZ873" s="60"/>
      <c r="JWA873" s="60"/>
      <c r="JWB873" s="60"/>
      <c r="JWC873" s="60"/>
      <c r="JWD873" s="60"/>
      <c r="JWE873" s="60"/>
      <c r="JWF873" s="60"/>
      <c r="JWG873" s="60"/>
      <c r="JWH873" s="60"/>
      <c r="JWI873" s="60"/>
      <c r="JWJ873" s="60"/>
      <c r="JWK873" s="60"/>
      <c r="JWL873" s="60"/>
      <c r="JWM873" s="60"/>
      <c r="JWN873" s="60"/>
      <c r="JWO873" s="60"/>
      <c r="JWP873" s="60"/>
      <c r="JWQ873" s="60"/>
      <c r="JWR873" s="60"/>
      <c r="JWS873" s="60"/>
      <c r="JWT873" s="60"/>
      <c r="JWU873" s="60"/>
      <c r="JWV873" s="60"/>
      <c r="JWW873" s="60"/>
      <c r="JWX873" s="60"/>
      <c r="JWY873" s="60"/>
      <c r="JWZ873" s="60"/>
      <c r="JXA873" s="60"/>
      <c r="JXB873" s="60"/>
      <c r="JXC873" s="60"/>
      <c r="JXD873" s="60"/>
      <c r="JXE873" s="60"/>
      <c r="JXF873" s="60"/>
      <c r="JXG873" s="60"/>
      <c r="JXH873" s="60"/>
      <c r="JXI873" s="60"/>
      <c r="JXJ873" s="60"/>
      <c r="JXK873" s="60"/>
      <c r="JXL873" s="60"/>
      <c r="JXM873" s="60"/>
      <c r="JXN873" s="60"/>
      <c r="JXO873" s="60"/>
      <c r="JXP873" s="60"/>
      <c r="JXQ873" s="60"/>
      <c r="JXR873" s="60"/>
      <c r="JXS873" s="60"/>
      <c r="JXT873" s="60"/>
      <c r="JXU873" s="60"/>
      <c r="JXV873" s="60"/>
      <c r="JXW873" s="60"/>
      <c r="JXX873" s="60"/>
      <c r="JXY873" s="60"/>
      <c r="JXZ873" s="60"/>
      <c r="JYA873" s="60"/>
      <c r="JYB873" s="60"/>
      <c r="JYC873" s="60"/>
      <c r="JYD873" s="60"/>
      <c r="JYE873" s="60"/>
      <c r="JYF873" s="60"/>
      <c r="JYG873" s="60"/>
      <c r="JYH873" s="60"/>
      <c r="JYI873" s="60"/>
      <c r="JYJ873" s="60"/>
      <c r="JYK873" s="60"/>
      <c r="JYL873" s="60"/>
      <c r="JYM873" s="60"/>
      <c r="JYN873" s="60"/>
      <c r="JYO873" s="60"/>
      <c r="JYP873" s="60"/>
      <c r="JYQ873" s="60"/>
      <c r="JYR873" s="60"/>
      <c r="JYS873" s="60"/>
      <c r="JYT873" s="60"/>
      <c r="JYU873" s="60"/>
      <c r="JYV873" s="60"/>
      <c r="JYW873" s="60"/>
      <c r="JYX873" s="60"/>
      <c r="JYY873" s="60"/>
      <c r="JYZ873" s="60"/>
      <c r="JZA873" s="60"/>
      <c r="JZB873" s="60"/>
      <c r="JZC873" s="60"/>
      <c r="JZD873" s="60"/>
      <c r="JZE873" s="60"/>
      <c r="JZF873" s="60"/>
      <c r="JZG873" s="60"/>
      <c r="JZH873" s="60"/>
      <c r="JZI873" s="60"/>
      <c r="JZJ873" s="60"/>
      <c r="JZK873" s="60"/>
      <c r="JZL873" s="60"/>
      <c r="JZM873" s="60"/>
      <c r="JZN873" s="60"/>
      <c r="JZO873" s="60"/>
      <c r="JZP873" s="60"/>
      <c r="JZQ873" s="60"/>
      <c r="JZR873" s="60"/>
      <c r="JZS873" s="60"/>
      <c r="JZT873" s="60"/>
      <c r="JZU873" s="60"/>
      <c r="JZV873" s="60"/>
      <c r="JZW873" s="60"/>
      <c r="JZX873" s="60"/>
      <c r="JZY873" s="60"/>
      <c r="JZZ873" s="60"/>
      <c r="KAA873" s="60"/>
      <c r="KAB873" s="60"/>
      <c r="KAC873" s="60"/>
      <c r="KAD873" s="60"/>
      <c r="KAE873" s="60"/>
      <c r="KAF873" s="60"/>
      <c r="KAG873" s="60"/>
      <c r="KAH873" s="60"/>
      <c r="KAI873" s="60"/>
      <c r="KAJ873" s="60"/>
      <c r="KAK873" s="60"/>
      <c r="KAL873" s="60"/>
      <c r="KAM873" s="60"/>
      <c r="KAN873" s="60"/>
      <c r="KAO873" s="60"/>
      <c r="KAP873" s="60"/>
      <c r="KAQ873" s="60"/>
      <c r="KAR873" s="60"/>
      <c r="KAS873" s="60"/>
      <c r="KAT873" s="60"/>
      <c r="KAU873" s="60"/>
      <c r="KAV873" s="60"/>
      <c r="KAW873" s="60"/>
      <c r="KAX873" s="60"/>
      <c r="KAY873" s="60"/>
      <c r="KAZ873" s="60"/>
      <c r="KBA873" s="60"/>
      <c r="KBB873" s="60"/>
      <c r="KBC873" s="60"/>
      <c r="KBD873" s="60"/>
      <c r="KBE873" s="60"/>
      <c r="KBF873" s="60"/>
      <c r="KBG873" s="60"/>
      <c r="KBH873" s="60"/>
      <c r="KBI873" s="60"/>
      <c r="KBJ873" s="60"/>
      <c r="KBK873" s="60"/>
      <c r="KBL873" s="60"/>
      <c r="KBM873" s="60"/>
      <c r="KBN873" s="60"/>
      <c r="KBO873" s="60"/>
      <c r="KBP873" s="60"/>
      <c r="KBQ873" s="60"/>
      <c r="KBR873" s="60"/>
      <c r="KBS873" s="60"/>
      <c r="KBT873" s="60"/>
      <c r="KBU873" s="60"/>
      <c r="KBV873" s="60"/>
      <c r="KBW873" s="60"/>
      <c r="KBX873" s="60"/>
      <c r="KBY873" s="60"/>
      <c r="KBZ873" s="60"/>
      <c r="KCA873" s="60"/>
      <c r="KCB873" s="60"/>
      <c r="KCC873" s="60"/>
      <c r="KCD873" s="60"/>
      <c r="KCE873" s="60"/>
      <c r="KCF873" s="60"/>
      <c r="KCG873" s="60"/>
      <c r="KCH873" s="60"/>
      <c r="KCI873" s="60"/>
      <c r="KCJ873" s="60"/>
      <c r="KCK873" s="60"/>
      <c r="KCL873" s="60"/>
      <c r="KCM873" s="60"/>
      <c r="KCN873" s="60"/>
      <c r="KCO873" s="60"/>
      <c r="KCP873" s="60"/>
      <c r="KCQ873" s="60"/>
      <c r="KCR873" s="60"/>
      <c r="KCS873" s="60"/>
      <c r="KCT873" s="60"/>
      <c r="KCU873" s="60"/>
      <c r="KCV873" s="60"/>
      <c r="KCW873" s="60"/>
      <c r="KCX873" s="60"/>
      <c r="KCY873" s="60"/>
      <c r="KCZ873" s="60"/>
      <c r="KDA873" s="60"/>
      <c r="KDB873" s="60"/>
      <c r="KDC873" s="60"/>
      <c r="KDD873" s="60"/>
      <c r="KDE873" s="60"/>
      <c r="KDF873" s="60"/>
      <c r="KDG873" s="60"/>
      <c r="KDH873" s="60"/>
      <c r="KDI873" s="60"/>
      <c r="KDJ873" s="60"/>
      <c r="KDK873" s="60"/>
      <c r="KDL873" s="60"/>
      <c r="KDM873" s="60"/>
      <c r="KDN873" s="60"/>
      <c r="KDO873" s="60"/>
      <c r="KDP873" s="60"/>
      <c r="KDQ873" s="60"/>
      <c r="KDR873" s="60"/>
      <c r="KDS873" s="60"/>
      <c r="KDT873" s="60"/>
      <c r="KDU873" s="60"/>
      <c r="KDV873" s="60"/>
      <c r="KDW873" s="60"/>
      <c r="KDX873" s="60"/>
      <c r="KDY873" s="60"/>
      <c r="KDZ873" s="60"/>
      <c r="KEA873" s="60"/>
      <c r="KEB873" s="60"/>
      <c r="KEC873" s="60"/>
      <c r="KED873" s="60"/>
      <c r="KEE873" s="60"/>
      <c r="KEF873" s="60"/>
      <c r="KEG873" s="60"/>
      <c r="KEH873" s="60"/>
      <c r="KEI873" s="60"/>
      <c r="KEJ873" s="60"/>
      <c r="KEK873" s="60"/>
      <c r="KEL873" s="60"/>
      <c r="KEM873" s="60"/>
      <c r="KEN873" s="60"/>
      <c r="KEO873" s="60"/>
      <c r="KEP873" s="60"/>
      <c r="KEQ873" s="60"/>
      <c r="KER873" s="60"/>
      <c r="KES873" s="60"/>
      <c r="KET873" s="60"/>
      <c r="KEU873" s="60"/>
      <c r="KEV873" s="60"/>
      <c r="KEW873" s="60"/>
      <c r="KEX873" s="60"/>
      <c r="KEY873" s="60"/>
      <c r="KEZ873" s="60"/>
      <c r="KFA873" s="60"/>
      <c r="KFB873" s="60"/>
      <c r="KFC873" s="60"/>
      <c r="KFD873" s="60"/>
      <c r="KFE873" s="60"/>
      <c r="KFF873" s="60"/>
      <c r="KFG873" s="60"/>
      <c r="KFH873" s="60"/>
      <c r="KFI873" s="60"/>
      <c r="KFJ873" s="60"/>
      <c r="KFK873" s="60"/>
      <c r="KFL873" s="60"/>
      <c r="KFM873" s="60"/>
      <c r="KFN873" s="60"/>
      <c r="KFO873" s="60"/>
      <c r="KFP873" s="60"/>
      <c r="KFQ873" s="60"/>
      <c r="KFR873" s="60"/>
      <c r="KFS873" s="60"/>
      <c r="KFT873" s="60"/>
      <c r="KFU873" s="60"/>
      <c r="KFV873" s="60"/>
      <c r="KFW873" s="60"/>
      <c r="KFX873" s="60"/>
      <c r="KFY873" s="60"/>
      <c r="KFZ873" s="60"/>
      <c r="KGA873" s="60"/>
      <c r="KGB873" s="60"/>
      <c r="KGC873" s="60"/>
      <c r="KGD873" s="60"/>
      <c r="KGE873" s="60"/>
      <c r="KGF873" s="60"/>
      <c r="KGG873" s="60"/>
      <c r="KGH873" s="60"/>
      <c r="KGI873" s="60"/>
      <c r="KGJ873" s="60"/>
      <c r="KGK873" s="60"/>
      <c r="KGL873" s="60"/>
      <c r="KGM873" s="60"/>
      <c r="KGN873" s="60"/>
      <c r="KGO873" s="60"/>
      <c r="KGP873" s="60"/>
      <c r="KGQ873" s="60"/>
      <c r="KGR873" s="60"/>
      <c r="KGS873" s="60"/>
      <c r="KGT873" s="60"/>
      <c r="KGU873" s="60"/>
      <c r="KGV873" s="60"/>
      <c r="KGW873" s="60"/>
      <c r="KGX873" s="60"/>
      <c r="KGY873" s="60"/>
      <c r="KGZ873" s="60"/>
      <c r="KHA873" s="60"/>
      <c r="KHB873" s="60"/>
      <c r="KHC873" s="60"/>
      <c r="KHD873" s="60"/>
      <c r="KHE873" s="60"/>
      <c r="KHF873" s="60"/>
      <c r="KHG873" s="60"/>
      <c r="KHH873" s="60"/>
      <c r="KHI873" s="60"/>
      <c r="KHJ873" s="60"/>
      <c r="KHK873" s="60"/>
      <c r="KHL873" s="60"/>
      <c r="KHM873" s="60"/>
      <c r="KHN873" s="60"/>
      <c r="KHO873" s="60"/>
      <c r="KHP873" s="60"/>
      <c r="KHQ873" s="60"/>
      <c r="KHR873" s="60"/>
      <c r="KHS873" s="60"/>
      <c r="KHT873" s="60"/>
      <c r="KHU873" s="60"/>
      <c r="KHV873" s="60"/>
      <c r="KHW873" s="60"/>
      <c r="KHX873" s="60"/>
      <c r="KHY873" s="60"/>
      <c r="KHZ873" s="60"/>
      <c r="KIA873" s="60"/>
      <c r="KIB873" s="60"/>
      <c r="KIC873" s="60"/>
      <c r="KID873" s="60"/>
      <c r="KIE873" s="60"/>
      <c r="KIF873" s="60"/>
      <c r="KIG873" s="60"/>
      <c r="KIH873" s="60"/>
      <c r="KII873" s="60"/>
      <c r="KIJ873" s="60"/>
      <c r="KIK873" s="60"/>
      <c r="KIL873" s="60"/>
      <c r="KIM873" s="60"/>
      <c r="KIN873" s="60"/>
      <c r="KIO873" s="60"/>
      <c r="KIP873" s="60"/>
      <c r="KIQ873" s="60"/>
      <c r="KIR873" s="60"/>
      <c r="KIS873" s="60"/>
      <c r="KIT873" s="60"/>
      <c r="KIU873" s="60"/>
      <c r="KIV873" s="60"/>
      <c r="KIW873" s="60"/>
      <c r="KIX873" s="60"/>
      <c r="KIY873" s="60"/>
      <c r="KIZ873" s="60"/>
      <c r="KJA873" s="60"/>
      <c r="KJB873" s="60"/>
      <c r="KJC873" s="60"/>
      <c r="KJD873" s="60"/>
      <c r="KJE873" s="60"/>
      <c r="KJF873" s="60"/>
      <c r="KJG873" s="60"/>
      <c r="KJH873" s="60"/>
      <c r="KJI873" s="60"/>
      <c r="KJJ873" s="60"/>
      <c r="KJK873" s="60"/>
      <c r="KJL873" s="60"/>
      <c r="KJM873" s="60"/>
      <c r="KJN873" s="60"/>
      <c r="KJO873" s="60"/>
      <c r="KJP873" s="60"/>
      <c r="KJQ873" s="60"/>
      <c r="KJR873" s="60"/>
      <c r="KJS873" s="60"/>
      <c r="KJT873" s="60"/>
      <c r="KJU873" s="60"/>
      <c r="KJV873" s="60"/>
      <c r="KJW873" s="60"/>
      <c r="KJX873" s="60"/>
      <c r="KJY873" s="60"/>
      <c r="KJZ873" s="60"/>
      <c r="KKA873" s="60"/>
      <c r="KKB873" s="60"/>
      <c r="KKC873" s="60"/>
      <c r="KKD873" s="60"/>
      <c r="KKE873" s="60"/>
      <c r="KKF873" s="60"/>
      <c r="KKG873" s="60"/>
      <c r="KKH873" s="60"/>
      <c r="KKI873" s="60"/>
      <c r="KKJ873" s="60"/>
      <c r="KKK873" s="60"/>
      <c r="KKL873" s="60"/>
      <c r="KKM873" s="60"/>
      <c r="KKN873" s="60"/>
      <c r="KKO873" s="60"/>
      <c r="KKP873" s="60"/>
      <c r="KKQ873" s="60"/>
      <c r="KKR873" s="60"/>
      <c r="KKS873" s="60"/>
      <c r="KKT873" s="60"/>
      <c r="KKU873" s="60"/>
      <c r="KKV873" s="60"/>
      <c r="KKW873" s="60"/>
      <c r="KKX873" s="60"/>
      <c r="KKY873" s="60"/>
      <c r="KKZ873" s="60"/>
      <c r="KLA873" s="60"/>
      <c r="KLB873" s="60"/>
      <c r="KLC873" s="60"/>
      <c r="KLD873" s="60"/>
      <c r="KLE873" s="60"/>
      <c r="KLF873" s="60"/>
      <c r="KLG873" s="60"/>
      <c r="KLH873" s="60"/>
      <c r="KLI873" s="60"/>
      <c r="KLJ873" s="60"/>
      <c r="KLK873" s="60"/>
      <c r="KLL873" s="60"/>
      <c r="KLM873" s="60"/>
      <c r="KLN873" s="60"/>
      <c r="KLO873" s="60"/>
      <c r="KLP873" s="60"/>
      <c r="KLQ873" s="60"/>
      <c r="KLR873" s="60"/>
      <c r="KLS873" s="60"/>
      <c r="KLT873" s="60"/>
      <c r="KLU873" s="60"/>
      <c r="KLV873" s="60"/>
      <c r="KLW873" s="60"/>
      <c r="KLX873" s="60"/>
      <c r="KLY873" s="60"/>
      <c r="KLZ873" s="60"/>
      <c r="KMA873" s="60"/>
      <c r="KMB873" s="60"/>
      <c r="KMC873" s="60"/>
      <c r="KMD873" s="60"/>
      <c r="KME873" s="60"/>
      <c r="KMF873" s="60"/>
      <c r="KMG873" s="60"/>
      <c r="KMH873" s="60"/>
      <c r="KMI873" s="60"/>
      <c r="KMJ873" s="60"/>
      <c r="KMK873" s="60"/>
      <c r="KML873" s="60"/>
      <c r="KMM873" s="60"/>
      <c r="KMN873" s="60"/>
      <c r="KMO873" s="60"/>
      <c r="KMP873" s="60"/>
      <c r="KMQ873" s="60"/>
      <c r="KMR873" s="60"/>
      <c r="KMS873" s="60"/>
      <c r="KMT873" s="60"/>
      <c r="KMU873" s="60"/>
      <c r="KMV873" s="60"/>
      <c r="KMW873" s="60"/>
      <c r="KMX873" s="60"/>
      <c r="KMY873" s="60"/>
      <c r="KMZ873" s="60"/>
      <c r="KNA873" s="60"/>
      <c r="KNB873" s="60"/>
      <c r="KNC873" s="60"/>
      <c r="KND873" s="60"/>
      <c r="KNE873" s="60"/>
      <c r="KNF873" s="60"/>
      <c r="KNG873" s="60"/>
      <c r="KNH873" s="60"/>
      <c r="KNI873" s="60"/>
      <c r="KNJ873" s="60"/>
      <c r="KNK873" s="60"/>
      <c r="KNL873" s="60"/>
      <c r="KNM873" s="60"/>
      <c r="KNN873" s="60"/>
      <c r="KNO873" s="60"/>
      <c r="KNP873" s="60"/>
      <c r="KNQ873" s="60"/>
      <c r="KNR873" s="60"/>
      <c r="KNS873" s="60"/>
      <c r="KNT873" s="60"/>
      <c r="KNU873" s="60"/>
      <c r="KNV873" s="60"/>
      <c r="KNW873" s="60"/>
      <c r="KNX873" s="60"/>
      <c r="KNY873" s="60"/>
      <c r="KNZ873" s="60"/>
      <c r="KOA873" s="60"/>
      <c r="KOB873" s="60"/>
      <c r="KOC873" s="60"/>
      <c r="KOD873" s="60"/>
      <c r="KOE873" s="60"/>
      <c r="KOF873" s="60"/>
      <c r="KOG873" s="60"/>
      <c r="KOH873" s="60"/>
      <c r="KOI873" s="60"/>
      <c r="KOJ873" s="60"/>
      <c r="KOK873" s="60"/>
      <c r="KOL873" s="60"/>
      <c r="KOM873" s="60"/>
      <c r="KON873" s="60"/>
      <c r="KOO873" s="60"/>
      <c r="KOP873" s="60"/>
      <c r="KOQ873" s="60"/>
      <c r="KOR873" s="60"/>
      <c r="KOS873" s="60"/>
      <c r="KOT873" s="60"/>
      <c r="KOU873" s="60"/>
      <c r="KOV873" s="60"/>
      <c r="KOW873" s="60"/>
      <c r="KOX873" s="60"/>
      <c r="KOY873" s="60"/>
      <c r="KOZ873" s="60"/>
      <c r="KPA873" s="60"/>
      <c r="KPB873" s="60"/>
      <c r="KPC873" s="60"/>
      <c r="KPD873" s="60"/>
      <c r="KPE873" s="60"/>
      <c r="KPF873" s="60"/>
      <c r="KPG873" s="60"/>
      <c r="KPH873" s="60"/>
      <c r="KPI873" s="60"/>
      <c r="KPJ873" s="60"/>
      <c r="KPK873" s="60"/>
      <c r="KPL873" s="60"/>
      <c r="KPM873" s="60"/>
      <c r="KPN873" s="60"/>
      <c r="KPO873" s="60"/>
      <c r="KPP873" s="60"/>
      <c r="KPQ873" s="60"/>
      <c r="KPR873" s="60"/>
      <c r="KPS873" s="60"/>
      <c r="KPT873" s="60"/>
      <c r="KPU873" s="60"/>
      <c r="KPV873" s="60"/>
      <c r="KPW873" s="60"/>
      <c r="KPX873" s="60"/>
      <c r="KPY873" s="60"/>
      <c r="KPZ873" s="60"/>
      <c r="KQA873" s="60"/>
      <c r="KQB873" s="60"/>
      <c r="KQC873" s="60"/>
      <c r="KQD873" s="60"/>
      <c r="KQE873" s="60"/>
      <c r="KQF873" s="60"/>
      <c r="KQG873" s="60"/>
      <c r="KQH873" s="60"/>
      <c r="KQI873" s="60"/>
      <c r="KQJ873" s="60"/>
      <c r="KQK873" s="60"/>
      <c r="KQL873" s="60"/>
      <c r="KQM873" s="60"/>
      <c r="KQN873" s="60"/>
      <c r="KQO873" s="60"/>
      <c r="KQP873" s="60"/>
      <c r="KQQ873" s="60"/>
      <c r="KQR873" s="60"/>
      <c r="KQS873" s="60"/>
      <c r="KQT873" s="60"/>
      <c r="KQU873" s="60"/>
      <c r="KQV873" s="60"/>
      <c r="KQW873" s="60"/>
      <c r="KQX873" s="60"/>
      <c r="KQY873" s="60"/>
      <c r="KQZ873" s="60"/>
      <c r="KRA873" s="60"/>
      <c r="KRB873" s="60"/>
      <c r="KRC873" s="60"/>
      <c r="KRD873" s="60"/>
      <c r="KRE873" s="60"/>
      <c r="KRF873" s="60"/>
      <c r="KRG873" s="60"/>
      <c r="KRH873" s="60"/>
      <c r="KRI873" s="60"/>
      <c r="KRJ873" s="60"/>
      <c r="KRK873" s="60"/>
      <c r="KRL873" s="60"/>
      <c r="KRM873" s="60"/>
      <c r="KRN873" s="60"/>
      <c r="KRO873" s="60"/>
      <c r="KRP873" s="60"/>
      <c r="KRQ873" s="60"/>
      <c r="KRR873" s="60"/>
      <c r="KRS873" s="60"/>
      <c r="KRT873" s="60"/>
      <c r="KRU873" s="60"/>
      <c r="KRV873" s="60"/>
      <c r="KRW873" s="60"/>
      <c r="KRX873" s="60"/>
      <c r="KRY873" s="60"/>
      <c r="KRZ873" s="60"/>
      <c r="KSA873" s="60"/>
      <c r="KSB873" s="60"/>
      <c r="KSC873" s="60"/>
      <c r="KSD873" s="60"/>
      <c r="KSE873" s="60"/>
      <c r="KSF873" s="60"/>
      <c r="KSG873" s="60"/>
      <c r="KSH873" s="60"/>
      <c r="KSI873" s="60"/>
      <c r="KSJ873" s="60"/>
      <c r="KSK873" s="60"/>
      <c r="KSL873" s="60"/>
      <c r="KSM873" s="60"/>
      <c r="KSN873" s="60"/>
      <c r="KSO873" s="60"/>
      <c r="KSP873" s="60"/>
      <c r="KSQ873" s="60"/>
      <c r="KSR873" s="60"/>
      <c r="KSS873" s="60"/>
      <c r="KST873" s="60"/>
      <c r="KSU873" s="60"/>
      <c r="KSV873" s="60"/>
      <c r="KSW873" s="60"/>
      <c r="KSX873" s="60"/>
      <c r="KSY873" s="60"/>
      <c r="KSZ873" s="60"/>
      <c r="KTA873" s="60"/>
      <c r="KTB873" s="60"/>
      <c r="KTC873" s="60"/>
      <c r="KTD873" s="60"/>
      <c r="KTE873" s="60"/>
      <c r="KTF873" s="60"/>
      <c r="KTG873" s="60"/>
      <c r="KTH873" s="60"/>
      <c r="KTI873" s="60"/>
      <c r="KTJ873" s="60"/>
      <c r="KTK873" s="60"/>
      <c r="KTL873" s="60"/>
      <c r="KTM873" s="60"/>
      <c r="KTN873" s="60"/>
      <c r="KTO873" s="60"/>
      <c r="KTP873" s="60"/>
      <c r="KTQ873" s="60"/>
      <c r="KTR873" s="60"/>
      <c r="KTS873" s="60"/>
      <c r="KTT873" s="60"/>
      <c r="KTU873" s="60"/>
      <c r="KTV873" s="60"/>
      <c r="KTW873" s="60"/>
      <c r="KTX873" s="60"/>
      <c r="KTY873" s="60"/>
      <c r="KTZ873" s="60"/>
      <c r="KUA873" s="60"/>
      <c r="KUB873" s="60"/>
      <c r="KUC873" s="60"/>
      <c r="KUD873" s="60"/>
      <c r="KUE873" s="60"/>
      <c r="KUF873" s="60"/>
      <c r="KUG873" s="60"/>
      <c r="KUH873" s="60"/>
      <c r="KUI873" s="60"/>
      <c r="KUJ873" s="60"/>
      <c r="KUK873" s="60"/>
      <c r="KUL873" s="60"/>
      <c r="KUM873" s="60"/>
      <c r="KUN873" s="60"/>
      <c r="KUO873" s="60"/>
      <c r="KUP873" s="60"/>
      <c r="KUQ873" s="60"/>
      <c r="KUR873" s="60"/>
      <c r="KUS873" s="60"/>
      <c r="KUT873" s="60"/>
      <c r="KUU873" s="60"/>
      <c r="KUV873" s="60"/>
      <c r="KUW873" s="60"/>
      <c r="KUX873" s="60"/>
      <c r="KUY873" s="60"/>
      <c r="KUZ873" s="60"/>
      <c r="KVA873" s="60"/>
      <c r="KVB873" s="60"/>
      <c r="KVC873" s="60"/>
      <c r="KVD873" s="60"/>
      <c r="KVE873" s="60"/>
      <c r="KVF873" s="60"/>
      <c r="KVG873" s="60"/>
      <c r="KVH873" s="60"/>
      <c r="KVI873" s="60"/>
      <c r="KVJ873" s="60"/>
      <c r="KVK873" s="60"/>
      <c r="KVL873" s="60"/>
      <c r="KVM873" s="60"/>
      <c r="KVN873" s="60"/>
      <c r="KVO873" s="60"/>
      <c r="KVP873" s="60"/>
      <c r="KVQ873" s="60"/>
      <c r="KVR873" s="60"/>
      <c r="KVS873" s="60"/>
      <c r="KVT873" s="60"/>
      <c r="KVU873" s="60"/>
      <c r="KVV873" s="60"/>
      <c r="KVW873" s="60"/>
      <c r="KVX873" s="60"/>
      <c r="KVY873" s="60"/>
      <c r="KVZ873" s="60"/>
      <c r="KWA873" s="60"/>
      <c r="KWB873" s="60"/>
      <c r="KWC873" s="60"/>
      <c r="KWD873" s="60"/>
      <c r="KWE873" s="60"/>
      <c r="KWF873" s="60"/>
      <c r="KWG873" s="60"/>
      <c r="KWH873" s="60"/>
      <c r="KWI873" s="60"/>
      <c r="KWJ873" s="60"/>
      <c r="KWK873" s="60"/>
      <c r="KWL873" s="60"/>
      <c r="KWM873" s="60"/>
      <c r="KWN873" s="60"/>
      <c r="KWO873" s="60"/>
      <c r="KWP873" s="60"/>
      <c r="KWQ873" s="60"/>
      <c r="KWR873" s="60"/>
      <c r="KWS873" s="60"/>
      <c r="KWT873" s="60"/>
      <c r="KWU873" s="60"/>
      <c r="KWV873" s="60"/>
      <c r="KWW873" s="60"/>
      <c r="KWX873" s="60"/>
      <c r="KWY873" s="60"/>
      <c r="KWZ873" s="60"/>
      <c r="KXA873" s="60"/>
      <c r="KXB873" s="60"/>
      <c r="KXC873" s="60"/>
      <c r="KXD873" s="60"/>
      <c r="KXE873" s="60"/>
      <c r="KXF873" s="60"/>
      <c r="KXG873" s="60"/>
      <c r="KXH873" s="60"/>
      <c r="KXI873" s="60"/>
      <c r="KXJ873" s="60"/>
      <c r="KXK873" s="60"/>
      <c r="KXL873" s="60"/>
      <c r="KXM873" s="60"/>
      <c r="KXN873" s="60"/>
      <c r="KXO873" s="60"/>
      <c r="KXP873" s="60"/>
      <c r="KXQ873" s="60"/>
      <c r="KXR873" s="60"/>
      <c r="KXS873" s="60"/>
      <c r="KXT873" s="60"/>
      <c r="KXU873" s="60"/>
      <c r="KXV873" s="60"/>
      <c r="KXW873" s="60"/>
      <c r="KXX873" s="60"/>
      <c r="KXY873" s="60"/>
      <c r="KXZ873" s="60"/>
      <c r="KYA873" s="60"/>
      <c r="KYB873" s="60"/>
      <c r="KYC873" s="60"/>
      <c r="KYD873" s="60"/>
      <c r="KYE873" s="60"/>
      <c r="KYF873" s="60"/>
      <c r="KYG873" s="60"/>
      <c r="KYH873" s="60"/>
      <c r="KYI873" s="60"/>
      <c r="KYJ873" s="60"/>
      <c r="KYK873" s="60"/>
      <c r="KYL873" s="60"/>
      <c r="KYM873" s="60"/>
      <c r="KYN873" s="60"/>
      <c r="KYO873" s="60"/>
      <c r="KYP873" s="60"/>
      <c r="KYQ873" s="60"/>
      <c r="KYR873" s="60"/>
      <c r="KYS873" s="60"/>
      <c r="KYT873" s="60"/>
      <c r="KYU873" s="60"/>
      <c r="KYV873" s="60"/>
      <c r="KYW873" s="60"/>
      <c r="KYX873" s="60"/>
      <c r="KYY873" s="60"/>
      <c r="KYZ873" s="60"/>
      <c r="KZA873" s="60"/>
      <c r="KZB873" s="60"/>
      <c r="KZC873" s="60"/>
      <c r="KZD873" s="60"/>
      <c r="KZE873" s="60"/>
      <c r="KZF873" s="60"/>
      <c r="KZG873" s="60"/>
      <c r="KZH873" s="60"/>
      <c r="KZI873" s="60"/>
      <c r="KZJ873" s="60"/>
      <c r="KZK873" s="60"/>
      <c r="KZL873" s="60"/>
      <c r="KZM873" s="60"/>
      <c r="KZN873" s="60"/>
      <c r="KZO873" s="60"/>
      <c r="KZP873" s="60"/>
      <c r="KZQ873" s="60"/>
      <c r="KZR873" s="60"/>
      <c r="KZS873" s="60"/>
      <c r="KZT873" s="60"/>
      <c r="KZU873" s="60"/>
      <c r="KZV873" s="60"/>
      <c r="KZW873" s="60"/>
      <c r="KZX873" s="60"/>
      <c r="KZY873" s="60"/>
      <c r="KZZ873" s="60"/>
      <c r="LAA873" s="60"/>
      <c r="LAB873" s="60"/>
      <c r="LAC873" s="60"/>
      <c r="LAD873" s="60"/>
      <c r="LAE873" s="60"/>
      <c r="LAF873" s="60"/>
      <c r="LAG873" s="60"/>
      <c r="LAH873" s="60"/>
      <c r="LAI873" s="60"/>
      <c r="LAJ873" s="60"/>
      <c r="LAK873" s="60"/>
      <c r="LAL873" s="60"/>
      <c r="LAM873" s="60"/>
      <c r="LAN873" s="60"/>
      <c r="LAO873" s="60"/>
      <c r="LAP873" s="60"/>
      <c r="LAQ873" s="60"/>
      <c r="LAR873" s="60"/>
      <c r="LAS873" s="60"/>
      <c r="LAT873" s="60"/>
      <c r="LAU873" s="60"/>
      <c r="LAV873" s="60"/>
      <c r="LAW873" s="60"/>
      <c r="LAX873" s="60"/>
      <c r="LAY873" s="60"/>
      <c r="LAZ873" s="60"/>
      <c r="LBA873" s="60"/>
      <c r="LBB873" s="60"/>
      <c r="LBC873" s="60"/>
      <c r="LBD873" s="60"/>
      <c r="LBE873" s="60"/>
      <c r="LBF873" s="60"/>
      <c r="LBG873" s="60"/>
      <c r="LBH873" s="60"/>
      <c r="LBI873" s="60"/>
      <c r="LBJ873" s="60"/>
      <c r="LBK873" s="60"/>
      <c r="LBL873" s="60"/>
      <c r="LBM873" s="60"/>
      <c r="LBN873" s="60"/>
      <c r="LBO873" s="60"/>
      <c r="LBP873" s="60"/>
      <c r="LBQ873" s="60"/>
      <c r="LBR873" s="60"/>
      <c r="LBS873" s="60"/>
      <c r="LBT873" s="60"/>
      <c r="LBU873" s="60"/>
      <c r="LBV873" s="60"/>
      <c r="LBW873" s="60"/>
      <c r="LBX873" s="60"/>
      <c r="LBY873" s="60"/>
      <c r="LBZ873" s="60"/>
      <c r="LCA873" s="60"/>
      <c r="LCB873" s="60"/>
      <c r="LCC873" s="60"/>
      <c r="LCD873" s="60"/>
      <c r="LCE873" s="60"/>
      <c r="LCF873" s="60"/>
      <c r="LCG873" s="60"/>
      <c r="LCH873" s="60"/>
      <c r="LCI873" s="60"/>
      <c r="LCJ873" s="60"/>
      <c r="LCK873" s="60"/>
      <c r="LCL873" s="60"/>
      <c r="LCM873" s="60"/>
      <c r="LCN873" s="60"/>
      <c r="LCO873" s="60"/>
      <c r="LCP873" s="60"/>
      <c r="LCQ873" s="60"/>
      <c r="LCR873" s="60"/>
      <c r="LCS873" s="60"/>
      <c r="LCT873" s="60"/>
      <c r="LCU873" s="60"/>
      <c r="LCV873" s="60"/>
      <c r="LCW873" s="60"/>
      <c r="LCX873" s="60"/>
      <c r="LCY873" s="60"/>
      <c r="LCZ873" s="60"/>
      <c r="LDA873" s="60"/>
      <c r="LDB873" s="60"/>
      <c r="LDC873" s="60"/>
      <c r="LDD873" s="60"/>
      <c r="LDE873" s="60"/>
      <c r="LDF873" s="60"/>
      <c r="LDG873" s="60"/>
      <c r="LDH873" s="60"/>
      <c r="LDI873" s="60"/>
      <c r="LDJ873" s="60"/>
      <c r="LDK873" s="60"/>
      <c r="LDL873" s="60"/>
      <c r="LDM873" s="60"/>
      <c r="LDN873" s="60"/>
      <c r="LDO873" s="60"/>
      <c r="LDP873" s="60"/>
      <c r="LDQ873" s="60"/>
      <c r="LDR873" s="60"/>
      <c r="LDS873" s="60"/>
      <c r="LDT873" s="60"/>
      <c r="LDU873" s="60"/>
      <c r="LDV873" s="60"/>
      <c r="LDW873" s="60"/>
      <c r="LDX873" s="60"/>
      <c r="LDY873" s="60"/>
      <c r="LDZ873" s="60"/>
      <c r="LEA873" s="60"/>
      <c r="LEB873" s="60"/>
      <c r="LEC873" s="60"/>
      <c r="LED873" s="60"/>
      <c r="LEE873" s="60"/>
      <c r="LEF873" s="60"/>
      <c r="LEG873" s="60"/>
      <c r="LEH873" s="60"/>
      <c r="LEI873" s="60"/>
      <c r="LEJ873" s="60"/>
      <c r="LEK873" s="60"/>
      <c r="LEL873" s="60"/>
      <c r="LEM873" s="60"/>
      <c r="LEN873" s="60"/>
      <c r="LEO873" s="60"/>
      <c r="LEP873" s="60"/>
      <c r="LEQ873" s="60"/>
      <c r="LER873" s="60"/>
      <c r="LES873" s="60"/>
      <c r="LET873" s="60"/>
      <c r="LEU873" s="60"/>
      <c r="LEV873" s="60"/>
      <c r="LEW873" s="60"/>
      <c r="LEX873" s="60"/>
      <c r="LEY873" s="60"/>
      <c r="LEZ873" s="60"/>
      <c r="LFA873" s="60"/>
      <c r="LFB873" s="60"/>
      <c r="LFC873" s="60"/>
      <c r="LFD873" s="60"/>
      <c r="LFE873" s="60"/>
      <c r="LFF873" s="60"/>
      <c r="LFG873" s="60"/>
      <c r="LFH873" s="60"/>
      <c r="LFI873" s="60"/>
      <c r="LFJ873" s="60"/>
      <c r="LFK873" s="60"/>
      <c r="LFL873" s="60"/>
      <c r="LFM873" s="60"/>
      <c r="LFN873" s="60"/>
      <c r="LFO873" s="60"/>
      <c r="LFP873" s="60"/>
      <c r="LFQ873" s="60"/>
      <c r="LFR873" s="60"/>
      <c r="LFS873" s="60"/>
      <c r="LFT873" s="60"/>
      <c r="LFU873" s="60"/>
      <c r="LFV873" s="60"/>
      <c r="LFW873" s="60"/>
      <c r="LFX873" s="60"/>
      <c r="LFY873" s="60"/>
      <c r="LFZ873" s="60"/>
      <c r="LGA873" s="60"/>
      <c r="LGB873" s="60"/>
      <c r="LGC873" s="60"/>
      <c r="LGD873" s="60"/>
      <c r="LGE873" s="60"/>
      <c r="LGF873" s="60"/>
      <c r="LGG873" s="60"/>
      <c r="LGH873" s="60"/>
      <c r="LGI873" s="60"/>
      <c r="LGJ873" s="60"/>
      <c r="LGK873" s="60"/>
      <c r="LGL873" s="60"/>
      <c r="LGM873" s="60"/>
      <c r="LGN873" s="60"/>
      <c r="LGO873" s="60"/>
      <c r="LGP873" s="60"/>
      <c r="LGQ873" s="60"/>
      <c r="LGR873" s="60"/>
      <c r="LGS873" s="60"/>
      <c r="LGT873" s="60"/>
      <c r="LGU873" s="60"/>
      <c r="LGV873" s="60"/>
      <c r="LGW873" s="60"/>
      <c r="LGX873" s="60"/>
      <c r="LGY873" s="60"/>
      <c r="LGZ873" s="60"/>
      <c r="LHA873" s="60"/>
      <c r="LHB873" s="60"/>
      <c r="LHC873" s="60"/>
      <c r="LHD873" s="60"/>
      <c r="LHE873" s="60"/>
      <c r="LHF873" s="60"/>
      <c r="LHG873" s="60"/>
      <c r="LHH873" s="60"/>
      <c r="LHI873" s="60"/>
      <c r="LHJ873" s="60"/>
      <c r="LHK873" s="60"/>
      <c r="LHL873" s="60"/>
      <c r="LHM873" s="60"/>
      <c r="LHN873" s="60"/>
      <c r="LHO873" s="60"/>
      <c r="LHP873" s="60"/>
      <c r="LHQ873" s="60"/>
      <c r="LHR873" s="60"/>
      <c r="LHS873" s="60"/>
      <c r="LHT873" s="60"/>
      <c r="LHU873" s="60"/>
      <c r="LHV873" s="60"/>
      <c r="LHW873" s="60"/>
      <c r="LHX873" s="60"/>
      <c r="LHY873" s="60"/>
      <c r="LHZ873" s="60"/>
      <c r="LIA873" s="60"/>
      <c r="LIB873" s="60"/>
      <c r="LIC873" s="60"/>
      <c r="LID873" s="60"/>
      <c r="LIE873" s="60"/>
      <c r="LIF873" s="60"/>
      <c r="LIG873" s="60"/>
      <c r="LIH873" s="60"/>
      <c r="LII873" s="60"/>
      <c r="LIJ873" s="60"/>
      <c r="LIK873" s="60"/>
      <c r="LIL873" s="60"/>
      <c r="LIM873" s="60"/>
      <c r="LIN873" s="60"/>
      <c r="LIO873" s="60"/>
      <c r="LIP873" s="60"/>
      <c r="LIQ873" s="60"/>
      <c r="LIR873" s="60"/>
      <c r="LIS873" s="60"/>
      <c r="LIT873" s="60"/>
      <c r="LIU873" s="60"/>
      <c r="LIV873" s="60"/>
      <c r="LIW873" s="60"/>
      <c r="LIX873" s="60"/>
      <c r="LIY873" s="60"/>
      <c r="LIZ873" s="60"/>
      <c r="LJA873" s="60"/>
      <c r="LJB873" s="60"/>
      <c r="LJC873" s="60"/>
      <c r="LJD873" s="60"/>
      <c r="LJE873" s="60"/>
      <c r="LJF873" s="60"/>
      <c r="LJG873" s="60"/>
      <c r="LJH873" s="60"/>
      <c r="LJI873" s="60"/>
      <c r="LJJ873" s="60"/>
      <c r="LJK873" s="60"/>
      <c r="LJL873" s="60"/>
      <c r="LJM873" s="60"/>
      <c r="LJN873" s="60"/>
      <c r="LJO873" s="60"/>
      <c r="LJP873" s="60"/>
      <c r="LJQ873" s="60"/>
      <c r="LJR873" s="60"/>
      <c r="LJS873" s="60"/>
      <c r="LJT873" s="60"/>
      <c r="LJU873" s="60"/>
      <c r="LJV873" s="60"/>
      <c r="LJW873" s="60"/>
      <c r="LJX873" s="60"/>
      <c r="LJY873" s="60"/>
      <c r="LJZ873" s="60"/>
      <c r="LKA873" s="60"/>
      <c r="LKB873" s="60"/>
      <c r="LKC873" s="60"/>
      <c r="LKD873" s="60"/>
      <c r="LKE873" s="60"/>
      <c r="LKF873" s="60"/>
      <c r="LKG873" s="60"/>
      <c r="LKH873" s="60"/>
      <c r="LKI873" s="60"/>
      <c r="LKJ873" s="60"/>
      <c r="LKK873" s="60"/>
      <c r="LKL873" s="60"/>
      <c r="LKM873" s="60"/>
      <c r="LKN873" s="60"/>
      <c r="LKO873" s="60"/>
      <c r="LKP873" s="60"/>
      <c r="LKQ873" s="60"/>
      <c r="LKR873" s="60"/>
      <c r="LKS873" s="60"/>
      <c r="LKT873" s="60"/>
      <c r="LKU873" s="60"/>
      <c r="LKV873" s="60"/>
      <c r="LKW873" s="60"/>
      <c r="LKX873" s="60"/>
      <c r="LKY873" s="60"/>
      <c r="LKZ873" s="60"/>
      <c r="LLA873" s="60"/>
      <c r="LLB873" s="60"/>
      <c r="LLC873" s="60"/>
      <c r="LLD873" s="60"/>
      <c r="LLE873" s="60"/>
      <c r="LLF873" s="60"/>
      <c r="LLG873" s="60"/>
      <c r="LLH873" s="60"/>
      <c r="LLI873" s="60"/>
      <c r="LLJ873" s="60"/>
      <c r="LLK873" s="60"/>
      <c r="LLL873" s="60"/>
      <c r="LLM873" s="60"/>
      <c r="LLN873" s="60"/>
      <c r="LLO873" s="60"/>
      <c r="LLP873" s="60"/>
      <c r="LLQ873" s="60"/>
      <c r="LLR873" s="60"/>
      <c r="LLS873" s="60"/>
      <c r="LLT873" s="60"/>
      <c r="LLU873" s="60"/>
      <c r="LLV873" s="60"/>
      <c r="LLW873" s="60"/>
      <c r="LLX873" s="60"/>
      <c r="LLY873" s="60"/>
      <c r="LLZ873" s="60"/>
      <c r="LMA873" s="60"/>
      <c r="LMB873" s="60"/>
      <c r="LMC873" s="60"/>
      <c r="LMD873" s="60"/>
      <c r="LME873" s="60"/>
      <c r="LMF873" s="60"/>
      <c r="LMG873" s="60"/>
      <c r="LMH873" s="60"/>
      <c r="LMI873" s="60"/>
      <c r="LMJ873" s="60"/>
      <c r="LMK873" s="60"/>
      <c r="LML873" s="60"/>
      <c r="LMM873" s="60"/>
      <c r="LMN873" s="60"/>
      <c r="LMO873" s="60"/>
      <c r="LMP873" s="60"/>
      <c r="LMQ873" s="60"/>
      <c r="LMR873" s="60"/>
      <c r="LMS873" s="60"/>
      <c r="LMT873" s="60"/>
      <c r="LMU873" s="60"/>
      <c r="LMV873" s="60"/>
      <c r="LMW873" s="60"/>
      <c r="LMX873" s="60"/>
      <c r="LMY873" s="60"/>
      <c r="LMZ873" s="60"/>
      <c r="LNA873" s="60"/>
      <c r="LNB873" s="60"/>
      <c r="LNC873" s="60"/>
      <c r="LND873" s="60"/>
      <c r="LNE873" s="60"/>
      <c r="LNF873" s="60"/>
      <c r="LNG873" s="60"/>
      <c r="LNH873" s="60"/>
      <c r="LNI873" s="60"/>
      <c r="LNJ873" s="60"/>
      <c r="LNK873" s="60"/>
      <c r="LNL873" s="60"/>
      <c r="LNM873" s="60"/>
      <c r="LNN873" s="60"/>
      <c r="LNO873" s="60"/>
      <c r="LNP873" s="60"/>
      <c r="LNQ873" s="60"/>
      <c r="LNR873" s="60"/>
      <c r="LNS873" s="60"/>
      <c r="LNT873" s="60"/>
      <c r="LNU873" s="60"/>
      <c r="LNV873" s="60"/>
      <c r="LNW873" s="60"/>
      <c r="LNX873" s="60"/>
      <c r="LNY873" s="60"/>
      <c r="LNZ873" s="60"/>
      <c r="LOA873" s="60"/>
      <c r="LOB873" s="60"/>
      <c r="LOC873" s="60"/>
      <c r="LOD873" s="60"/>
      <c r="LOE873" s="60"/>
      <c r="LOF873" s="60"/>
      <c r="LOG873" s="60"/>
      <c r="LOH873" s="60"/>
      <c r="LOI873" s="60"/>
      <c r="LOJ873" s="60"/>
      <c r="LOK873" s="60"/>
      <c r="LOL873" s="60"/>
      <c r="LOM873" s="60"/>
      <c r="LON873" s="60"/>
      <c r="LOO873" s="60"/>
      <c r="LOP873" s="60"/>
      <c r="LOQ873" s="60"/>
      <c r="LOR873" s="60"/>
      <c r="LOS873" s="60"/>
      <c r="LOT873" s="60"/>
      <c r="LOU873" s="60"/>
      <c r="LOV873" s="60"/>
      <c r="LOW873" s="60"/>
      <c r="LOX873" s="60"/>
      <c r="LOY873" s="60"/>
      <c r="LOZ873" s="60"/>
      <c r="LPA873" s="60"/>
      <c r="LPB873" s="60"/>
      <c r="LPC873" s="60"/>
      <c r="LPD873" s="60"/>
      <c r="LPE873" s="60"/>
      <c r="LPF873" s="60"/>
      <c r="LPG873" s="60"/>
      <c r="LPH873" s="60"/>
      <c r="LPI873" s="60"/>
      <c r="LPJ873" s="60"/>
      <c r="LPK873" s="60"/>
      <c r="LPL873" s="60"/>
      <c r="LPM873" s="60"/>
      <c r="LPN873" s="60"/>
      <c r="LPO873" s="60"/>
      <c r="LPP873" s="60"/>
      <c r="LPQ873" s="60"/>
      <c r="LPR873" s="60"/>
      <c r="LPS873" s="60"/>
      <c r="LPT873" s="60"/>
      <c r="LPU873" s="60"/>
      <c r="LPV873" s="60"/>
      <c r="LPW873" s="60"/>
      <c r="LPX873" s="60"/>
      <c r="LPY873" s="60"/>
      <c r="LPZ873" s="60"/>
      <c r="LQA873" s="60"/>
      <c r="LQB873" s="60"/>
      <c r="LQC873" s="60"/>
      <c r="LQD873" s="60"/>
      <c r="LQE873" s="60"/>
      <c r="LQF873" s="60"/>
      <c r="LQG873" s="60"/>
      <c r="LQH873" s="60"/>
      <c r="LQI873" s="60"/>
      <c r="LQJ873" s="60"/>
      <c r="LQK873" s="60"/>
      <c r="LQL873" s="60"/>
      <c r="LQM873" s="60"/>
      <c r="LQN873" s="60"/>
      <c r="LQO873" s="60"/>
      <c r="LQP873" s="60"/>
      <c r="LQQ873" s="60"/>
      <c r="LQR873" s="60"/>
      <c r="LQS873" s="60"/>
      <c r="LQT873" s="60"/>
      <c r="LQU873" s="60"/>
      <c r="LQV873" s="60"/>
      <c r="LQW873" s="60"/>
      <c r="LQX873" s="60"/>
      <c r="LQY873" s="60"/>
      <c r="LQZ873" s="60"/>
      <c r="LRA873" s="60"/>
      <c r="LRB873" s="60"/>
      <c r="LRC873" s="60"/>
      <c r="LRD873" s="60"/>
      <c r="LRE873" s="60"/>
      <c r="LRF873" s="60"/>
      <c r="LRG873" s="60"/>
      <c r="LRH873" s="60"/>
      <c r="LRI873" s="60"/>
      <c r="LRJ873" s="60"/>
      <c r="LRK873" s="60"/>
      <c r="LRL873" s="60"/>
      <c r="LRM873" s="60"/>
      <c r="LRN873" s="60"/>
      <c r="LRO873" s="60"/>
      <c r="LRP873" s="60"/>
      <c r="LRQ873" s="60"/>
      <c r="LRR873" s="60"/>
      <c r="LRS873" s="60"/>
      <c r="LRT873" s="60"/>
      <c r="LRU873" s="60"/>
      <c r="LRV873" s="60"/>
      <c r="LRW873" s="60"/>
      <c r="LRX873" s="60"/>
      <c r="LRY873" s="60"/>
      <c r="LRZ873" s="60"/>
      <c r="LSA873" s="60"/>
      <c r="LSB873" s="60"/>
      <c r="LSC873" s="60"/>
      <c r="LSD873" s="60"/>
      <c r="LSE873" s="60"/>
      <c r="LSF873" s="60"/>
      <c r="LSG873" s="60"/>
      <c r="LSH873" s="60"/>
      <c r="LSI873" s="60"/>
      <c r="LSJ873" s="60"/>
      <c r="LSK873" s="60"/>
      <c r="LSL873" s="60"/>
      <c r="LSM873" s="60"/>
      <c r="LSN873" s="60"/>
      <c r="LSO873" s="60"/>
      <c r="LSP873" s="60"/>
      <c r="LSQ873" s="60"/>
      <c r="LSR873" s="60"/>
      <c r="LSS873" s="60"/>
      <c r="LST873" s="60"/>
      <c r="LSU873" s="60"/>
      <c r="LSV873" s="60"/>
      <c r="LSW873" s="60"/>
      <c r="LSX873" s="60"/>
      <c r="LSY873" s="60"/>
      <c r="LSZ873" s="60"/>
      <c r="LTA873" s="60"/>
      <c r="LTB873" s="60"/>
      <c r="LTC873" s="60"/>
      <c r="LTD873" s="60"/>
      <c r="LTE873" s="60"/>
      <c r="LTF873" s="60"/>
      <c r="LTG873" s="60"/>
      <c r="LTH873" s="60"/>
      <c r="LTI873" s="60"/>
      <c r="LTJ873" s="60"/>
      <c r="LTK873" s="60"/>
      <c r="LTL873" s="60"/>
      <c r="LTM873" s="60"/>
      <c r="LTN873" s="60"/>
      <c r="LTO873" s="60"/>
      <c r="LTP873" s="60"/>
      <c r="LTQ873" s="60"/>
      <c r="LTR873" s="60"/>
      <c r="LTS873" s="60"/>
      <c r="LTT873" s="60"/>
      <c r="LTU873" s="60"/>
      <c r="LTV873" s="60"/>
      <c r="LTW873" s="60"/>
      <c r="LTX873" s="60"/>
      <c r="LTY873" s="60"/>
      <c r="LTZ873" s="60"/>
      <c r="LUA873" s="60"/>
      <c r="LUB873" s="60"/>
      <c r="LUC873" s="60"/>
      <c r="LUD873" s="60"/>
      <c r="LUE873" s="60"/>
      <c r="LUF873" s="60"/>
      <c r="LUG873" s="60"/>
      <c r="LUH873" s="60"/>
      <c r="LUI873" s="60"/>
      <c r="LUJ873" s="60"/>
      <c r="LUK873" s="60"/>
      <c r="LUL873" s="60"/>
      <c r="LUM873" s="60"/>
      <c r="LUN873" s="60"/>
      <c r="LUO873" s="60"/>
      <c r="LUP873" s="60"/>
      <c r="LUQ873" s="60"/>
      <c r="LUR873" s="60"/>
      <c r="LUS873" s="60"/>
      <c r="LUT873" s="60"/>
      <c r="LUU873" s="60"/>
      <c r="LUV873" s="60"/>
      <c r="LUW873" s="60"/>
      <c r="LUX873" s="60"/>
      <c r="LUY873" s="60"/>
      <c r="LUZ873" s="60"/>
      <c r="LVA873" s="60"/>
      <c r="LVB873" s="60"/>
      <c r="LVC873" s="60"/>
      <c r="LVD873" s="60"/>
      <c r="LVE873" s="60"/>
      <c r="LVF873" s="60"/>
      <c r="LVG873" s="60"/>
      <c r="LVH873" s="60"/>
      <c r="LVI873" s="60"/>
      <c r="LVJ873" s="60"/>
      <c r="LVK873" s="60"/>
      <c r="LVL873" s="60"/>
      <c r="LVM873" s="60"/>
      <c r="LVN873" s="60"/>
      <c r="LVO873" s="60"/>
      <c r="LVP873" s="60"/>
      <c r="LVQ873" s="60"/>
      <c r="LVR873" s="60"/>
      <c r="LVS873" s="60"/>
      <c r="LVT873" s="60"/>
      <c r="LVU873" s="60"/>
      <c r="LVV873" s="60"/>
      <c r="LVW873" s="60"/>
      <c r="LVX873" s="60"/>
      <c r="LVY873" s="60"/>
      <c r="LVZ873" s="60"/>
      <c r="LWA873" s="60"/>
      <c r="LWB873" s="60"/>
      <c r="LWC873" s="60"/>
      <c r="LWD873" s="60"/>
      <c r="LWE873" s="60"/>
      <c r="LWF873" s="60"/>
      <c r="LWG873" s="60"/>
      <c r="LWH873" s="60"/>
      <c r="LWI873" s="60"/>
      <c r="LWJ873" s="60"/>
      <c r="LWK873" s="60"/>
      <c r="LWL873" s="60"/>
      <c r="LWM873" s="60"/>
      <c r="LWN873" s="60"/>
      <c r="LWO873" s="60"/>
      <c r="LWP873" s="60"/>
      <c r="LWQ873" s="60"/>
      <c r="LWR873" s="60"/>
      <c r="LWS873" s="60"/>
      <c r="LWT873" s="60"/>
      <c r="LWU873" s="60"/>
      <c r="LWV873" s="60"/>
      <c r="LWW873" s="60"/>
      <c r="LWX873" s="60"/>
      <c r="LWY873" s="60"/>
      <c r="LWZ873" s="60"/>
      <c r="LXA873" s="60"/>
      <c r="LXB873" s="60"/>
      <c r="LXC873" s="60"/>
      <c r="LXD873" s="60"/>
      <c r="LXE873" s="60"/>
      <c r="LXF873" s="60"/>
      <c r="LXG873" s="60"/>
      <c r="LXH873" s="60"/>
      <c r="LXI873" s="60"/>
      <c r="LXJ873" s="60"/>
      <c r="LXK873" s="60"/>
      <c r="LXL873" s="60"/>
      <c r="LXM873" s="60"/>
      <c r="LXN873" s="60"/>
      <c r="LXO873" s="60"/>
      <c r="LXP873" s="60"/>
      <c r="LXQ873" s="60"/>
      <c r="LXR873" s="60"/>
      <c r="LXS873" s="60"/>
      <c r="LXT873" s="60"/>
      <c r="LXU873" s="60"/>
      <c r="LXV873" s="60"/>
      <c r="LXW873" s="60"/>
      <c r="LXX873" s="60"/>
      <c r="LXY873" s="60"/>
      <c r="LXZ873" s="60"/>
      <c r="LYA873" s="60"/>
      <c r="LYB873" s="60"/>
      <c r="LYC873" s="60"/>
      <c r="LYD873" s="60"/>
      <c r="LYE873" s="60"/>
      <c r="LYF873" s="60"/>
      <c r="LYG873" s="60"/>
      <c r="LYH873" s="60"/>
      <c r="LYI873" s="60"/>
      <c r="LYJ873" s="60"/>
      <c r="LYK873" s="60"/>
      <c r="LYL873" s="60"/>
      <c r="LYM873" s="60"/>
      <c r="LYN873" s="60"/>
      <c r="LYO873" s="60"/>
      <c r="LYP873" s="60"/>
      <c r="LYQ873" s="60"/>
      <c r="LYR873" s="60"/>
      <c r="LYS873" s="60"/>
      <c r="LYT873" s="60"/>
      <c r="LYU873" s="60"/>
      <c r="LYV873" s="60"/>
      <c r="LYW873" s="60"/>
      <c r="LYX873" s="60"/>
      <c r="LYY873" s="60"/>
      <c r="LYZ873" s="60"/>
      <c r="LZA873" s="60"/>
      <c r="LZB873" s="60"/>
      <c r="LZC873" s="60"/>
      <c r="LZD873" s="60"/>
      <c r="LZE873" s="60"/>
      <c r="LZF873" s="60"/>
      <c r="LZG873" s="60"/>
      <c r="LZH873" s="60"/>
      <c r="LZI873" s="60"/>
      <c r="LZJ873" s="60"/>
      <c r="LZK873" s="60"/>
      <c r="LZL873" s="60"/>
      <c r="LZM873" s="60"/>
      <c r="LZN873" s="60"/>
      <c r="LZO873" s="60"/>
      <c r="LZP873" s="60"/>
      <c r="LZQ873" s="60"/>
      <c r="LZR873" s="60"/>
      <c r="LZS873" s="60"/>
      <c r="LZT873" s="60"/>
      <c r="LZU873" s="60"/>
      <c r="LZV873" s="60"/>
      <c r="LZW873" s="60"/>
      <c r="LZX873" s="60"/>
      <c r="LZY873" s="60"/>
      <c r="LZZ873" s="60"/>
      <c r="MAA873" s="60"/>
      <c r="MAB873" s="60"/>
      <c r="MAC873" s="60"/>
      <c r="MAD873" s="60"/>
      <c r="MAE873" s="60"/>
      <c r="MAF873" s="60"/>
      <c r="MAG873" s="60"/>
      <c r="MAH873" s="60"/>
      <c r="MAI873" s="60"/>
      <c r="MAJ873" s="60"/>
      <c r="MAK873" s="60"/>
      <c r="MAL873" s="60"/>
      <c r="MAM873" s="60"/>
      <c r="MAN873" s="60"/>
      <c r="MAO873" s="60"/>
      <c r="MAP873" s="60"/>
      <c r="MAQ873" s="60"/>
      <c r="MAR873" s="60"/>
      <c r="MAS873" s="60"/>
      <c r="MAT873" s="60"/>
      <c r="MAU873" s="60"/>
      <c r="MAV873" s="60"/>
      <c r="MAW873" s="60"/>
      <c r="MAX873" s="60"/>
      <c r="MAY873" s="60"/>
      <c r="MAZ873" s="60"/>
      <c r="MBA873" s="60"/>
      <c r="MBB873" s="60"/>
      <c r="MBC873" s="60"/>
      <c r="MBD873" s="60"/>
      <c r="MBE873" s="60"/>
      <c r="MBF873" s="60"/>
      <c r="MBG873" s="60"/>
      <c r="MBH873" s="60"/>
      <c r="MBI873" s="60"/>
      <c r="MBJ873" s="60"/>
      <c r="MBK873" s="60"/>
      <c r="MBL873" s="60"/>
      <c r="MBM873" s="60"/>
      <c r="MBN873" s="60"/>
      <c r="MBO873" s="60"/>
      <c r="MBP873" s="60"/>
      <c r="MBQ873" s="60"/>
      <c r="MBR873" s="60"/>
      <c r="MBS873" s="60"/>
      <c r="MBT873" s="60"/>
      <c r="MBU873" s="60"/>
      <c r="MBV873" s="60"/>
      <c r="MBW873" s="60"/>
      <c r="MBX873" s="60"/>
      <c r="MBY873" s="60"/>
      <c r="MBZ873" s="60"/>
      <c r="MCA873" s="60"/>
      <c r="MCB873" s="60"/>
      <c r="MCC873" s="60"/>
      <c r="MCD873" s="60"/>
      <c r="MCE873" s="60"/>
      <c r="MCF873" s="60"/>
      <c r="MCG873" s="60"/>
      <c r="MCH873" s="60"/>
      <c r="MCI873" s="60"/>
      <c r="MCJ873" s="60"/>
      <c r="MCK873" s="60"/>
      <c r="MCL873" s="60"/>
      <c r="MCM873" s="60"/>
      <c r="MCN873" s="60"/>
      <c r="MCO873" s="60"/>
      <c r="MCP873" s="60"/>
      <c r="MCQ873" s="60"/>
      <c r="MCR873" s="60"/>
      <c r="MCS873" s="60"/>
      <c r="MCT873" s="60"/>
      <c r="MCU873" s="60"/>
      <c r="MCV873" s="60"/>
      <c r="MCW873" s="60"/>
      <c r="MCX873" s="60"/>
      <c r="MCY873" s="60"/>
      <c r="MCZ873" s="60"/>
      <c r="MDA873" s="60"/>
      <c r="MDB873" s="60"/>
      <c r="MDC873" s="60"/>
      <c r="MDD873" s="60"/>
      <c r="MDE873" s="60"/>
      <c r="MDF873" s="60"/>
      <c r="MDG873" s="60"/>
      <c r="MDH873" s="60"/>
      <c r="MDI873" s="60"/>
      <c r="MDJ873" s="60"/>
      <c r="MDK873" s="60"/>
      <c r="MDL873" s="60"/>
      <c r="MDM873" s="60"/>
      <c r="MDN873" s="60"/>
      <c r="MDO873" s="60"/>
      <c r="MDP873" s="60"/>
      <c r="MDQ873" s="60"/>
      <c r="MDR873" s="60"/>
      <c r="MDS873" s="60"/>
      <c r="MDT873" s="60"/>
      <c r="MDU873" s="60"/>
      <c r="MDV873" s="60"/>
      <c r="MDW873" s="60"/>
      <c r="MDX873" s="60"/>
      <c r="MDY873" s="60"/>
      <c r="MDZ873" s="60"/>
      <c r="MEA873" s="60"/>
      <c r="MEB873" s="60"/>
      <c r="MEC873" s="60"/>
      <c r="MED873" s="60"/>
      <c r="MEE873" s="60"/>
      <c r="MEF873" s="60"/>
      <c r="MEG873" s="60"/>
      <c r="MEH873" s="60"/>
      <c r="MEI873" s="60"/>
      <c r="MEJ873" s="60"/>
      <c r="MEK873" s="60"/>
      <c r="MEL873" s="60"/>
      <c r="MEM873" s="60"/>
      <c r="MEN873" s="60"/>
      <c r="MEO873" s="60"/>
      <c r="MEP873" s="60"/>
      <c r="MEQ873" s="60"/>
      <c r="MER873" s="60"/>
      <c r="MES873" s="60"/>
      <c r="MET873" s="60"/>
      <c r="MEU873" s="60"/>
      <c r="MEV873" s="60"/>
      <c r="MEW873" s="60"/>
      <c r="MEX873" s="60"/>
      <c r="MEY873" s="60"/>
      <c r="MEZ873" s="60"/>
      <c r="MFA873" s="60"/>
      <c r="MFB873" s="60"/>
      <c r="MFC873" s="60"/>
      <c r="MFD873" s="60"/>
      <c r="MFE873" s="60"/>
      <c r="MFF873" s="60"/>
      <c r="MFG873" s="60"/>
      <c r="MFH873" s="60"/>
      <c r="MFI873" s="60"/>
      <c r="MFJ873" s="60"/>
      <c r="MFK873" s="60"/>
      <c r="MFL873" s="60"/>
      <c r="MFM873" s="60"/>
      <c r="MFN873" s="60"/>
      <c r="MFO873" s="60"/>
      <c r="MFP873" s="60"/>
      <c r="MFQ873" s="60"/>
      <c r="MFR873" s="60"/>
      <c r="MFS873" s="60"/>
      <c r="MFT873" s="60"/>
      <c r="MFU873" s="60"/>
      <c r="MFV873" s="60"/>
      <c r="MFW873" s="60"/>
      <c r="MFX873" s="60"/>
      <c r="MFY873" s="60"/>
      <c r="MFZ873" s="60"/>
      <c r="MGA873" s="60"/>
      <c r="MGB873" s="60"/>
      <c r="MGC873" s="60"/>
      <c r="MGD873" s="60"/>
      <c r="MGE873" s="60"/>
      <c r="MGF873" s="60"/>
      <c r="MGG873" s="60"/>
      <c r="MGH873" s="60"/>
      <c r="MGI873" s="60"/>
      <c r="MGJ873" s="60"/>
      <c r="MGK873" s="60"/>
      <c r="MGL873" s="60"/>
      <c r="MGM873" s="60"/>
      <c r="MGN873" s="60"/>
      <c r="MGO873" s="60"/>
      <c r="MGP873" s="60"/>
      <c r="MGQ873" s="60"/>
      <c r="MGR873" s="60"/>
      <c r="MGS873" s="60"/>
      <c r="MGT873" s="60"/>
      <c r="MGU873" s="60"/>
      <c r="MGV873" s="60"/>
      <c r="MGW873" s="60"/>
      <c r="MGX873" s="60"/>
      <c r="MGY873" s="60"/>
      <c r="MGZ873" s="60"/>
      <c r="MHA873" s="60"/>
      <c r="MHB873" s="60"/>
      <c r="MHC873" s="60"/>
      <c r="MHD873" s="60"/>
      <c r="MHE873" s="60"/>
      <c r="MHF873" s="60"/>
      <c r="MHG873" s="60"/>
      <c r="MHH873" s="60"/>
      <c r="MHI873" s="60"/>
      <c r="MHJ873" s="60"/>
      <c r="MHK873" s="60"/>
      <c r="MHL873" s="60"/>
      <c r="MHM873" s="60"/>
      <c r="MHN873" s="60"/>
      <c r="MHO873" s="60"/>
      <c r="MHP873" s="60"/>
      <c r="MHQ873" s="60"/>
      <c r="MHR873" s="60"/>
      <c r="MHS873" s="60"/>
      <c r="MHT873" s="60"/>
      <c r="MHU873" s="60"/>
      <c r="MHV873" s="60"/>
      <c r="MHW873" s="60"/>
      <c r="MHX873" s="60"/>
      <c r="MHY873" s="60"/>
      <c r="MHZ873" s="60"/>
      <c r="MIA873" s="60"/>
      <c r="MIB873" s="60"/>
      <c r="MIC873" s="60"/>
      <c r="MID873" s="60"/>
      <c r="MIE873" s="60"/>
      <c r="MIF873" s="60"/>
      <c r="MIG873" s="60"/>
      <c r="MIH873" s="60"/>
      <c r="MII873" s="60"/>
      <c r="MIJ873" s="60"/>
      <c r="MIK873" s="60"/>
      <c r="MIL873" s="60"/>
      <c r="MIM873" s="60"/>
      <c r="MIN873" s="60"/>
      <c r="MIO873" s="60"/>
      <c r="MIP873" s="60"/>
      <c r="MIQ873" s="60"/>
      <c r="MIR873" s="60"/>
      <c r="MIS873" s="60"/>
      <c r="MIT873" s="60"/>
      <c r="MIU873" s="60"/>
      <c r="MIV873" s="60"/>
      <c r="MIW873" s="60"/>
      <c r="MIX873" s="60"/>
      <c r="MIY873" s="60"/>
      <c r="MIZ873" s="60"/>
      <c r="MJA873" s="60"/>
      <c r="MJB873" s="60"/>
      <c r="MJC873" s="60"/>
      <c r="MJD873" s="60"/>
      <c r="MJE873" s="60"/>
      <c r="MJF873" s="60"/>
      <c r="MJG873" s="60"/>
      <c r="MJH873" s="60"/>
      <c r="MJI873" s="60"/>
      <c r="MJJ873" s="60"/>
      <c r="MJK873" s="60"/>
      <c r="MJL873" s="60"/>
      <c r="MJM873" s="60"/>
      <c r="MJN873" s="60"/>
      <c r="MJO873" s="60"/>
      <c r="MJP873" s="60"/>
      <c r="MJQ873" s="60"/>
      <c r="MJR873" s="60"/>
      <c r="MJS873" s="60"/>
      <c r="MJT873" s="60"/>
      <c r="MJU873" s="60"/>
      <c r="MJV873" s="60"/>
      <c r="MJW873" s="60"/>
      <c r="MJX873" s="60"/>
      <c r="MJY873" s="60"/>
      <c r="MJZ873" s="60"/>
      <c r="MKA873" s="60"/>
      <c r="MKB873" s="60"/>
      <c r="MKC873" s="60"/>
      <c r="MKD873" s="60"/>
      <c r="MKE873" s="60"/>
      <c r="MKF873" s="60"/>
      <c r="MKG873" s="60"/>
      <c r="MKH873" s="60"/>
      <c r="MKI873" s="60"/>
      <c r="MKJ873" s="60"/>
      <c r="MKK873" s="60"/>
      <c r="MKL873" s="60"/>
      <c r="MKM873" s="60"/>
      <c r="MKN873" s="60"/>
      <c r="MKO873" s="60"/>
      <c r="MKP873" s="60"/>
      <c r="MKQ873" s="60"/>
      <c r="MKR873" s="60"/>
      <c r="MKS873" s="60"/>
      <c r="MKT873" s="60"/>
      <c r="MKU873" s="60"/>
      <c r="MKV873" s="60"/>
      <c r="MKW873" s="60"/>
      <c r="MKX873" s="60"/>
      <c r="MKY873" s="60"/>
      <c r="MKZ873" s="60"/>
      <c r="MLA873" s="60"/>
      <c r="MLB873" s="60"/>
      <c r="MLC873" s="60"/>
      <c r="MLD873" s="60"/>
      <c r="MLE873" s="60"/>
      <c r="MLF873" s="60"/>
      <c r="MLG873" s="60"/>
      <c r="MLH873" s="60"/>
      <c r="MLI873" s="60"/>
      <c r="MLJ873" s="60"/>
      <c r="MLK873" s="60"/>
      <c r="MLL873" s="60"/>
      <c r="MLM873" s="60"/>
      <c r="MLN873" s="60"/>
      <c r="MLO873" s="60"/>
      <c r="MLP873" s="60"/>
      <c r="MLQ873" s="60"/>
      <c r="MLR873" s="60"/>
      <c r="MLS873" s="60"/>
      <c r="MLT873" s="60"/>
      <c r="MLU873" s="60"/>
      <c r="MLV873" s="60"/>
      <c r="MLW873" s="60"/>
      <c r="MLX873" s="60"/>
      <c r="MLY873" s="60"/>
      <c r="MLZ873" s="60"/>
      <c r="MMA873" s="60"/>
      <c r="MMB873" s="60"/>
      <c r="MMC873" s="60"/>
      <c r="MMD873" s="60"/>
      <c r="MME873" s="60"/>
      <c r="MMF873" s="60"/>
      <c r="MMG873" s="60"/>
      <c r="MMH873" s="60"/>
      <c r="MMI873" s="60"/>
      <c r="MMJ873" s="60"/>
      <c r="MMK873" s="60"/>
      <c r="MML873" s="60"/>
      <c r="MMM873" s="60"/>
      <c r="MMN873" s="60"/>
      <c r="MMO873" s="60"/>
      <c r="MMP873" s="60"/>
      <c r="MMQ873" s="60"/>
      <c r="MMR873" s="60"/>
      <c r="MMS873" s="60"/>
      <c r="MMT873" s="60"/>
      <c r="MMU873" s="60"/>
      <c r="MMV873" s="60"/>
      <c r="MMW873" s="60"/>
      <c r="MMX873" s="60"/>
      <c r="MMY873" s="60"/>
      <c r="MMZ873" s="60"/>
      <c r="MNA873" s="60"/>
      <c r="MNB873" s="60"/>
      <c r="MNC873" s="60"/>
      <c r="MND873" s="60"/>
      <c r="MNE873" s="60"/>
      <c r="MNF873" s="60"/>
      <c r="MNG873" s="60"/>
      <c r="MNH873" s="60"/>
      <c r="MNI873" s="60"/>
      <c r="MNJ873" s="60"/>
      <c r="MNK873" s="60"/>
      <c r="MNL873" s="60"/>
      <c r="MNM873" s="60"/>
      <c r="MNN873" s="60"/>
      <c r="MNO873" s="60"/>
      <c r="MNP873" s="60"/>
      <c r="MNQ873" s="60"/>
      <c r="MNR873" s="60"/>
      <c r="MNS873" s="60"/>
      <c r="MNT873" s="60"/>
      <c r="MNU873" s="60"/>
      <c r="MNV873" s="60"/>
      <c r="MNW873" s="60"/>
      <c r="MNX873" s="60"/>
      <c r="MNY873" s="60"/>
      <c r="MNZ873" s="60"/>
      <c r="MOA873" s="60"/>
      <c r="MOB873" s="60"/>
      <c r="MOC873" s="60"/>
      <c r="MOD873" s="60"/>
      <c r="MOE873" s="60"/>
      <c r="MOF873" s="60"/>
      <c r="MOG873" s="60"/>
      <c r="MOH873" s="60"/>
      <c r="MOI873" s="60"/>
      <c r="MOJ873" s="60"/>
      <c r="MOK873" s="60"/>
      <c r="MOL873" s="60"/>
      <c r="MOM873" s="60"/>
      <c r="MON873" s="60"/>
      <c r="MOO873" s="60"/>
      <c r="MOP873" s="60"/>
      <c r="MOQ873" s="60"/>
      <c r="MOR873" s="60"/>
      <c r="MOS873" s="60"/>
      <c r="MOT873" s="60"/>
      <c r="MOU873" s="60"/>
      <c r="MOV873" s="60"/>
      <c r="MOW873" s="60"/>
      <c r="MOX873" s="60"/>
      <c r="MOY873" s="60"/>
      <c r="MOZ873" s="60"/>
      <c r="MPA873" s="60"/>
      <c r="MPB873" s="60"/>
      <c r="MPC873" s="60"/>
      <c r="MPD873" s="60"/>
      <c r="MPE873" s="60"/>
      <c r="MPF873" s="60"/>
      <c r="MPG873" s="60"/>
      <c r="MPH873" s="60"/>
      <c r="MPI873" s="60"/>
      <c r="MPJ873" s="60"/>
      <c r="MPK873" s="60"/>
      <c r="MPL873" s="60"/>
      <c r="MPM873" s="60"/>
      <c r="MPN873" s="60"/>
      <c r="MPO873" s="60"/>
      <c r="MPP873" s="60"/>
      <c r="MPQ873" s="60"/>
      <c r="MPR873" s="60"/>
      <c r="MPS873" s="60"/>
      <c r="MPT873" s="60"/>
      <c r="MPU873" s="60"/>
      <c r="MPV873" s="60"/>
      <c r="MPW873" s="60"/>
      <c r="MPX873" s="60"/>
      <c r="MPY873" s="60"/>
      <c r="MPZ873" s="60"/>
      <c r="MQA873" s="60"/>
      <c r="MQB873" s="60"/>
      <c r="MQC873" s="60"/>
      <c r="MQD873" s="60"/>
      <c r="MQE873" s="60"/>
      <c r="MQF873" s="60"/>
      <c r="MQG873" s="60"/>
      <c r="MQH873" s="60"/>
      <c r="MQI873" s="60"/>
      <c r="MQJ873" s="60"/>
      <c r="MQK873" s="60"/>
      <c r="MQL873" s="60"/>
      <c r="MQM873" s="60"/>
      <c r="MQN873" s="60"/>
      <c r="MQO873" s="60"/>
      <c r="MQP873" s="60"/>
      <c r="MQQ873" s="60"/>
      <c r="MQR873" s="60"/>
      <c r="MQS873" s="60"/>
      <c r="MQT873" s="60"/>
      <c r="MQU873" s="60"/>
      <c r="MQV873" s="60"/>
      <c r="MQW873" s="60"/>
      <c r="MQX873" s="60"/>
      <c r="MQY873" s="60"/>
      <c r="MQZ873" s="60"/>
      <c r="MRA873" s="60"/>
      <c r="MRB873" s="60"/>
      <c r="MRC873" s="60"/>
      <c r="MRD873" s="60"/>
      <c r="MRE873" s="60"/>
      <c r="MRF873" s="60"/>
      <c r="MRG873" s="60"/>
      <c r="MRH873" s="60"/>
      <c r="MRI873" s="60"/>
      <c r="MRJ873" s="60"/>
      <c r="MRK873" s="60"/>
      <c r="MRL873" s="60"/>
      <c r="MRM873" s="60"/>
      <c r="MRN873" s="60"/>
      <c r="MRO873" s="60"/>
      <c r="MRP873" s="60"/>
      <c r="MRQ873" s="60"/>
      <c r="MRR873" s="60"/>
      <c r="MRS873" s="60"/>
      <c r="MRT873" s="60"/>
      <c r="MRU873" s="60"/>
      <c r="MRV873" s="60"/>
      <c r="MRW873" s="60"/>
      <c r="MRX873" s="60"/>
      <c r="MRY873" s="60"/>
      <c r="MRZ873" s="60"/>
      <c r="MSA873" s="60"/>
      <c r="MSB873" s="60"/>
      <c r="MSC873" s="60"/>
      <c r="MSD873" s="60"/>
      <c r="MSE873" s="60"/>
      <c r="MSF873" s="60"/>
      <c r="MSG873" s="60"/>
      <c r="MSH873" s="60"/>
      <c r="MSI873" s="60"/>
      <c r="MSJ873" s="60"/>
      <c r="MSK873" s="60"/>
      <c r="MSL873" s="60"/>
      <c r="MSM873" s="60"/>
      <c r="MSN873" s="60"/>
      <c r="MSO873" s="60"/>
      <c r="MSP873" s="60"/>
      <c r="MSQ873" s="60"/>
      <c r="MSR873" s="60"/>
      <c r="MSS873" s="60"/>
      <c r="MST873" s="60"/>
      <c r="MSU873" s="60"/>
      <c r="MSV873" s="60"/>
      <c r="MSW873" s="60"/>
      <c r="MSX873" s="60"/>
      <c r="MSY873" s="60"/>
      <c r="MSZ873" s="60"/>
      <c r="MTA873" s="60"/>
      <c r="MTB873" s="60"/>
      <c r="MTC873" s="60"/>
      <c r="MTD873" s="60"/>
      <c r="MTE873" s="60"/>
      <c r="MTF873" s="60"/>
      <c r="MTG873" s="60"/>
      <c r="MTH873" s="60"/>
      <c r="MTI873" s="60"/>
      <c r="MTJ873" s="60"/>
      <c r="MTK873" s="60"/>
      <c r="MTL873" s="60"/>
      <c r="MTM873" s="60"/>
      <c r="MTN873" s="60"/>
      <c r="MTO873" s="60"/>
      <c r="MTP873" s="60"/>
      <c r="MTQ873" s="60"/>
      <c r="MTR873" s="60"/>
      <c r="MTS873" s="60"/>
      <c r="MTT873" s="60"/>
      <c r="MTU873" s="60"/>
      <c r="MTV873" s="60"/>
      <c r="MTW873" s="60"/>
      <c r="MTX873" s="60"/>
      <c r="MTY873" s="60"/>
      <c r="MTZ873" s="60"/>
      <c r="MUA873" s="60"/>
      <c r="MUB873" s="60"/>
      <c r="MUC873" s="60"/>
      <c r="MUD873" s="60"/>
      <c r="MUE873" s="60"/>
      <c r="MUF873" s="60"/>
      <c r="MUG873" s="60"/>
      <c r="MUH873" s="60"/>
      <c r="MUI873" s="60"/>
      <c r="MUJ873" s="60"/>
      <c r="MUK873" s="60"/>
      <c r="MUL873" s="60"/>
      <c r="MUM873" s="60"/>
      <c r="MUN873" s="60"/>
      <c r="MUO873" s="60"/>
      <c r="MUP873" s="60"/>
      <c r="MUQ873" s="60"/>
      <c r="MUR873" s="60"/>
      <c r="MUS873" s="60"/>
      <c r="MUT873" s="60"/>
      <c r="MUU873" s="60"/>
      <c r="MUV873" s="60"/>
      <c r="MUW873" s="60"/>
      <c r="MUX873" s="60"/>
      <c r="MUY873" s="60"/>
      <c r="MUZ873" s="60"/>
      <c r="MVA873" s="60"/>
      <c r="MVB873" s="60"/>
      <c r="MVC873" s="60"/>
      <c r="MVD873" s="60"/>
      <c r="MVE873" s="60"/>
      <c r="MVF873" s="60"/>
      <c r="MVG873" s="60"/>
      <c r="MVH873" s="60"/>
      <c r="MVI873" s="60"/>
      <c r="MVJ873" s="60"/>
      <c r="MVK873" s="60"/>
      <c r="MVL873" s="60"/>
      <c r="MVM873" s="60"/>
      <c r="MVN873" s="60"/>
      <c r="MVO873" s="60"/>
      <c r="MVP873" s="60"/>
      <c r="MVQ873" s="60"/>
      <c r="MVR873" s="60"/>
      <c r="MVS873" s="60"/>
      <c r="MVT873" s="60"/>
      <c r="MVU873" s="60"/>
      <c r="MVV873" s="60"/>
      <c r="MVW873" s="60"/>
      <c r="MVX873" s="60"/>
      <c r="MVY873" s="60"/>
      <c r="MVZ873" s="60"/>
      <c r="MWA873" s="60"/>
      <c r="MWB873" s="60"/>
      <c r="MWC873" s="60"/>
      <c r="MWD873" s="60"/>
      <c r="MWE873" s="60"/>
      <c r="MWF873" s="60"/>
      <c r="MWG873" s="60"/>
      <c r="MWH873" s="60"/>
      <c r="MWI873" s="60"/>
      <c r="MWJ873" s="60"/>
      <c r="MWK873" s="60"/>
      <c r="MWL873" s="60"/>
      <c r="MWM873" s="60"/>
      <c r="MWN873" s="60"/>
      <c r="MWO873" s="60"/>
      <c r="MWP873" s="60"/>
      <c r="MWQ873" s="60"/>
      <c r="MWR873" s="60"/>
      <c r="MWS873" s="60"/>
      <c r="MWT873" s="60"/>
      <c r="MWU873" s="60"/>
      <c r="MWV873" s="60"/>
      <c r="MWW873" s="60"/>
      <c r="MWX873" s="60"/>
      <c r="MWY873" s="60"/>
      <c r="MWZ873" s="60"/>
      <c r="MXA873" s="60"/>
      <c r="MXB873" s="60"/>
      <c r="MXC873" s="60"/>
      <c r="MXD873" s="60"/>
      <c r="MXE873" s="60"/>
      <c r="MXF873" s="60"/>
      <c r="MXG873" s="60"/>
      <c r="MXH873" s="60"/>
      <c r="MXI873" s="60"/>
      <c r="MXJ873" s="60"/>
      <c r="MXK873" s="60"/>
      <c r="MXL873" s="60"/>
      <c r="MXM873" s="60"/>
      <c r="MXN873" s="60"/>
      <c r="MXO873" s="60"/>
      <c r="MXP873" s="60"/>
      <c r="MXQ873" s="60"/>
      <c r="MXR873" s="60"/>
      <c r="MXS873" s="60"/>
      <c r="MXT873" s="60"/>
      <c r="MXU873" s="60"/>
      <c r="MXV873" s="60"/>
      <c r="MXW873" s="60"/>
      <c r="MXX873" s="60"/>
      <c r="MXY873" s="60"/>
      <c r="MXZ873" s="60"/>
      <c r="MYA873" s="60"/>
      <c r="MYB873" s="60"/>
      <c r="MYC873" s="60"/>
      <c r="MYD873" s="60"/>
      <c r="MYE873" s="60"/>
      <c r="MYF873" s="60"/>
      <c r="MYG873" s="60"/>
      <c r="MYH873" s="60"/>
      <c r="MYI873" s="60"/>
      <c r="MYJ873" s="60"/>
      <c r="MYK873" s="60"/>
      <c r="MYL873" s="60"/>
      <c r="MYM873" s="60"/>
      <c r="MYN873" s="60"/>
      <c r="MYO873" s="60"/>
      <c r="MYP873" s="60"/>
      <c r="MYQ873" s="60"/>
      <c r="MYR873" s="60"/>
      <c r="MYS873" s="60"/>
      <c r="MYT873" s="60"/>
      <c r="MYU873" s="60"/>
      <c r="MYV873" s="60"/>
      <c r="MYW873" s="60"/>
      <c r="MYX873" s="60"/>
      <c r="MYY873" s="60"/>
      <c r="MYZ873" s="60"/>
      <c r="MZA873" s="60"/>
      <c r="MZB873" s="60"/>
      <c r="MZC873" s="60"/>
      <c r="MZD873" s="60"/>
      <c r="MZE873" s="60"/>
      <c r="MZF873" s="60"/>
      <c r="MZG873" s="60"/>
      <c r="MZH873" s="60"/>
      <c r="MZI873" s="60"/>
      <c r="MZJ873" s="60"/>
      <c r="MZK873" s="60"/>
      <c r="MZL873" s="60"/>
      <c r="MZM873" s="60"/>
      <c r="MZN873" s="60"/>
      <c r="MZO873" s="60"/>
      <c r="MZP873" s="60"/>
      <c r="MZQ873" s="60"/>
      <c r="MZR873" s="60"/>
      <c r="MZS873" s="60"/>
      <c r="MZT873" s="60"/>
      <c r="MZU873" s="60"/>
      <c r="MZV873" s="60"/>
      <c r="MZW873" s="60"/>
      <c r="MZX873" s="60"/>
      <c r="MZY873" s="60"/>
      <c r="MZZ873" s="60"/>
      <c r="NAA873" s="60"/>
      <c r="NAB873" s="60"/>
      <c r="NAC873" s="60"/>
      <c r="NAD873" s="60"/>
      <c r="NAE873" s="60"/>
      <c r="NAF873" s="60"/>
      <c r="NAG873" s="60"/>
      <c r="NAH873" s="60"/>
      <c r="NAI873" s="60"/>
      <c r="NAJ873" s="60"/>
      <c r="NAK873" s="60"/>
      <c r="NAL873" s="60"/>
      <c r="NAM873" s="60"/>
      <c r="NAN873" s="60"/>
      <c r="NAO873" s="60"/>
      <c r="NAP873" s="60"/>
      <c r="NAQ873" s="60"/>
      <c r="NAR873" s="60"/>
      <c r="NAS873" s="60"/>
      <c r="NAT873" s="60"/>
      <c r="NAU873" s="60"/>
      <c r="NAV873" s="60"/>
      <c r="NAW873" s="60"/>
      <c r="NAX873" s="60"/>
      <c r="NAY873" s="60"/>
      <c r="NAZ873" s="60"/>
      <c r="NBA873" s="60"/>
      <c r="NBB873" s="60"/>
      <c r="NBC873" s="60"/>
      <c r="NBD873" s="60"/>
      <c r="NBE873" s="60"/>
      <c r="NBF873" s="60"/>
      <c r="NBG873" s="60"/>
      <c r="NBH873" s="60"/>
      <c r="NBI873" s="60"/>
      <c r="NBJ873" s="60"/>
      <c r="NBK873" s="60"/>
      <c r="NBL873" s="60"/>
      <c r="NBM873" s="60"/>
      <c r="NBN873" s="60"/>
      <c r="NBO873" s="60"/>
      <c r="NBP873" s="60"/>
      <c r="NBQ873" s="60"/>
      <c r="NBR873" s="60"/>
      <c r="NBS873" s="60"/>
      <c r="NBT873" s="60"/>
      <c r="NBU873" s="60"/>
      <c r="NBV873" s="60"/>
      <c r="NBW873" s="60"/>
      <c r="NBX873" s="60"/>
      <c r="NBY873" s="60"/>
      <c r="NBZ873" s="60"/>
      <c r="NCA873" s="60"/>
      <c r="NCB873" s="60"/>
      <c r="NCC873" s="60"/>
      <c r="NCD873" s="60"/>
      <c r="NCE873" s="60"/>
      <c r="NCF873" s="60"/>
      <c r="NCG873" s="60"/>
      <c r="NCH873" s="60"/>
      <c r="NCI873" s="60"/>
      <c r="NCJ873" s="60"/>
      <c r="NCK873" s="60"/>
      <c r="NCL873" s="60"/>
      <c r="NCM873" s="60"/>
      <c r="NCN873" s="60"/>
      <c r="NCO873" s="60"/>
      <c r="NCP873" s="60"/>
      <c r="NCQ873" s="60"/>
      <c r="NCR873" s="60"/>
      <c r="NCS873" s="60"/>
      <c r="NCT873" s="60"/>
      <c r="NCU873" s="60"/>
      <c r="NCV873" s="60"/>
      <c r="NCW873" s="60"/>
      <c r="NCX873" s="60"/>
      <c r="NCY873" s="60"/>
      <c r="NCZ873" s="60"/>
      <c r="NDA873" s="60"/>
      <c r="NDB873" s="60"/>
      <c r="NDC873" s="60"/>
      <c r="NDD873" s="60"/>
      <c r="NDE873" s="60"/>
      <c r="NDF873" s="60"/>
      <c r="NDG873" s="60"/>
      <c r="NDH873" s="60"/>
      <c r="NDI873" s="60"/>
      <c r="NDJ873" s="60"/>
      <c r="NDK873" s="60"/>
      <c r="NDL873" s="60"/>
      <c r="NDM873" s="60"/>
      <c r="NDN873" s="60"/>
      <c r="NDO873" s="60"/>
      <c r="NDP873" s="60"/>
      <c r="NDQ873" s="60"/>
      <c r="NDR873" s="60"/>
      <c r="NDS873" s="60"/>
      <c r="NDT873" s="60"/>
      <c r="NDU873" s="60"/>
      <c r="NDV873" s="60"/>
      <c r="NDW873" s="60"/>
      <c r="NDX873" s="60"/>
      <c r="NDY873" s="60"/>
      <c r="NDZ873" s="60"/>
      <c r="NEA873" s="60"/>
      <c r="NEB873" s="60"/>
      <c r="NEC873" s="60"/>
      <c r="NED873" s="60"/>
      <c r="NEE873" s="60"/>
      <c r="NEF873" s="60"/>
      <c r="NEG873" s="60"/>
      <c r="NEH873" s="60"/>
      <c r="NEI873" s="60"/>
      <c r="NEJ873" s="60"/>
      <c r="NEK873" s="60"/>
      <c r="NEL873" s="60"/>
      <c r="NEM873" s="60"/>
      <c r="NEN873" s="60"/>
      <c r="NEO873" s="60"/>
      <c r="NEP873" s="60"/>
      <c r="NEQ873" s="60"/>
      <c r="NER873" s="60"/>
      <c r="NES873" s="60"/>
      <c r="NET873" s="60"/>
      <c r="NEU873" s="60"/>
      <c r="NEV873" s="60"/>
      <c r="NEW873" s="60"/>
      <c r="NEX873" s="60"/>
      <c r="NEY873" s="60"/>
      <c r="NEZ873" s="60"/>
      <c r="NFA873" s="60"/>
      <c r="NFB873" s="60"/>
      <c r="NFC873" s="60"/>
      <c r="NFD873" s="60"/>
      <c r="NFE873" s="60"/>
      <c r="NFF873" s="60"/>
      <c r="NFG873" s="60"/>
      <c r="NFH873" s="60"/>
      <c r="NFI873" s="60"/>
      <c r="NFJ873" s="60"/>
      <c r="NFK873" s="60"/>
      <c r="NFL873" s="60"/>
      <c r="NFM873" s="60"/>
      <c r="NFN873" s="60"/>
      <c r="NFO873" s="60"/>
      <c r="NFP873" s="60"/>
      <c r="NFQ873" s="60"/>
      <c r="NFR873" s="60"/>
      <c r="NFS873" s="60"/>
      <c r="NFT873" s="60"/>
      <c r="NFU873" s="60"/>
      <c r="NFV873" s="60"/>
      <c r="NFW873" s="60"/>
      <c r="NFX873" s="60"/>
      <c r="NFY873" s="60"/>
      <c r="NFZ873" s="60"/>
      <c r="NGA873" s="60"/>
      <c r="NGB873" s="60"/>
      <c r="NGC873" s="60"/>
      <c r="NGD873" s="60"/>
      <c r="NGE873" s="60"/>
      <c r="NGF873" s="60"/>
      <c r="NGG873" s="60"/>
      <c r="NGH873" s="60"/>
      <c r="NGI873" s="60"/>
      <c r="NGJ873" s="60"/>
      <c r="NGK873" s="60"/>
      <c r="NGL873" s="60"/>
      <c r="NGM873" s="60"/>
      <c r="NGN873" s="60"/>
      <c r="NGO873" s="60"/>
      <c r="NGP873" s="60"/>
      <c r="NGQ873" s="60"/>
      <c r="NGR873" s="60"/>
      <c r="NGS873" s="60"/>
      <c r="NGT873" s="60"/>
      <c r="NGU873" s="60"/>
      <c r="NGV873" s="60"/>
      <c r="NGW873" s="60"/>
      <c r="NGX873" s="60"/>
      <c r="NGY873" s="60"/>
      <c r="NGZ873" s="60"/>
      <c r="NHA873" s="60"/>
      <c r="NHB873" s="60"/>
      <c r="NHC873" s="60"/>
      <c r="NHD873" s="60"/>
      <c r="NHE873" s="60"/>
      <c r="NHF873" s="60"/>
      <c r="NHG873" s="60"/>
      <c r="NHH873" s="60"/>
      <c r="NHI873" s="60"/>
      <c r="NHJ873" s="60"/>
      <c r="NHK873" s="60"/>
      <c r="NHL873" s="60"/>
      <c r="NHM873" s="60"/>
      <c r="NHN873" s="60"/>
      <c r="NHO873" s="60"/>
      <c r="NHP873" s="60"/>
      <c r="NHQ873" s="60"/>
      <c r="NHR873" s="60"/>
      <c r="NHS873" s="60"/>
      <c r="NHT873" s="60"/>
      <c r="NHU873" s="60"/>
      <c r="NHV873" s="60"/>
      <c r="NHW873" s="60"/>
      <c r="NHX873" s="60"/>
      <c r="NHY873" s="60"/>
      <c r="NHZ873" s="60"/>
      <c r="NIA873" s="60"/>
      <c r="NIB873" s="60"/>
      <c r="NIC873" s="60"/>
      <c r="NID873" s="60"/>
      <c r="NIE873" s="60"/>
      <c r="NIF873" s="60"/>
      <c r="NIG873" s="60"/>
      <c r="NIH873" s="60"/>
      <c r="NII873" s="60"/>
      <c r="NIJ873" s="60"/>
      <c r="NIK873" s="60"/>
      <c r="NIL873" s="60"/>
      <c r="NIM873" s="60"/>
      <c r="NIN873" s="60"/>
      <c r="NIO873" s="60"/>
      <c r="NIP873" s="60"/>
      <c r="NIQ873" s="60"/>
      <c r="NIR873" s="60"/>
      <c r="NIS873" s="60"/>
      <c r="NIT873" s="60"/>
      <c r="NIU873" s="60"/>
      <c r="NIV873" s="60"/>
      <c r="NIW873" s="60"/>
      <c r="NIX873" s="60"/>
      <c r="NIY873" s="60"/>
      <c r="NIZ873" s="60"/>
      <c r="NJA873" s="60"/>
      <c r="NJB873" s="60"/>
      <c r="NJC873" s="60"/>
      <c r="NJD873" s="60"/>
      <c r="NJE873" s="60"/>
      <c r="NJF873" s="60"/>
      <c r="NJG873" s="60"/>
      <c r="NJH873" s="60"/>
      <c r="NJI873" s="60"/>
      <c r="NJJ873" s="60"/>
      <c r="NJK873" s="60"/>
      <c r="NJL873" s="60"/>
      <c r="NJM873" s="60"/>
      <c r="NJN873" s="60"/>
      <c r="NJO873" s="60"/>
      <c r="NJP873" s="60"/>
      <c r="NJQ873" s="60"/>
      <c r="NJR873" s="60"/>
      <c r="NJS873" s="60"/>
      <c r="NJT873" s="60"/>
      <c r="NJU873" s="60"/>
      <c r="NJV873" s="60"/>
      <c r="NJW873" s="60"/>
      <c r="NJX873" s="60"/>
      <c r="NJY873" s="60"/>
      <c r="NJZ873" s="60"/>
      <c r="NKA873" s="60"/>
      <c r="NKB873" s="60"/>
      <c r="NKC873" s="60"/>
      <c r="NKD873" s="60"/>
      <c r="NKE873" s="60"/>
      <c r="NKF873" s="60"/>
      <c r="NKG873" s="60"/>
      <c r="NKH873" s="60"/>
      <c r="NKI873" s="60"/>
      <c r="NKJ873" s="60"/>
      <c r="NKK873" s="60"/>
      <c r="NKL873" s="60"/>
      <c r="NKM873" s="60"/>
      <c r="NKN873" s="60"/>
      <c r="NKO873" s="60"/>
      <c r="NKP873" s="60"/>
      <c r="NKQ873" s="60"/>
      <c r="NKR873" s="60"/>
      <c r="NKS873" s="60"/>
      <c r="NKT873" s="60"/>
      <c r="NKU873" s="60"/>
      <c r="NKV873" s="60"/>
      <c r="NKW873" s="60"/>
      <c r="NKX873" s="60"/>
      <c r="NKY873" s="60"/>
      <c r="NKZ873" s="60"/>
      <c r="NLA873" s="60"/>
      <c r="NLB873" s="60"/>
      <c r="NLC873" s="60"/>
      <c r="NLD873" s="60"/>
      <c r="NLE873" s="60"/>
      <c r="NLF873" s="60"/>
      <c r="NLG873" s="60"/>
      <c r="NLH873" s="60"/>
      <c r="NLI873" s="60"/>
      <c r="NLJ873" s="60"/>
      <c r="NLK873" s="60"/>
      <c r="NLL873" s="60"/>
      <c r="NLM873" s="60"/>
      <c r="NLN873" s="60"/>
      <c r="NLO873" s="60"/>
      <c r="NLP873" s="60"/>
      <c r="NLQ873" s="60"/>
      <c r="NLR873" s="60"/>
      <c r="NLS873" s="60"/>
      <c r="NLT873" s="60"/>
      <c r="NLU873" s="60"/>
      <c r="NLV873" s="60"/>
      <c r="NLW873" s="60"/>
      <c r="NLX873" s="60"/>
      <c r="NLY873" s="60"/>
      <c r="NLZ873" s="60"/>
      <c r="NMA873" s="60"/>
      <c r="NMB873" s="60"/>
      <c r="NMC873" s="60"/>
      <c r="NMD873" s="60"/>
      <c r="NME873" s="60"/>
      <c r="NMF873" s="60"/>
      <c r="NMG873" s="60"/>
      <c r="NMH873" s="60"/>
      <c r="NMI873" s="60"/>
      <c r="NMJ873" s="60"/>
      <c r="NMK873" s="60"/>
      <c r="NML873" s="60"/>
      <c r="NMM873" s="60"/>
      <c r="NMN873" s="60"/>
      <c r="NMO873" s="60"/>
      <c r="NMP873" s="60"/>
      <c r="NMQ873" s="60"/>
      <c r="NMR873" s="60"/>
      <c r="NMS873" s="60"/>
      <c r="NMT873" s="60"/>
      <c r="NMU873" s="60"/>
      <c r="NMV873" s="60"/>
      <c r="NMW873" s="60"/>
      <c r="NMX873" s="60"/>
      <c r="NMY873" s="60"/>
      <c r="NMZ873" s="60"/>
      <c r="NNA873" s="60"/>
      <c r="NNB873" s="60"/>
      <c r="NNC873" s="60"/>
      <c r="NND873" s="60"/>
      <c r="NNE873" s="60"/>
      <c r="NNF873" s="60"/>
      <c r="NNG873" s="60"/>
      <c r="NNH873" s="60"/>
      <c r="NNI873" s="60"/>
      <c r="NNJ873" s="60"/>
      <c r="NNK873" s="60"/>
      <c r="NNL873" s="60"/>
      <c r="NNM873" s="60"/>
      <c r="NNN873" s="60"/>
      <c r="NNO873" s="60"/>
      <c r="NNP873" s="60"/>
      <c r="NNQ873" s="60"/>
      <c r="NNR873" s="60"/>
      <c r="NNS873" s="60"/>
      <c r="NNT873" s="60"/>
      <c r="NNU873" s="60"/>
      <c r="NNV873" s="60"/>
      <c r="NNW873" s="60"/>
      <c r="NNX873" s="60"/>
      <c r="NNY873" s="60"/>
      <c r="NNZ873" s="60"/>
      <c r="NOA873" s="60"/>
      <c r="NOB873" s="60"/>
      <c r="NOC873" s="60"/>
      <c r="NOD873" s="60"/>
      <c r="NOE873" s="60"/>
      <c r="NOF873" s="60"/>
      <c r="NOG873" s="60"/>
      <c r="NOH873" s="60"/>
      <c r="NOI873" s="60"/>
      <c r="NOJ873" s="60"/>
      <c r="NOK873" s="60"/>
      <c r="NOL873" s="60"/>
      <c r="NOM873" s="60"/>
      <c r="NON873" s="60"/>
      <c r="NOO873" s="60"/>
      <c r="NOP873" s="60"/>
      <c r="NOQ873" s="60"/>
      <c r="NOR873" s="60"/>
      <c r="NOS873" s="60"/>
      <c r="NOT873" s="60"/>
      <c r="NOU873" s="60"/>
      <c r="NOV873" s="60"/>
      <c r="NOW873" s="60"/>
      <c r="NOX873" s="60"/>
      <c r="NOY873" s="60"/>
      <c r="NOZ873" s="60"/>
      <c r="NPA873" s="60"/>
      <c r="NPB873" s="60"/>
      <c r="NPC873" s="60"/>
      <c r="NPD873" s="60"/>
      <c r="NPE873" s="60"/>
      <c r="NPF873" s="60"/>
      <c r="NPG873" s="60"/>
      <c r="NPH873" s="60"/>
      <c r="NPI873" s="60"/>
      <c r="NPJ873" s="60"/>
      <c r="NPK873" s="60"/>
      <c r="NPL873" s="60"/>
      <c r="NPM873" s="60"/>
      <c r="NPN873" s="60"/>
      <c r="NPO873" s="60"/>
      <c r="NPP873" s="60"/>
      <c r="NPQ873" s="60"/>
      <c r="NPR873" s="60"/>
      <c r="NPS873" s="60"/>
      <c r="NPT873" s="60"/>
      <c r="NPU873" s="60"/>
      <c r="NPV873" s="60"/>
      <c r="NPW873" s="60"/>
      <c r="NPX873" s="60"/>
      <c r="NPY873" s="60"/>
      <c r="NPZ873" s="60"/>
      <c r="NQA873" s="60"/>
      <c r="NQB873" s="60"/>
      <c r="NQC873" s="60"/>
      <c r="NQD873" s="60"/>
      <c r="NQE873" s="60"/>
      <c r="NQF873" s="60"/>
      <c r="NQG873" s="60"/>
      <c r="NQH873" s="60"/>
      <c r="NQI873" s="60"/>
      <c r="NQJ873" s="60"/>
      <c r="NQK873" s="60"/>
      <c r="NQL873" s="60"/>
      <c r="NQM873" s="60"/>
      <c r="NQN873" s="60"/>
      <c r="NQO873" s="60"/>
      <c r="NQP873" s="60"/>
      <c r="NQQ873" s="60"/>
      <c r="NQR873" s="60"/>
      <c r="NQS873" s="60"/>
      <c r="NQT873" s="60"/>
      <c r="NQU873" s="60"/>
      <c r="NQV873" s="60"/>
      <c r="NQW873" s="60"/>
      <c r="NQX873" s="60"/>
      <c r="NQY873" s="60"/>
      <c r="NQZ873" s="60"/>
      <c r="NRA873" s="60"/>
      <c r="NRB873" s="60"/>
      <c r="NRC873" s="60"/>
      <c r="NRD873" s="60"/>
      <c r="NRE873" s="60"/>
      <c r="NRF873" s="60"/>
      <c r="NRG873" s="60"/>
      <c r="NRH873" s="60"/>
      <c r="NRI873" s="60"/>
      <c r="NRJ873" s="60"/>
      <c r="NRK873" s="60"/>
      <c r="NRL873" s="60"/>
      <c r="NRM873" s="60"/>
      <c r="NRN873" s="60"/>
      <c r="NRO873" s="60"/>
      <c r="NRP873" s="60"/>
      <c r="NRQ873" s="60"/>
      <c r="NRR873" s="60"/>
      <c r="NRS873" s="60"/>
      <c r="NRT873" s="60"/>
      <c r="NRU873" s="60"/>
      <c r="NRV873" s="60"/>
      <c r="NRW873" s="60"/>
      <c r="NRX873" s="60"/>
      <c r="NRY873" s="60"/>
      <c r="NRZ873" s="60"/>
      <c r="NSA873" s="60"/>
      <c r="NSB873" s="60"/>
      <c r="NSC873" s="60"/>
      <c r="NSD873" s="60"/>
      <c r="NSE873" s="60"/>
      <c r="NSF873" s="60"/>
      <c r="NSG873" s="60"/>
      <c r="NSH873" s="60"/>
      <c r="NSI873" s="60"/>
      <c r="NSJ873" s="60"/>
      <c r="NSK873" s="60"/>
      <c r="NSL873" s="60"/>
      <c r="NSM873" s="60"/>
      <c r="NSN873" s="60"/>
      <c r="NSO873" s="60"/>
      <c r="NSP873" s="60"/>
      <c r="NSQ873" s="60"/>
      <c r="NSR873" s="60"/>
      <c r="NSS873" s="60"/>
      <c r="NST873" s="60"/>
      <c r="NSU873" s="60"/>
      <c r="NSV873" s="60"/>
      <c r="NSW873" s="60"/>
      <c r="NSX873" s="60"/>
      <c r="NSY873" s="60"/>
      <c r="NSZ873" s="60"/>
      <c r="NTA873" s="60"/>
      <c r="NTB873" s="60"/>
      <c r="NTC873" s="60"/>
      <c r="NTD873" s="60"/>
      <c r="NTE873" s="60"/>
      <c r="NTF873" s="60"/>
      <c r="NTG873" s="60"/>
      <c r="NTH873" s="60"/>
      <c r="NTI873" s="60"/>
      <c r="NTJ873" s="60"/>
      <c r="NTK873" s="60"/>
      <c r="NTL873" s="60"/>
      <c r="NTM873" s="60"/>
      <c r="NTN873" s="60"/>
      <c r="NTO873" s="60"/>
      <c r="NTP873" s="60"/>
      <c r="NTQ873" s="60"/>
      <c r="NTR873" s="60"/>
      <c r="NTS873" s="60"/>
      <c r="NTT873" s="60"/>
      <c r="NTU873" s="60"/>
      <c r="NTV873" s="60"/>
      <c r="NTW873" s="60"/>
      <c r="NTX873" s="60"/>
      <c r="NTY873" s="60"/>
      <c r="NTZ873" s="60"/>
      <c r="NUA873" s="60"/>
      <c r="NUB873" s="60"/>
      <c r="NUC873" s="60"/>
      <c r="NUD873" s="60"/>
      <c r="NUE873" s="60"/>
      <c r="NUF873" s="60"/>
      <c r="NUG873" s="60"/>
      <c r="NUH873" s="60"/>
      <c r="NUI873" s="60"/>
      <c r="NUJ873" s="60"/>
      <c r="NUK873" s="60"/>
      <c r="NUL873" s="60"/>
      <c r="NUM873" s="60"/>
      <c r="NUN873" s="60"/>
      <c r="NUO873" s="60"/>
      <c r="NUP873" s="60"/>
      <c r="NUQ873" s="60"/>
      <c r="NUR873" s="60"/>
      <c r="NUS873" s="60"/>
      <c r="NUT873" s="60"/>
      <c r="NUU873" s="60"/>
      <c r="NUV873" s="60"/>
      <c r="NUW873" s="60"/>
      <c r="NUX873" s="60"/>
      <c r="NUY873" s="60"/>
      <c r="NUZ873" s="60"/>
      <c r="NVA873" s="60"/>
      <c r="NVB873" s="60"/>
      <c r="NVC873" s="60"/>
      <c r="NVD873" s="60"/>
      <c r="NVE873" s="60"/>
      <c r="NVF873" s="60"/>
      <c r="NVG873" s="60"/>
      <c r="NVH873" s="60"/>
      <c r="NVI873" s="60"/>
      <c r="NVJ873" s="60"/>
      <c r="NVK873" s="60"/>
      <c r="NVL873" s="60"/>
      <c r="NVM873" s="60"/>
      <c r="NVN873" s="60"/>
      <c r="NVO873" s="60"/>
      <c r="NVP873" s="60"/>
      <c r="NVQ873" s="60"/>
      <c r="NVR873" s="60"/>
      <c r="NVS873" s="60"/>
      <c r="NVT873" s="60"/>
      <c r="NVU873" s="60"/>
      <c r="NVV873" s="60"/>
      <c r="NVW873" s="60"/>
      <c r="NVX873" s="60"/>
      <c r="NVY873" s="60"/>
      <c r="NVZ873" s="60"/>
      <c r="NWA873" s="60"/>
      <c r="NWB873" s="60"/>
      <c r="NWC873" s="60"/>
      <c r="NWD873" s="60"/>
      <c r="NWE873" s="60"/>
      <c r="NWF873" s="60"/>
      <c r="NWG873" s="60"/>
      <c r="NWH873" s="60"/>
      <c r="NWI873" s="60"/>
      <c r="NWJ873" s="60"/>
      <c r="NWK873" s="60"/>
      <c r="NWL873" s="60"/>
      <c r="NWM873" s="60"/>
      <c r="NWN873" s="60"/>
      <c r="NWO873" s="60"/>
      <c r="NWP873" s="60"/>
      <c r="NWQ873" s="60"/>
      <c r="NWR873" s="60"/>
      <c r="NWS873" s="60"/>
      <c r="NWT873" s="60"/>
      <c r="NWU873" s="60"/>
      <c r="NWV873" s="60"/>
      <c r="NWW873" s="60"/>
      <c r="NWX873" s="60"/>
      <c r="NWY873" s="60"/>
      <c r="NWZ873" s="60"/>
      <c r="NXA873" s="60"/>
      <c r="NXB873" s="60"/>
      <c r="NXC873" s="60"/>
      <c r="NXD873" s="60"/>
      <c r="NXE873" s="60"/>
      <c r="NXF873" s="60"/>
      <c r="NXG873" s="60"/>
      <c r="NXH873" s="60"/>
      <c r="NXI873" s="60"/>
      <c r="NXJ873" s="60"/>
      <c r="NXK873" s="60"/>
      <c r="NXL873" s="60"/>
      <c r="NXM873" s="60"/>
      <c r="NXN873" s="60"/>
      <c r="NXO873" s="60"/>
      <c r="NXP873" s="60"/>
      <c r="NXQ873" s="60"/>
      <c r="NXR873" s="60"/>
      <c r="NXS873" s="60"/>
      <c r="NXT873" s="60"/>
      <c r="NXU873" s="60"/>
      <c r="NXV873" s="60"/>
      <c r="NXW873" s="60"/>
      <c r="NXX873" s="60"/>
      <c r="NXY873" s="60"/>
      <c r="NXZ873" s="60"/>
      <c r="NYA873" s="60"/>
      <c r="NYB873" s="60"/>
      <c r="NYC873" s="60"/>
      <c r="NYD873" s="60"/>
      <c r="NYE873" s="60"/>
      <c r="NYF873" s="60"/>
      <c r="NYG873" s="60"/>
      <c r="NYH873" s="60"/>
      <c r="NYI873" s="60"/>
      <c r="NYJ873" s="60"/>
      <c r="NYK873" s="60"/>
      <c r="NYL873" s="60"/>
      <c r="NYM873" s="60"/>
      <c r="NYN873" s="60"/>
      <c r="NYO873" s="60"/>
      <c r="NYP873" s="60"/>
      <c r="NYQ873" s="60"/>
      <c r="NYR873" s="60"/>
      <c r="NYS873" s="60"/>
      <c r="NYT873" s="60"/>
      <c r="NYU873" s="60"/>
      <c r="NYV873" s="60"/>
      <c r="NYW873" s="60"/>
      <c r="NYX873" s="60"/>
      <c r="NYY873" s="60"/>
      <c r="NYZ873" s="60"/>
      <c r="NZA873" s="60"/>
      <c r="NZB873" s="60"/>
      <c r="NZC873" s="60"/>
      <c r="NZD873" s="60"/>
      <c r="NZE873" s="60"/>
      <c r="NZF873" s="60"/>
      <c r="NZG873" s="60"/>
      <c r="NZH873" s="60"/>
      <c r="NZI873" s="60"/>
      <c r="NZJ873" s="60"/>
      <c r="NZK873" s="60"/>
      <c r="NZL873" s="60"/>
      <c r="NZM873" s="60"/>
      <c r="NZN873" s="60"/>
      <c r="NZO873" s="60"/>
      <c r="NZP873" s="60"/>
      <c r="NZQ873" s="60"/>
      <c r="NZR873" s="60"/>
      <c r="NZS873" s="60"/>
      <c r="NZT873" s="60"/>
      <c r="NZU873" s="60"/>
      <c r="NZV873" s="60"/>
      <c r="NZW873" s="60"/>
      <c r="NZX873" s="60"/>
      <c r="NZY873" s="60"/>
      <c r="NZZ873" s="60"/>
      <c r="OAA873" s="60"/>
      <c r="OAB873" s="60"/>
      <c r="OAC873" s="60"/>
      <c r="OAD873" s="60"/>
      <c r="OAE873" s="60"/>
      <c r="OAF873" s="60"/>
      <c r="OAG873" s="60"/>
      <c r="OAH873" s="60"/>
      <c r="OAI873" s="60"/>
      <c r="OAJ873" s="60"/>
      <c r="OAK873" s="60"/>
      <c r="OAL873" s="60"/>
      <c r="OAM873" s="60"/>
      <c r="OAN873" s="60"/>
      <c r="OAO873" s="60"/>
      <c r="OAP873" s="60"/>
      <c r="OAQ873" s="60"/>
      <c r="OAR873" s="60"/>
      <c r="OAS873" s="60"/>
      <c r="OAT873" s="60"/>
      <c r="OAU873" s="60"/>
      <c r="OAV873" s="60"/>
      <c r="OAW873" s="60"/>
      <c r="OAX873" s="60"/>
      <c r="OAY873" s="60"/>
      <c r="OAZ873" s="60"/>
      <c r="OBA873" s="60"/>
      <c r="OBB873" s="60"/>
      <c r="OBC873" s="60"/>
      <c r="OBD873" s="60"/>
      <c r="OBE873" s="60"/>
      <c r="OBF873" s="60"/>
      <c r="OBG873" s="60"/>
      <c r="OBH873" s="60"/>
      <c r="OBI873" s="60"/>
      <c r="OBJ873" s="60"/>
      <c r="OBK873" s="60"/>
      <c r="OBL873" s="60"/>
      <c r="OBM873" s="60"/>
      <c r="OBN873" s="60"/>
      <c r="OBO873" s="60"/>
      <c r="OBP873" s="60"/>
      <c r="OBQ873" s="60"/>
      <c r="OBR873" s="60"/>
      <c r="OBS873" s="60"/>
      <c r="OBT873" s="60"/>
      <c r="OBU873" s="60"/>
      <c r="OBV873" s="60"/>
      <c r="OBW873" s="60"/>
      <c r="OBX873" s="60"/>
      <c r="OBY873" s="60"/>
      <c r="OBZ873" s="60"/>
      <c r="OCA873" s="60"/>
      <c r="OCB873" s="60"/>
      <c r="OCC873" s="60"/>
      <c r="OCD873" s="60"/>
      <c r="OCE873" s="60"/>
      <c r="OCF873" s="60"/>
      <c r="OCG873" s="60"/>
      <c r="OCH873" s="60"/>
      <c r="OCI873" s="60"/>
      <c r="OCJ873" s="60"/>
      <c r="OCK873" s="60"/>
      <c r="OCL873" s="60"/>
      <c r="OCM873" s="60"/>
      <c r="OCN873" s="60"/>
      <c r="OCO873" s="60"/>
      <c r="OCP873" s="60"/>
      <c r="OCQ873" s="60"/>
      <c r="OCR873" s="60"/>
      <c r="OCS873" s="60"/>
      <c r="OCT873" s="60"/>
      <c r="OCU873" s="60"/>
      <c r="OCV873" s="60"/>
      <c r="OCW873" s="60"/>
      <c r="OCX873" s="60"/>
      <c r="OCY873" s="60"/>
      <c r="OCZ873" s="60"/>
      <c r="ODA873" s="60"/>
      <c r="ODB873" s="60"/>
      <c r="ODC873" s="60"/>
      <c r="ODD873" s="60"/>
      <c r="ODE873" s="60"/>
      <c r="ODF873" s="60"/>
      <c r="ODG873" s="60"/>
      <c r="ODH873" s="60"/>
      <c r="ODI873" s="60"/>
      <c r="ODJ873" s="60"/>
      <c r="ODK873" s="60"/>
      <c r="ODL873" s="60"/>
      <c r="ODM873" s="60"/>
      <c r="ODN873" s="60"/>
      <c r="ODO873" s="60"/>
      <c r="ODP873" s="60"/>
      <c r="ODQ873" s="60"/>
      <c r="ODR873" s="60"/>
      <c r="ODS873" s="60"/>
      <c r="ODT873" s="60"/>
      <c r="ODU873" s="60"/>
      <c r="ODV873" s="60"/>
      <c r="ODW873" s="60"/>
      <c r="ODX873" s="60"/>
      <c r="ODY873" s="60"/>
      <c r="ODZ873" s="60"/>
      <c r="OEA873" s="60"/>
      <c r="OEB873" s="60"/>
      <c r="OEC873" s="60"/>
      <c r="OED873" s="60"/>
      <c r="OEE873" s="60"/>
      <c r="OEF873" s="60"/>
      <c r="OEG873" s="60"/>
      <c r="OEH873" s="60"/>
      <c r="OEI873" s="60"/>
      <c r="OEJ873" s="60"/>
      <c r="OEK873" s="60"/>
      <c r="OEL873" s="60"/>
      <c r="OEM873" s="60"/>
      <c r="OEN873" s="60"/>
      <c r="OEO873" s="60"/>
      <c r="OEP873" s="60"/>
      <c r="OEQ873" s="60"/>
      <c r="OER873" s="60"/>
      <c r="OES873" s="60"/>
      <c r="OET873" s="60"/>
      <c r="OEU873" s="60"/>
      <c r="OEV873" s="60"/>
      <c r="OEW873" s="60"/>
      <c r="OEX873" s="60"/>
      <c r="OEY873" s="60"/>
      <c r="OEZ873" s="60"/>
      <c r="OFA873" s="60"/>
      <c r="OFB873" s="60"/>
      <c r="OFC873" s="60"/>
      <c r="OFD873" s="60"/>
      <c r="OFE873" s="60"/>
      <c r="OFF873" s="60"/>
      <c r="OFG873" s="60"/>
      <c r="OFH873" s="60"/>
      <c r="OFI873" s="60"/>
      <c r="OFJ873" s="60"/>
      <c r="OFK873" s="60"/>
      <c r="OFL873" s="60"/>
      <c r="OFM873" s="60"/>
      <c r="OFN873" s="60"/>
      <c r="OFO873" s="60"/>
      <c r="OFP873" s="60"/>
      <c r="OFQ873" s="60"/>
      <c r="OFR873" s="60"/>
      <c r="OFS873" s="60"/>
      <c r="OFT873" s="60"/>
      <c r="OFU873" s="60"/>
      <c r="OFV873" s="60"/>
      <c r="OFW873" s="60"/>
      <c r="OFX873" s="60"/>
      <c r="OFY873" s="60"/>
      <c r="OFZ873" s="60"/>
      <c r="OGA873" s="60"/>
      <c r="OGB873" s="60"/>
      <c r="OGC873" s="60"/>
      <c r="OGD873" s="60"/>
      <c r="OGE873" s="60"/>
      <c r="OGF873" s="60"/>
      <c r="OGG873" s="60"/>
      <c r="OGH873" s="60"/>
      <c r="OGI873" s="60"/>
      <c r="OGJ873" s="60"/>
      <c r="OGK873" s="60"/>
      <c r="OGL873" s="60"/>
      <c r="OGM873" s="60"/>
      <c r="OGN873" s="60"/>
      <c r="OGO873" s="60"/>
      <c r="OGP873" s="60"/>
      <c r="OGQ873" s="60"/>
      <c r="OGR873" s="60"/>
      <c r="OGS873" s="60"/>
      <c r="OGT873" s="60"/>
      <c r="OGU873" s="60"/>
      <c r="OGV873" s="60"/>
      <c r="OGW873" s="60"/>
      <c r="OGX873" s="60"/>
      <c r="OGY873" s="60"/>
      <c r="OGZ873" s="60"/>
      <c r="OHA873" s="60"/>
      <c r="OHB873" s="60"/>
      <c r="OHC873" s="60"/>
      <c r="OHD873" s="60"/>
      <c r="OHE873" s="60"/>
      <c r="OHF873" s="60"/>
      <c r="OHG873" s="60"/>
      <c r="OHH873" s="60"/>
      <c r="OHI873" s="60"/>
      <c r="OHJ873" s="60"/>
      <c r="OHK873" s="60"/>
      <c r="OHL873" s="60"/>
      <c r="OHM873" s="60"/>
      <c r="OHN873" s="60"/>
      <c r="OHO873" s="60"/>
      <c r="OHP873" s="60"/>
      <c r="OHQ873" s="60"/>
      <c r="OHR873" s="60"/>
      <c r="OHS873" s="60"/>
      <c r="OHT873" s="60"/>
      <c r="OHU873" s="60"/>
      <c r="OHV873" s="60"/>
      <c r="OHW873" s="60"/>
      <c r="OHX873" s="60"/>
      <c r="OHY873" s="60"/>
      <c r="OHZ873" s="60"/>
      <c r="OIA873" s="60"/>
      <c r="OIB873" s="60"/>
      <c r="OIC873" s="60"/>
      <c r="OID873" s="60"/>
      <c r="OIE873" s="60"/>
      <c r="OIF873" s="60"/>
      <c r="OIG873" s="60"/>
      <c r="OIH873" s="60"/>
      <c r="OII873" s="60"/>
      <c r="OIJ873" s="60"/>
      <c r="OIK873" s="60"/>
      <c r="OIL873" s="60"/>
      <c r="OIM873" s="60"/>
      <c r="OIN873" s="60"/>
      <c r="OIO873" s="60"/>
      <c r="OIP873" s="60"/>
      <c r="OIQ873" s="60"/>
      <c r="OIR873" s="60"/>
      <c r="OIS873" s="60"/>
      <c r="OIT873" s="60"/>
      <c r="OIU873" s="60"/>
      <c r="OIV873" s="60"/>
      <c r="OIW873" s="60"/>
      <c r="OIX873" s="60"/>
      <c r="OIY873" s="60"/>
      <c r="OIZ873" s="60"/>
      <c r="OJA873" s="60"/>
      <c r="OJB873" s="60"/>
      <c r="OJC873" s="60"/>
      <c r="OJD873" s="60"/>
      <c r="OJE873" s="60"/>
      <c r="OJF873" s="60"/>
      <c r="OJG873" s="60"/>
      <c r="OJH873" s="60"/>
      <c r="OJI873" s="60"/>
      <c r="OJJ873" s="60"/>
      <c r="OJK873" s="60"/>
      <c r="OJL873" s="60"/>
      <c r="OJM873" s="60"/>
      <c r="OJN873" s="60"/>
      <c r="OJO873" s="60"/>
      <c r="OJP873" s="60"/>
      <c r="OJQ873" s="60"/>
      <c r="OJR873" s="60"/>
      <c r="OJS873" s="60"/>
      <c r="OJT873" s="60"/>
      <c r="OJU873" s="60"/>
      <c r="OJV873" s="60"/>
      <c r="OJW873" s="60"/>
      <c r="OJX873" s="60"/>
      <c r="OJY873" s="60"/>
      <c r="OJZ873" s="60"/>
      <c r="OKA873" s="60"/>
      <c r="OKB873" s="60"/>
      <c r="OKC873" s="60"/>
      <c r="OKD873" s="60"/>
      <c r="OKE873" s="60"/>
      <c r="OKF873" s="60"/>
      <c r="OKG873" s="60"/>
      <c r="OKH873" s="60"/>
      <c r="OKI873" s="60"/>
      <c r="OKJ873" s="60"/>
      <c r="OKK873" s="60"/>
      <c r="OKL873" s="60"/>
      <c r="OKM873" s="60"/>
      <c r="OKN873" s="60"/>
      <c r="OKO873" s="60"/>
      <c r="OKP873" s="60"/>
      <c r="OKQ873" s="60"/>
      <c r="OKR873" s="60"/>
      <c r="OKS873" s="60"/>
      <c r="OKT873" s="60"/>
      <c r="OKU873" s="60"/>
      <c r="OKV873" s="60"/>
      <c r="OKW873" s="60"/>
      <c r="OKX873" s="60"/>
      <c r="OKY873" s="60"/>
      <c r="OKZ873" s="60"/>
      <c r="OLA873" s="60"/>
      <c r="OLB873" s="60"/>
      <c r="OLC873" s="60"/>
      <c r="OLD873" s="60"/>
      <c r="OLE873" s="60"/>
      <c r="OLF873" s="60"/>
      <c r="OLG873" s="60"/>
      <c r="OLH873" s="60"/>
      <c r="OLI873" s="60"/>
      <c r="OLJ873" s="60"/>
      <c r="OLK873" s="60"/>
      <c r="OLL873" s="60"/>
      <c r="OLM873" s="60"/>
      <c r="OLN873" s="60"/>
      <c r="OLO873" s="60"/>
      <c r="OLP873" s="60"/>
      <c r="OLQ873" s="60"/>
      <c r="OLR873" s="60"/>
      <c r="OLS873" s="60"/>
      <c r="OLT873" s="60"/>
      <c r="OLU873" s="60"/>
      <c r="OLV873" s="60"/>
      <c r="OLW873" s="60"/>
      <c r="OLX873" s="60"/>
      <c r="OLY873" s="60"/>
      <c r="OLZ873" s="60"/>
      <c r="OMA873" s="60"/>
      <c r="OMB873" s="60"/>
      <c r="OMC873" s="60"/>
      <c r="OMD873" s="60"/>
      <c r="OME873" s="60"/>
      <c r="OMF873" s="60"/>
      <c r="OMG873" s="60"/>
      <c r="OMH873" s="60"/>
      <c r="OMI873" s="60"/>
      <c r="OMJ873" s="60"/>
      <c r="OMK873" s="60"/>
      <c r="OML873" s="60"/>
      <c r="OMM873" s="60"/>
      <c r="OMN873" s="60"/>
      <c r="OMO873" s="60"/>
      <c r="OMP873" s="60"/>
      <c r="OMQ873" s="60"/>
      <c r="OMR873" s="60"/>
      <c r="OMS873" s="60"/>
      <c r="OMT873" s="60"/>
      <c r="OMU873" s="60"/>
      <c r="OMV873" s="60"/>
      <c r="OMW873" s="60"/>
      <c r="OMX873" s="60"/>
      <c r="OMY873" s="60"/>
      <c r="OMZ873" s="60"/>
      <c r="ONA873" s="60"/>
      <c r="ONB873" s="60"/>
      <c r="ONC873" s="60"/>
      <c r="OND873" s="60"/>
      <c r="ONE873" s="60"/>
      <c r="ONF873" s="60"/>
      <c r="ONG873" s="60"/>
      <c r="ONH873" s="60"/>
      <c r="ONI873" s="60"/>
      <c r="ONJ873" s="60"/>
      <c r="ONK873" s="60"/>
      <c r="ONL873" s="60"/>
      <c r="ONM873" s="60"/>
      <c r="ONN873" s="60"/>
      <c r="ONO873" s="60"/>
      <c r="ONP873" s="60"/>
      <c r="ONQ873" s="60"/>
      <c r="ONR873" s="60"/>
      <c r="ONS873" s="60"/>
      <c r="ONT873" s="60"/>
      <c r="ONU873" s="60"/>
      <c r="ONV873" s="60"/>
      <c r="ONW873" s="60"/>
      <c r="ONX873" s="60"/>
      <c r="ONY873" s="60"/>
      <c r="ONZ873" s="60"/>
      <c r="OOA873" s="60"/>
      <c r="OOB873" s="60"/>
      <c r="OOC873" s="60"/>
      <c r="OOD873" s="60"/>
      <c r="OOE873" s="60"/>
      <c r="OOF873" s="60"/>
      <c r="OOG873" s="60"/>
      <c r="OOH873" s="60"/>
      <c r="OOI873" s="60"/>
      <c r="OOJ873" s="60"/>
      <c r="OOK873" s="60"/>
      <c r="OOL873" s="60"/>
      <c r="OOM873" s="60"/>
      <c r="OON873" s="60"/>
      <c r="OOO873" s="60"/>
      <c r="OOP873" s="60"/>
      <c r="OOQ873" s="60"/>
      <c r="OOR873" s="60"/>
      <c r="OOS873" s="60"/>
      <c r="OOT873" s="60"/>
      <c r="OOU873" s="60"/>
      <c r="OOV873" s="60"/>
      <c r="OOW873" s="60"/>
      <c r="OOX873" s="60"/>
      <c r="OOY873" s="60"/>
      <c r="OOZ873" s="60"/>
      <c r="OPA873" s="60"/>
      <c r="OPB873" s="60"/>
      <c r="OPC873" s="60"/>
      <c r="OPD873" s="60"/>
      <c r="OPE873" s="60"/>
      <c r="OPF873" s="60"/>
      <c r="OPG873" s="60"/>
      <c r="OPH873" s="60"/>
      <c r="OPI873" s="60"/>
      <c r="OPJ873" s="60"/>
      <c r="OPK873" s="60"/>
      <c r="OPL873" s="60"/>
      <c r="OPM873" s="60"/>
      <c r="OPN873" s="60"/>
      <c r="OPO873" s="60"/>
      <c r="OPP873" s="60"/>
      <c r="OPQ873" s="60"/>
      <c r="OPR873" s="60"/>
      <c r="OPS873" s="60"/>
      <c r="OPT873" s="60"/>
      <c r="OPU873" s="60"/>
      <c r="OPV873" s="60"/>
      <c r="OPW873" s="60"/>
      <c r="OPX873" s="60"/>
      <c r="OPY873" s="60"/>
      <c r="OPZ873" s="60"/>
      <c r="OQA873" s="60"/>
      <c r="OQB873" s="60"/>
      <c r="OQC873" s="60"/>
      <c r="OQD873" s="60"/>
      <c r="OQE873" s="60"/>
      <c r="OQF873" s="60"/>
      <c r="OQG873" s="60"/>
      <c r="OQH873" s="60"/>
      <c r="OQI873" s="60"/>
      <c r="OQJ873" s="60"/>
      <c r="OQK873" s="60"/>
      <c r="OQL873" s="60"/>
      <c r="OQM873" s="60"/>
      <c r="OQN873" s="60"/>
      <c r="OQO873" s="60"/>
      <c r="OQP873" s="60"/>
      <c r="OQQ873" s="60"/>
      <c r="OQR873" s="60"/>
      <c r="OQS873" s="60"/>
      <c r="OQT873" s="60"/>
      <c r="OQU873" s="60"/>
      <c r="OQV873" s="60"/>
      <c r="OQW873" s="60"/>
      <c r="OQX873" s="60"/>
      <c r="OQY873" s="60"/>
      <c r="OQZ873" s="60"/>
      <c r="ORA873" s="60"/>
      <c r="ORB873" s="60"/>
      <c r="ORC873" s="60"/>
      <c r="ORD873" s="60"/>
      <c r="ORE873" s="60"/>
      <c r="ORF873" s="60"/>
      <c r="ORG873" s="60"/>
      <c r="ORH873" s="60"/>
      <c r="ORI873" s="60"/>
      <c r="ORJ873" s="60"/>
      <c r="ORK873" s="60"/>
      <c r="ORL873" s="60"/>
      <c r="ORM873" s="60"/>
      <c r="ORN873" s="60"/>
      <c r="ORO873" s="60"/>
      <c r="ORP873" s="60"/>
      <c r="ORQ873" s="60"/>
      <c r="ORR873" s="60"/>
      <c r="ORS873" s="60"/>
      <c r="ORT873" s="60"/>
      <c r="ORU873" s="60"/>
      <c r="ORV873" s="60"/>
      <c r="ORW873" s="60"/>
      <c r="ORX873" s="60"/>
      <c r="ORY873" s="60"/>
      <c r="ORZ873" s="60"/>
      <c r="OSA873" s="60"/>
      <c r="OSB873" s="60"/>
      <c r="OSC873" s="60"/>
      <c r="OSD873" s="60"/>
      <c r="OSE873" s="60"/>
      <c r="OSF873" s="60"/>
      <c r="OSG873" s="60"/>
      <c r="OSH873" s="60"/>
      <c r="OSI873" s="60"/>
      <c r="OSJ873" s="60"/>
      <c r="OSK873" s="60"/>
      <c r="OSL873" s="60"/>
      <c r="OSM873" s="60"/>
      <c r="OSN873" s="60"/>
      <c r="OSO873" s="60"/>
      <c r="OSP873" s="60"/>
      <c r="OSQ873" s="60"/>
      <c r="OSR873" s="60"/>
      <c r="OSS873" s="60"/>
      <c r="OST873" s="60"/>
      <c r="OSU873" s="60"/>
      <c r="OSV873" s="60"/>
      <c r="OSW873" s="60"/>
      <c r="OSX873" s="60"/>
      <c r="OSY873" s="60"/>
      <c r="OSZ873" s="60"/>
      <c r="OTA873" s="60"/>
      <c r="OTB873" s="60"/>
      <c r="OTC873" s="60"/>
      <c r="OTD873" s="60"/>
      <c r="OTE873" s="60"/>
      <c r="OTF873" s="60"/>
      <c r="OTG873" s="60"/>
      <c r="OTH873" s="60"/>
      <c r="OTI873" s="60"/>
      <c r="OTJ873" s="60"/>
      <c r="OTK873" s="60"/>
      <c r="OTL873" s="60"/>
      <c r="OTM873" s="60"/>
      <c r="OTN873" s="60"/>
      <c r="OTO873" s="60"/>
      <c r="OTP873" s="60"/>
      <c r="OTQ873" s="60"/>
      <c r="OTR873" s="60"/>
      <c r="OTS873" s="60"/>
      <c r="OTT873" s="60"/>
      <c r="OTU873" s="60"/>
      <c r="OTV873" s="60"/>
      <c r="OTW873" s="60"/>
      <c r="OTX873" s="60"/>
      <c r="OTY873" s="60"/>
      <c r="OTZ873" s="60"/>
      <c r="OUA873" s="60"/>
      <c r="OUB873" s="60"/>
      <c r="OUC873" s="60"/>
      <c r="OUD873" s="60"/>
      <c r="OUE873" s="60"/>
      <c r="OUF873" s="60"/>
      <c r="OUG873" s="60"/>
      <c r="OUH873" s="60"/>
      <c r="OUI873" s="60"/>
      <c r="OUJ873" s="60"/>
      <c r="OUK873" s="60"/>
      <c r="OUL873" s="60"/>
      <c r="OUM873" s="60"/>
      <c r="OUN873" s="60"/>
      <c r="OUO873" s="60"/>
      <c r="OUP873" s="60"/>
      <c r="OUQ873" s="60"/>
      <c r="OUR873" s="60"/>
      <c r="OUS873" s="60"/>
      <c r="OUT873" s="60"/>
      <c r="OUU873" s="60"/>
      <c r="OUV873" s="60"/>
      <c r="OUW873" s="60"/>
      <c r="OUX873" s="60"/>
      <c r="OUY873" s="60"/>
      <c r="OUZ873" s="60"/>
      <c r="OVA873" s="60"/>
      <c r="OVB873" s="60"/>
      <c r="OVC873" s="60"/>
      <c r="OVD873" s="60"/>
      <c r="OVE873" s="60"/>
      <c r="OVF873" s="60"/>
      <c r="OVG873" s="60"/>
      <c r="OVH873" s="60"/>
      <c r="OVI873" s="60"/>
      <c r="OVJ873" s="60"/>
      <c r="OVK873" s="60"/>
      <c r="OVL873" s="60"/>
      <c r="OVM873" s="60"/>
      <c r="OVN873" s="60"/>
      <c r="OVO873" s="60"/>
      <c r="OVP873" s="60"/>
      <c r="OVQ873" s="60"/>
      <c r="OVR873" s="60"/>
      <c r="OVS873" s="60"/>
      <c r="OVT873" s="60"/>
      <c r="OVU873" s="60"/>
      <c r="OVV873" s="60"/>
      <c r="OVW873" s="60"/>
      <c r="OVX873" s="60"/>
      <c r="OVY873" s="60"/>
      <c r="OVZ873" s="60"/>
      <c r="OWA873" s="60"/>
      <c r="OWB873" s="60"/>
      <c r="OWC873" s="60"/>
      <c r="OWD873" s="60"/>
      <c r="OWE873" s="60"/>
      <c r="OWF873" s="60"/>
      <c r="OWG873" s="60"/>
      <c r="OWH873" s="60"/>
      <c r="OWI873" s="60"/>
      <c r="OWJ873" s="60"/>
      <c r="OWK873" s="60"/>
      <c r="OWL873" s="60"/>
      <c r="OWM873" s="60"/>
      <c r="OWN873" s="60"/>
      <c r="OWO873" s="60"/>
      <c r="OWP873" s="60"/>
      <c r="OWQ873" s="60"/>
      <c r="OWR873" s="60"/>
      <c r="OWS873" s="60"/>
      <c r="OWT873" s="60"/>
      <c r="OWU873" s="60"/>
      <c r="OWV873" s="60"/>
      <c r="OWW873" s="60"/>
      <c r="OWX873" s="60"/>
      <c r="OWY873" s="60"/>
      <c r="OWZ873" s="60"/>
      <c r="OXA873" s="60"/>
      <c r="OXB873" s="60"/>
      <c r="OXC873" s="60"/>
      <c r="OXD873" s="60"/>
      <c r="OXE873" s="60"/>
      <c r="OXF873" s="60"/>
      <c r="OXG873" s="60"/>
      <c r="OXH873" s="60"/>
      <c r="OXI873" s="60"/>
      <c r="OXJ873" s="60"/>
      <c r="OXK873" s="60"/>
      <c r="OXL873" s="60"/>
      <c r="OXM873" s="60"/>
      <c r="OXN873" s="60"/>
      <c r="OXO873" s="60"/>
      <c r="OXP873" s="60"/>
      <c r="OXQ873" s="60"/>
      <c r="OXR873" s="60"/>
      <c r="OXS873" s="60"/>
      <c r="OXT873" s="60"/>
      <c r="OXU873" s="60"/>
      <c r="OXV873" s="60"/>
      <c r="OXW873" s="60"/>
      <c r="OXX873" s="60"/>
      <c r="OXY873" s="60"/>
      <c r="OXZ873" s="60"/>
      <c r="OYA873" s="60"/>
      <c r="OYB873" s="60"/>
      <c r="OYC873" s="60"/>
      <c r="OYD873" s="60"/>
      <c r="OYE873" s="60"/>
      <c r="OYF873" s="60"/>
      <c r="OYG873" s="60"/>
      <c r="OYH873" s="60"/>
      <c r="OYI873" s="60"/>
      <c r="OYJ873" s="60"/>
      <c r="OYK873" s="60"/>
      <c r="OYL873" s="60"/>
      <c r="OYM873" s="60"/>
      <c r="OYN873" s="60"/>
      <c r="OYO873" s="60"/>
      <c r="OYP873" s="60"/>
      <c r="OYQ873" s="60"/>
      <c r="OYR873" s="60"/>
      <c r="OYS873" s="60"/>
      <c r="OYT873" s="60"/>
      <c r="OYU873" s="60"/>
      <c r="OYV873" s="60"/>
      <c r="OYW873" s="60"/>
      <c r="OYX873" s="60"/>
      <c r="OYY873" s="60"/>
      <c r="OYZ873" s="60"/>
      <c r="OZA873" s="60"/>
      <c r="OZB873" s="60"/>
      <c r="OZC873" s="60"/>
      <c r="OZD873" s="60"/>
      <c r="OZE873" s="60"/>
      <c r="OZF873" s="60"/>
      <c r="OZG873" s="60"/>
      <c r="OZH873" s="60"/>
      <c r="OZI873" s="60"/>
      <c r="OZJ873" s="60"/>
      <c r="OZK873" s="60"/>
      <c r="OZL873" s="60"/>
      <c r="OZM873" s="60"/>
      <c r="OZN873" s="60"/>
      <c r="OZO873" s="60"/>
      <c r="OZP873" s="60"/>
      <c r="OZQ873" s="60"/>
      <c r="OZR873" s="60"/>
      <c r="OZS873" s="60"/>
      <c r="OZT873" s="60"/>
      <c r="OZU873" s="60"/>
      <c r="OZV873" s="60"/>
      <c r="OZW873" s="60"/>
      <c r="OZX873" s="60"/>
      <c r="OZY873" s="60"/>
      <c r="OZZ873" s="60"/>
      <c r="PAA873" s="60"/>
      <c r="PAB873" s="60"/>
      <c r="PAC873" s="60"/>
      <c r="PAD873" s="60"/>
      <c r="PAE873" s="60"/>
      <c r="PAF873" s="60"/>
      <c r="PAG873" s="60"/>
      <c r="PAH873" s="60"/>
      <c r="PAI873" s="60"/>
      <c r="PAJ873" s="60"/>
      <c r="PAK873" s="60"/>
      <c r="PAL873" s="60"/>
      <c r="PAM873" s="60"/>
      <c r="PAN873" s="60"/>
      <c r="PAO873" s="60"/>
      <c r="PAP873" s="60"/>
      <c r="PAQ873" s="60"/>
      <c r="PAR873" s="60"/>
      <c r="PAS873" s="60"/>
      <c r="PAT873" s="60"/>
      <c r="PAU873" s="60"/>
      <c r="PAV873" s="60"/>
      <c r="PAW873" s="60"/>
      <c r="PAX873" s="60"/>
      <c r="PAY873" s="60"/>
      <c r="PAZ873" s="60"/>
      <c r="PBA873" s="60"/>
      <c r="PBB873" s="60"/>
      <c r="PBC873" s="60"/>
      <c r="PBD873" s="60"/>
      <c r="PBE873" s="60"/>
      <c r="PBF873" s="60"/>
      <c r="PBG873" s="60"/>
      <c r="PBH873" s="60"/>
      <c r="PBI873" s="60"/>
      <c r="PBJ873" s="60"/>
      <c r="PBK873" s="60"/>
      <c r="PBL873" s="60"/>
      <c r="PBM873" s="60"/>
      <c r="PBN873" s="60"/>
      <c r="PBO873" s="60"/>
      <c r="PBP873" s="60"/>
      <c r="PBQ873" s="60"/>
      <c r="PBR873" s="60"/>
      <c r="PBS873" s="60"/>
      <c r="PBT873" s="60"/>
      <c r="PBU873" s="60"/>
      <c r="PBV873" s="60"/>
      <c r="PBW873" s="60"/>
      <c r="PBX873" s="60"/>
      <c r="PBY873" s="60"/>
      <c r="PBZ873" s="60"/>
      <c r="PCA873" s="60"/>
      <c r="PCB873" s="60"/>
      <c r="PCC873" s="60"/>
      <c r="PCD873" s="60"/>
      <c r="PCE873" s="60"/>
      <c r="PCF873" s="60"/>
      <c r="PCG873" s="60"/>
      <c r="PCH873" s="60"/>
      <c r="PCI873" s="60"/>
      <c r="PCJ873" s="60"/>
      <c r="PCK873" s="60"/>
      <c r="PCL873" s="60"/>
      <c r="PCM873" s="60"/>
      <c r="PCN873" s="60"/>
      <c r="PCO873" s="60"/>
      <c r="PCP873" s="60"/>
      <c r="PCQ873" s="60"/>
      <c r="PCR873" s="60"/>
      <c r="PCS873" s="60"/>
      <c r="PCT873" s="60"/>
      <c r="PCU873" s="60"/>
      <c r="PCV873" s="60"/>
      <c r="PCW873" s="60"/>
      <c r="PCX873" s="60"/>
      <c r="PCY873" s="60"/>
      <c r="PCZ873" s="60"/>
      <c r="PDA873" s="60"/>
      <c r="PDB873" s="60"/>
      <c r="PDC873" s="60"/>
      <c r="PDD873" s="60"/>
      <c r="PDE873" s="60"/>
      <c r="PDF873" s="60"/>
      <c r="PDG873" s="60"/>
      <c r="PDH873" s="60"/>
      <c r="PDI873" s="60"/>
      <c r="PDJ873" s="60"/>
      <c r="PDK873" s="60"/>
      <c r="PDL873" s="60"/>
      <c r="PDM873" s="60"/>
      <c r="PDN873" s="60"/>
      <c r="PDO873" s="60"/>
      <c r="PDP873" s="60"/>
      <c r="PDQ873" s="60"/>
      <c r="PDR873" s="60"/>
      <c r="PDS873" s="60"/>
      <c r="PDT873" s="60"/>
      <c r="PDU873" s="60"/>
      <c r="PDV873" s="60"/>
      <c r="PDW873" s="60"/>
      <c r="PDX873" s="60"/>
      <c r="PDY873" s="60"/>
      <c r="PDZ873" s="60"/>
      <c r="PEA873" s="60"/>
      <c r="PEB873" s="60"/>
      <c r="PEC873" s="60"/>
      <c r="PED873" s="60"/>
      <c r="PEE873" s="60"/>
      <c r="PEF873" s="60"/>
      <c r="PEG873" s="60"/>
      <c r="PEH873" s="60"/>
      <c r="PEI873" s="60"/>
      <c r="PEJ873" s="60"/>
      <c r="PEK873" s="60"/>
      <c r="PEL873" s="60"/>
      <c r="PEM873" s="60"/>
      <c r="PEN873" s="60"/>
      <c r="PEO873" s="60"/>
      <c r="PEP873" s="60"/>
      <c r="PEQ873" s="60"/>
      <c r="PER873" s="60"/>
      <c r="PES873" s="60"/>
      <c r="PET873" s="60"/>
      <c r="PEU873" s="60"/>
      <c r="PEV873" s="60"/>
      <c r="PEW873" s="60"/>
      <c r="PEX873" s="60"/>
      <c r="PEY873" s="60"/>
      <c r="PEZ873" s="60"/>
      <c r="PFA873" s="60"/>
      <c r="PFB873" s="60"/>
      <c r="PFC873" s="60"/>
      <c r="PFD873" s="60"/>
      <c r="PFE873" s="60"/>
      <c r="PFF873" s="60"/>
      <c r="PFG873" s="60"/>
      <c r="PFH873" s="60"/>
      <c r="PFI873" s="60"/>
      <c r="PFJ873" s="60"/>
      <c r="PFK873" s="60"/>
      <c r="PFL873" s="60"/>
      <c r="PFM873" s="60"/>
      <c r="PFN873" s="60"/>
      <c r="PFO873" s="60"/>
      <c r="PFP873" s="60"/>
      <c r="PFQ873" s="60"/>
      <c r="PFR873" s="60"/>
      <c r="PFS873" s="60"/>
      <c r="PFT873" s="60"/>
      <c r="PFU873" s="60"/>
      <c r="PFV873" s="60"/>
      <c r="PFW873" s="60"/>
      <c r="PFX873" s="60"/>
      <c r="PFY873" s="60"/>
      <c r="PFZ873" s="60"/>
      <c r="PGA873" s="60"/>
      <c r="PGB873" s="60"/>
      <c r="PGC873" s="60"/>
      <c r="PGD873" s="60"/>
      <c r="PGE873" s="60"/>
      <c r="PGF873" s="60"/>
      <c r="PGG873" s="60"/>
      <c r="PGH873" s="60"/>
      <c r="PGI873" s="60"/>
      <c r="PGJ873" s="60"/>
      <c r="PGK873" s="60"/>
      <c r="PGL873" s="60"/>
      <c r="PGM873" s="60"/>
      <c r="PGN873" s="60"/>
      <c r="PGO873" s="60"/>
      <c r="PGP873" s="60"/>
      <c r="PGQ873" s="60"/>
      <c r="PGR873" s="60"/>
      <c r="PGS873" s="60"/>
      <c r="PGT873" s="60"/>
      <c r="PGU873" s="60"/>
      <c r="PGV873" s="60"/>
      <c r="PGW873" s="60"/>
      <c r="PGX873" s="60"/>
      <c r="PGY873" s="60"/>
      <c r="PGZ873" s="60"/>
      <c r="PHA873" s="60"/>
      <c r="PHB873" s="60"/>
      <c r="PHC873" s="60"/>
      <c r="PHD873" s="60"/>
      <c r="PHE873" s="60"/>
      <c r="PHF873" s="60"/>
      <c r="PHG873" s="60"/>
      <c r="PHH873" s="60"/>
      <c r="PHI873" s="60"/>
      <c r="PHJ873" s="60"/>
      <c r="PHK873" s="60"/>
      <c r="PHL873" s="60"/>
      <c r="PHM873" s="60"/>
      <c r="PHN873" s="60"/>
      <c r="PHO873" s="60"/>
      <c r="PHP873" s="60"/>
      <c r="PHQ873" s="60"/>
      <c r="PHR873" s="60"/>
      <c r="PHS873" s="60"/>
      <c r="PHT873" s="60"/>
      <c r="PHU873" s="60"/>
      <c r="PHV873" s="60"/>
      <c r="PHW873" s="60"/>
      <c r="PHX873" s="60"/>
      <c r="PHY873" s="60"/>
      <c r="PHZ873" s="60"/>
      <c r="PIA873" s="60"/>
      <c r="PIB873" s="60"/>
      <c r="PIC873" s="60"/>
      <c r="PID873" s="60"/>
      <c r="PIE873" s="60"/>
      <c r="PIF873" s="60"/>
      <c r="PIG873" s="60"/>
      <c r="PIH873" s="60"/>
      <c r="PII873" s="60"/>
      <c r="PIJ873" s="60"/>
      <c r="PIK873" s="60"/>
      <c r="PIL873" s="60"/>
      <c r="PIM873" s="60"/>
      <c r="PIN873" s="60"/>
      <c r="PIO873" s="60"/>
      <c r="PIP873" s="60"/>
      <c r="PIQ873" s="60"/>
      <c r="PIR873" s="60"/>
      <c r="PIS873" s="60"/>
      <c r="PIT873" s="60"/>
      <c r="PIU873" s="60"/>
      <c r="PIV873" s="60"/>
      <c r="PIW873" s="60"/>
      <c r="PIX873" s="60"/>
      <c r="PIY873" s="60"/>
      <c r="PIZ873" s="60"/>
      <c r="PJA873" s="60"/>
      <c r="PJB873" s="60"/>
      <c r="PJC873" s="60"/>
      <c r="PJD873" s="60"/>
      <c r="PJE873" s="60"/>
      <c r="PJF873" s="60"/>
      <c r="PJG873" s="60"/>
      <c r="PJH873" s="60"/>
      <c r="PJI873" s="60"/>
      <c r="PJJ873" s="60"/>
      <c r="PJK873" s="60"/>
      <c r="PJL873" s="60"/>
      <c r="PJM873" s="60"/>
      <c r="PJN873" s="60"/>
      <c r="PJO873" s="60"/>
      <c r="PJP873" s="60"/>
      <c r="PJQ873" s="60"/>
      <c r="PJR873" s="60"/>
      <c r="PJS873" s="60"/>
      <c r="PJT873" s="60"/>
      <c r="PJU873" s="60"/>
      <c r="PJV873" s="60"/>
      <c r="PJW873" s="60"/>
      <c r="PJX873" s="60"/>
      <c r="PJY873" s="60"/>
      <c r="PJZ873" s="60"/>
      <c r="PKA873" s="60"/>
      <c r="PKB873" s="60"/>
      <c r="PKC873" s="60"/>
      <c r="PKD873" s="60"/>
      <c r="PKE873" s="60"/>
      <c r="PKF873" s="60"/>
      <c r="PKG873" s="60"/>
      <c r="PKH873" s="60"/>
      <c r="PKI873" s="60"/>
      <c r="PKJ873" s="60"/>
      <c r="PKK873" s="60"/>
      <c r="PKL873" s="60"/>
      <c r="PKM873" s="60"/>
      <c r="PKN873" s="60"/>
      <c r="PKO873" s="60"/>
      <c r="PKP873" s="60"/>
      <c r="PKQ873" s="60"/>
      <c r="PKR873" s="60"/>
      <c r="PKS873" s="60"/>
      <c r="PKT873" s="60"/>
      <c r="PKU873" s="60"/>
      <c r="PKV873" s="60"/>
      <c r="PKW873" s="60"/>
      <c r="PKX873" s="60"/>
      <c r="PKY873" s="60"/>
      <c r="PKZ873" s="60"/>
      <c r="PLA873" s="60"/>
      <c r="PLB873" s="60"/>
      <c r="PLC873" s="60"/>
      <c r="PLD873" s="60"/>
      <c r="PLE873" s="60"/>
      <c r="PLF873" s="60"/>
      <c r="PLG873" s="60"/>
      <c r="PLH873" s="60"/>
      <c r="PLI873" s="60"/>
      <c r="PLJ873" s="60"/>
      <c r="PLK873" s="60"/>
      <c r="PLL873" s="60"/>
      <c r="PLM873" s="60"/>
      <c r="PLN873" s="60"/>
      <c r="PLO873" s="60"/>
      <c r="PLP873" s="60"/>
      <c r="PLQ873" s="60"/>
      <c r="PLR873" s="60"/>
      <c r="PLS873" s="60"/>
      <c r="PLT873" s="60"/>
      <c r="PLU873" s="60"/>
      <c r="PLV873" s="60"/>
      <c r="PLW873" s="60"/>
      <c r="PLX873" s="60"/>
      <c r="PLY873" s="60"/>
      <c r="PLZ873" s="60"/>
      <c r="PMA873" s="60"/>
      <c r="PMB873" s="60"/>
      <c r="PMC873" s="60"/>
      <c r="PMD873" s="60"/>
      <c r="PME873" s="60"/>
      <c r="PMF873" s="60"/>
      <c r="PMG873" s="60"/>
      <c r="PMH873" s="60"/>
      <c r="PMI873" s="60"/>
      <c r="PMJ873" s="60"/>
      <c r="PMK873" s="60"/>
      <c r="PML873" s="60"/>
      <c r="PMM873" s="60"/>
      <c r="PMN873" s="60"/>
      <c r="PMO873" s="60"/>
      <c r="PMP873" s="60"/>
      <c r="PMQ873" s="60"/>
      <c r="PMR873" s="60"/>
      <c r="PMS873" s="60"/>
      <c r="PMT873" s="60"/>
      <c r="PMU873" s="60"/>
      <c r="PMV873" s="60"/>
      <c r="PMW873" s="60"/>
      <c r="PMX873" s="60"/>
      <c r="PMY873" s="60"/>
      <c r="PMZ873" s="60"/>
      <c r="PNA873" s="60"/>
      <c r="PNB873" s="60"/>
      <c r="PNC873" s="60"/>
      <c r="PND873" s="60"/>
      <c r="PNE873" s="60"/>
      <c r="PNF873" s="60"/>
      <c r="PNG873" s="60"/>
      <c r="PNH873" s="60"/>
      <c r="PNI873" s="60"/>
      <c r="PNJ873" s="60"/>
      <c r="PNK873" s="60"/>
      <c r="PNL873" s="60"/>
      <c r="PNM873" s="60"/>
      <c r="PNN873" s="60"/>
      <c r="PNO873" s="60"/>
      <c r="PNP873" s="60"/>
      <c r="PNQ873" s="60"/>
      <c r="PNR873" s="60"/>
      <c r="PNS873" s="60"/>
      <c r="PNT873" s="60"/>
      <c r="PNU873" s="60"/>
      <c r="PNV873" s="60"/>
      <c r="PNW873" s="60"/>
      <c r="PNX873" s="60"/>
      <c r="PNY873" s="60"/>
      <c r="PNZ873" s="60"/>
      <c r="POA873" s="60"/>
      <c r="POB873" s="60"/>
      <c r="POC873" s="60"/>
      <c r="POD873" s="60"/>
      <c r="POE873" s="60"/>
      <c r="POF873" s="60"/>
      <c r="POG873" s="60"/>
      <c r="POH873" s="60"/>
      <c r="POI873" s="60"/>
      <c r="POJ873" s="60"/>
      <c r="POK873" s="60"/>
      <c r="POL873" s="60"/>
      <c r="POM873" s="60"/>
      <c r="PON873" s="60"/>
      <c r="POO873" s="60"/>
      <c r="POP873" s="60"/>
      <c r="POQ873" s="60"/>
      <c r="POR873" s="60"/>
      <c r="POS873" s="60"/>
      <c r="POT873" s="60"/>
      <c r="POU873" s="60"/>
      <c r="POV873" s="60"/>
      <c r="POW873" s="60"/>
      <c r="POX873" s="60"/>
      <c r="POY873" s="60"/>
      <c r="POZ873" s="60"/>
      <c r="PPA873" s="60"/>
      <c r="PPB873" s="60"/>
      <c r="PPC873" s="60"/>
      <c r="PPD873" s="60"/>
      <c r="PPE873" s="60"/>
      <c r="PPF873" s="60"/>
      <c r="PPG873" s="60"/>
      <c r="PPH873" s="60"/>
      <c r="PPI873" s="60"/>
      <c r="PPJ873" s="60"/>
      <c r="PPK873" s="60"/>
      <c r="PPL873" s="60"/>
      <c r="PPM873" s="60"/>
      <c r="PPN873" s="60"/>
      <c r="PPO873" s="60"/>
      <c r="PPP873" s="60"/>
      <c r="PPQ873" s="60"/>
      <c r="PPR873" s="60"/>
      <c r="PPS873" s="60"/>
      <c r="PPT873" s="60"/>
      <c r="PPU873" s="60"/>
      <c r="PPV873" s="60"/>
      <c r="PPW873" s="60"/>
      <c r="PPX873" s="60"/>
      <c r="PPY873" s="60"/>
      <c r="PPZ873" s="60"/>
      <c r="PQA873" s="60"/>
      <c r="PQB873" s="60"/>
      <c r="PQC873" s="60"/>
      <c r="PQD873" s="60"/>
      <c r="PQE873" s="60"/>
      <c r="PQF873" s="60"/>
      <c r="PQG873" s="60"/>
      <c r="PQH873" s="60"/>
      <c r="PQI873" s="60"/>
      <c r="PQJ873" s="60"/>
      <c r="PQK873" s="60"/>
      <c r="PQL873" s="60"/>
      <c r="PQM873" s="60"/>
      <c r="PQN873" s="60"/>
      <c r="PQO873" s="60"/>
      <c r="PQP873" s="60"/>
      <c r="PQQ873" s="60"/>
      <c r="PQR873" s="60"/>
      <c r="PQS873" s="60"/>
      <c r="PQT873" s="60"/>
      <c r="PQU873" s="60"/>
      <c r="PQV873" s="60"/>
      <c r="PQW873" s="60"/>
      <c r="PQX873" s="60"/>
      <c r="PQY873" s="60"/>
      <c r="PQZ873" s="60"/>
      <c r="PRA873" s="60"/>
      <c r="PRB873" s="60"/>
      <c r="PRC873" s="60"/>
      <c r="PRD873" s="60"/>
      <c r="PRE873" s="60"/>
      <c r="PRF873" s="60"/>
      <c r="PRG873" s="60"/>
      <c r="PRH873" s="60"/>
      <c r="PRI873" s="60"/>
      <c r="PRJ873" s="60"/>
      <c r="PRK873" s="60"/>
      <c r="PRL873" s="60"/>
      <c r="PRM873" s="60"/>
      <c r="PRN873" s="60"/>
      <c r="PRO873" s="60"/>
      <c r="PRP873" s="60"/>
      <c r="PRQ873" s="60"/>
      <c r="PRR873" s="60"/>
      <c r="PRS873" s="60"/>
      <c r="PRT873" s="60"/>
      <c r="PRU873" s="60"/>
      <c r="PRV873" s="60"/>
      <c r="PRW873" s="60"/>
      <c r="PRX873" s="60"/>
      <c r="PRY873" s="60"/>
      <c r="PRZ873" s="60"/>
      <c r="PSA873" s="60"/>
      <c r="PSB873" s="60"/>
      <c r="PSC873" s="60"/>
      <c r="PSD873" s="60"/>
      <c r="PSE873" s="60"/>
      <c r="PSF873" s="60"/>
      <c r="PSG873" s="60"/>
      <c r="PSH873" s="60"/>
      <c r="PSI873" s="60"/>
      <c r="PSJ873" s="60"/>
      <c r="PSK873" s="60"/>
      <c r="PSL873" s="60"/>
      <c r="PSM873" s="60"/>
      <c r="PSN873" s="60"/>
      <c r="PSO873" s="60"/>
      <c r="PSP873" s="60"/>
      <c r="PSQ873" s="60"/>
      <c r="PSR873" s="60"/>
      <c r="PSS873" s="60"/>
      <c r="PST873" s="60"/>
      <c r="PSU873" s="60"/>
      <c r="PSV873" s="60"/>
      <c r="PSW873" s="60"/>
      <c r="PSX873" s="60"/>
      <c r="PSY873" s="60"/>
      <c r="PSZ873" s="60"/>
      <c r="PTA873" s="60"/>
      <c r="PTB873" s="60"/>
      <c r="PTC873" s="60"/>
      <c r="PTD873" s="60"/>
      <c r="PTE873" s="60"/>
      <c r="PTF873" s="60"/>
      <c r="PTG873" s="60"/>
      <c r="PTH873" s="60"/>
      <c r="PTI873" s="60"/>
      <c r="PTJ873" s="60"/>
      <c r="PTK873" s="60"/>
      <c r="PTL873" s="60"/>
      <c r="PTM873" s="60"/>
      <c r="PTN873" s="60"/>
      <c r="PTO873" s="60"/>
      <c r="PTP873" s="60"/>
      <c r="PTQ873" s="60"/>
      <c r="PTR873" s="60"/>
      <c r="PTS873" s="60"/>
      <c r="PTT873" s="60"/>
      <c r="PTU873" s="60"/>
      <c r="PTV873" s="60"/>
      <c r="PTW873" s="60"/>
      <c r="PTX873" s="60"/>
      <c r="PTY873" s="60"/>
      <c r="PTZ873" s="60"/>
      <c r="PUA873" s="60"/>
      <c r="PUB873" s="60"/>
      <c r="PUC873" s="60"/>
      <c r="PUD873" s="60"/>
      <c r="PUE873" s="60"/>
      <c r="PUF873" s="60"/>
      <c r="PUG873" s="60"/>
      <c r="PUH873" s="60"/>
      <c r="PUI873" s="60"/>
      <c r="PUJ873" s="60"/>
      <c r="PUK873" s="60"/>
      <c r="PUL873" s="60"/>
      <c r="PUM873" s="60"/>
      <c r="PUN873" s="60"/>
      <c r="PUO873" s="60"/>
      <c r="PUP873" s="60"/>
      <c r="PUQ873" s="60"/>
      <c r="PUR873" s="60"/>
      <c r="PUS873" s="60"/>
      <c r="PUT873" s="60"/>
      <c r="PUU873" s="60"/>
      <c r="PUV873" s="60"/>
      <c r="PUW873" s="60"/>
      <c r="PUX873" s="60"/>
      <c r="PUY873" s="60"/>
      <c r="PUZ873" s="60"/>
      <c r="PVA873" s="60"/>
      <c r="PVB873" s="60"/>
      <c r="PVC873" s="60"/>
      <c r="PVD873" s="60"/>
      <c r="PVE873" s="60"/>
      <c r="PVF873" s="60"/>
      <c r="PVG873" s="60"/>
      <c r="PVH873" s="60"/>
      <c r="PVI873" s="60"/>
      <c r="PVJ873" s="60"/>
      <c r="PVK873" s="60"/>
      <c r="PVL873" s="60"/>
      <c r="PVM873" s="60"/>
      <c r="PVN873" s="60"/>
      <c r="PVO873" s="60"/>
      <c r="PVP873" s="60"/>
      <c r="PVQ873" s="60"/>
      <c r="PVR873" s="60"/>
      <c r="PVS873" s="60"/>
      <c r="PVT873" s="60"/>
      <c r="PVU873" s="60"/>
      <c r="PVV873" s="60"/>
      <c r="PVW873" s="60"/>
      <c r="PVX873" s="60"/>
      <c r="PVY873" s="60"/>
      <c r="PVZ873" s="60"/>
      <c r="PWA873" s="60"/>
      <c r="PWB873" s="60"/>
      <c r="PWC873" s="60"/>
      <c r="PWD873" s="60"/>
      <c r="PWE873" s="60"/>
      <c r="PWF873" s="60"/>
      <c r="PWG873" s="60"/>
      <c r="PWH873" s="60"/>
      <c r="PWI873" s="60"/>
      <c r="PWJ873" s="60"/>
      <c r="PWK873" s="60"/>
      <c r="PWL873" s="60"/>
      <c r="PWM873" s="60"/>
      <c r="PWN873" s="60"/>
      <c r="PWO873" s="60"/>
      <c r="PWP873" s="60"/>
      <c r="PWQ873" s="60"/>
      <c r="PWR873" s="60"/>
      <c r="PWS873" s="60"/>
      <c r="PWT873" s="60"/>
      <c r="PWU873" s="60"/>
      <c r="PWV873" s="60"/>
      <c r="PWW873" s="60"/>
      <c r="PWX873" s="60"/>
      <c r="PWY873" s="60"/>
      <c r="PWZ873" s="60"/>
      <c r="PXA873" s="60"/>
      <c r="PXB873" s="60"/>
      <c r="PXC873" s="60"/>
      <c r="PXD873" s="60"/>
      <c r="PXE873" s="60"/>
      <c r="PXF873" s="60"/>
      <c r="PXG873" s="60"/>
      <c r="PXH873" s="60"/>
      <c r="PXI873" s="60"/>
      <c r="PXJ873" s="60"/>
      <c r="PXK873" s="60"/>
      <c r="PXL873" s="60"/>
      <c r="PXM873" s="60"/>
      <c r="PXN873" s="60"/>
      <c r="PXO873" s="60"/>
      <c r="PXP873" s="60"/>
      <c r="PXQ873" s="60"/>
      <c r="PXR873" s="60"/>
      <c r="PXS873" s="60"/>
      <c r="PXT873" s="60"/>
      <c r="PXU873" s="60"/>
      <c r="PXV873" s="60"/>
      <c r="PXW873" s="60"/>
      <c r="PXX873" s="60"/>
      <c r="PXY873" s="60"/>
      <c r="PXZ873" s="60"/>
      <c r="PYA873" s="60"/>
      <c r="PYB873" s="60"/>
      <c r="PYC873" s="60"/>
      <c r="PYD873" s="60"/>
      <c r="PYE873" s="60"/>
      <c r="PYF873" s="60"/>
      <c r="PYG873" s="60"/>
      <c r="PYH873" s="60"/>
      <c r="PYI873" s="60"/>
      <c r="PYJ873" s="60"/>
      <c r="PYK873" s="60"/>
      <c r="PYL873" s="60"/>
      <c r="PYM873" s="60"/>
      <c r="PYN873" s="60"/>
      <c r="PYO873" s="60"/>
      <c r="PYP873" s="60"/>
      <c r="PYQ873" s="60"/>
      <c r="PYR873" s="60"/>
      <c r="PYS873" s="60"/>
      <c r="PYT873" s="60"/>
      <c r="PYU873" s="60"/>
      <c r="PYV873" s="60"/>
      <c r="PYW873" s="60"/>
      <c r="PYX873" s="60"/>
      <c r="PYY873" s="60"/>
      <c r="PYZ873" s="60"/>
      <c r="PZA873" s="60"/>
      <c r="PZB873" s="60"/>
      <c r="PZC873" s="60"/>
      <c r="PZD873" s="60"/>
      <c r="PZE873" s="60"/>
      <c r="PZF873" s="60"/>
      <c r="PZG873" s="60"/>
      <c r="PZH873" s="60"/>
      <c r="PZI873" s="60"/>
      <c r="PZJ873" s="60"/>
      <c r="PZK873" s="60"/>
      <c r="PZL873" s="60"/>
      <c r="PZM873" s="60"/>
      <c r="PZN873" s="60"/>
      <c r="PZO873" s="60"/>
      <c r="PZP873" s="60"/>
      <c r="PZQ873" s="60"/>
      <c r="PZR873" s="60"/>
      <c r="PZS873" s="60"/>
      <c r="PZT873" s="60"/>
      <c r="PZU873" s="60"/>
      <c r="PZV873" s="60"/>
      <c r="PZW873" s="60"/>
      <c r="PZX873" s="60"/>
      <c r="PZY873" s="60"/>
      <c r="PZZ873" s="60"/>
      <c r="QAA873" s="60"/>
      <c r="QAB873" s="60"/>
      <c r="QAC873" s="60"/>
      <c r="QAD873" s="60"/>
      <c r="QAE873" s="60"/>
      <c r="QAF873" s="60"/>
      <c r="QAG873" s="60"/>
      <c r="QAH873" s="60"/>
      <c r="QAI873" s="60"/>
      <c r="QAJ873" s="60"/>
      <c r="QAK873" s="60"/>
      <c r="QAL873" s="60"/>
      <c r="QAM873" s="60"/>
      <c r="QAN873" s="60"/>
      <c r="QAO873" s="60"/>
      <c r="QAP873" s="60"/>
      <c r="QAQ873" s="60"/>
      <c r="QAR873" s="60"/>
      <c r="QAS873" s="60"/>
      <c r="QAT873" s="60"/>
      <c r="QAU873" s="60"/>
      <c r="QAV873" s="60"/>
      <c r="QAW873" s="60"/>
      <c r="QAX873" s="60"/>
      <c r="QAY873" s="60"/>
      <c r="QAZ873" s="60"/>
      <c r="QBA873" s="60"/>
      <c r="QBB873" s="60"/>
      <c r="QBC873" s="60"/>
      <c r="QBD873" s="60"/>
      <c r="QBE873" s="60"/>
      <c r="QBF873" s="60"/>
      <c r="QBG873" s="60"/>
      <c r="QBH873" s="60"/>
      <c r="QBI873" s="60"/>
      <c r="QBJ873" s="60"/>
      <c r="QBK873" s="60"/>
      <c r="QBL873" s="60"/>
      <c r="QBM873" s="60"/>
      <c r="QBN873" s="60"/>
      <c r="QBO873" s="60"/>
      <c r="QBP873" s="60"/>
      <c r="QBQ873" s="60"/>
      <c r="QBR873" s="60"/>
      <c r="QBS873" s="60"/>
      <c r="QBT873" s="60"/>
      <c r="QBU873" s="60"/>
      <c r="QBV873" s="60"/>
      <c r="QBW873" s="60"/>
      <c r="QBX873" s="60"/>
      <c r="QBY873" s="60"/>
      <c r="QBZ873" s="60"/>
      <c r="QCA873" s="60"/>
      <c r="QCB873" s="60"/>
      <c r="QCC873" s="60"/>
      <c r="QCD873" s="60"/>
      <c r="QCE873" s="60"/>
      <c r="QCF873" s="60"/>
      <c r="QCG873" s="60"/>
      <c r="QCH873" s="60"/>
      <c r="QCI873" s="60"/>
      <c r="QCJ873" s="60"/>
      <c r="QCK873" s="60"/>
      <c r="QCL873" s="60"/>
      <c r="QCM873" s="60"/>
      <c r="QCN873" s="60"/>
      <c r="QCO873" s="60"/>
      <c r="QCP873" s="60"/>
      <c r="QCQ873" s="60"/>
      <c r="QCR873" s="60"/>
      <c r="QCS873" s="60"/>
      <c r="QCT873" s="60"/>
      <c r="QCU873" s="60"/>
      <c r="QCV873" s="60"/>
      <c r="QCW873" s="60"/>
      <c r="QCX873" s="60"/>
      <c r="QCY873" s="60"/>
      <c r="QCZ873" s="60"/>
      <c r="QDA873" s="60"/>
      <c r="QDB873" s="60"/>
      <c r="QDC873" s="60"/>
      <c r="QDD873" s="60"/>
      <c r="QDE873" s="60"/>
      <c r="QDF873" s="60"/>
      <c r="QDG873" s="60"/>
      <c r="QDH873" s="60"/>
      <c r="QDI873" s="60"/>
      <c r="QDJ873" s="60"/>
      <c r="QDK873" s="60"/>
      <c r="QDL873" s="60"/>
      <c r="QDM873" s="60"/>
      <c r="QDN873" s="60"/>
      <c r="QDO873" s="60"/>
      <c r="QDP873" s="60"/>
      <c r="QDQ873" s="60"/>
      <c r="QDR873" s="60"/>
      <c r="QDS873" s="60"/>
      <c r="QDT873" s="60"/>
      <c r="QDU873" s="60"/>
      <c r="QDV873" s="60"/>
      <c r="QDW873" s="60"/>
      <c r="QDX873" s="60"/>
      <c r="QDY873" s="60"/>
      <c r="QDZ873" s="60"/>
      <c r="QEA873" s="60"/>
      <c r="QEB873" s="60"/>
      <c r="QEC873" s="60"/>
      <c r="QED873" s="60"/>
      <c r="QEE873" s="60"/>
      <c r="QEF873" s="60"/>
      <c r="QEG873" s="60"/>
      <c r="QEH873" s="60"/>
      <c r="QEI873" s="60"/>
      <c r="QEJ873" s="60"/>
      <c r="QEK873" s="60"/>
      <c r="QEL873" s="60"/>
      <c r="QEM873" s="60"/>
      <c r="QEN873" s="60"/>
      <c r="QEO873" s="60"/>
      <c r="QEP873" s="60"/>
      <c r="QEQ873" s="60"/>
      <c r="QER873" s="60"/>
      <c r="QES873" s="60"/>
      <c r="QET873" s="60"/>
      <c r="QEU873" s="60"/>
      <c r="QEV873" s="60"/>
      <c r="QEW873" s="60"/>
      <c r="QEX873" s="60"/>
      <c r="QEY873" s="60"/>
      <c r="QEZ873" s="60"/>
      <c r="QFA873" s="60"/>
      <c r="QFB873" s="60"/>
      <c r="QFC873" s="60"/>
      <c r="QFD873" s="60"/>
      <c r="QFE873" s="60"/>
      <c r="QFF873" s="60"/>
      <c r="QFG873" s="60"/>
      <c r="QFH873" s="60"/>
      <c r="QFI873" s="60"/>
      <c r="QFJ873" s="60"/>
      <c r="QFK873" s="60"/>
      <c r="QFL873" s="60"/>
      <c r="QFM873" s="60"/>
      <c r="QFN873" s="60"/>
      <c r="QFO873" s="60"/>
      <c r="QFP873" s="60"/>
      <c r="QFQ873" s="60"/>
      <c r="QFR873" s="60"/>
      <c r="QFS873" s="60"/>
      <c r="QFT873" s="60"/>
      <c r="QFU873" s="60"/>
      <c r="QFV873" s="60"/>
      <c r="QFW873" s="60"/>
      <c r="QFX873" s="60"/>
      <c r="QFY873" s="60"/>
      <c r="QFZ873" s="60"/>
      <c r="QGA873" s="60"/>
      <c r="QGB873" s="60"/>
      <c r="QGC873" s="60"/>
      <c r="QGD873" s="60"/>
      <c r="QGE873" s="60"/>
      <c r="QGF873" s="60"/>
      <c r="QGG873" s="60"/>
      <c r="QGH873" s="60"/>
      <c r="QGI873" s="60"/>
      <c r="QGJ873" s="60"/>
      <c r="QGK873" s="60"/>
      <c r="QGL873" s="60"/>
      <c r="QGM873" s="60"/>
      <c r="QGN873" s="60"/>
      <c r="QGO873" s="60"/>
      <c r="QGP873" s="60"/>
      <c r="QGQ873" s="60"/>
      <c r="QGR873" s="60"/>
      <c r="QGS873" s="60"/>
      <c r="QGT873" s="60"/>
      <c r="QGU873" s="60"/>
      <c r="QGV873" s="60"/>
      <c r="QGW873" s="60"/>
      <c r="QGX873" s="60"/>
      <c r="QGY873" s="60"/>
      <c r="QGZ873" s="60"/>
      <c r="QHA873" s="60"/>
      <c r="QHB873" s="60"/>
      <c r="QHC873" s="60"/>
      <c r="QHD873" s="60"/>
      <c r="QHE873" s="60"/>
      <c r="QHF873" s="60"/>
      <c r="QHG873" s="60"/>
      <c r="QHH873" s="60"/>
      <c r="QHI873" s="60"/>
      <c r="QHJ873" s="60"/>
      <c r="QHK873" s="60"/>
      <c r="QHL873" s="60"/>
      <c r="QHM873" s="60"/>
      <c r="QHN873" s="60"/>
      <c r="QHO873" s="60"/>
      <c r="QHP873" s="60"/>
      <c r="QHQ873" s="60"/>
      <c r="QHR873" s="60"/>
      <c r="QHS873" s="60"/>
      <c r="QHT873" s="60"/>
      <c r="QHU873" s="60"/>
      <c r="QHV873" s="60"/>
      <c r="QHW873" s="60"/>
      <c r="QHX873" s="60"/>
      <c r="QHY873" s="60"/>
      <c r="QHZ873" s="60"/>
      <c r="QIA873" s="60"/>
      <c r="QIB873" s="60"/>
      <c r="QIC873" s="60"/>
      <c r="QID873" s="60"/>
      <c r="QIE873" s="60"/>
      <c r="QIF873" s="60"/>
      <c r="QIG873" s="60"/>
      <c r="QIH873" s="60"/>
      <c r="QII873" s="60"/>
      <c r="QIJ873" s="60"/>
      <c r="QIK873" s="60"/>
      <c r="QIL873" s="60"/>
      <c r="QIM873" s="60"/>
      <c r="QIN873" s="60"/>
      <c r="QIO873" s="60"/>
      <c r="QIP873" s="60"/>
      <c r="QIQ873" s="60"/>
      <c r="QIR873" s="60"/>
      <c r="QIS873" s="60"/>
      <c r="QIT873" s="60"/>
      <c r="QIU873" s="60"/>
      <c r="QIV873" s="60"/>
      <c r="QIW873" s="60"/>
      <c r="QIX873" s="60"/>
      <c r="QIY873" s="60"/>
      <c r="QIZ873" s="60"/>
      <c r="QJA873" s="60"/>
      <c r="QJB873" s="60"/>
      <c r="QJC873" s="60"/>
      <c r="QJD873" s="60"/>
      <c r="QJE873" s="60"/>
      <c r="QJF873" s="60"/>
      <c r="QJG873" s="60"/>
      <c r="QJH873" s="60"/>
      <c r="QJI873" s="60"/>
      <c r="QJJ873" s="60"/>
      <c r="QJK873" s="60"/>
      <c r="QJL873" s="60"/>
      <c r="QJM873" s="60"/>
      <c r="QJN873" s="60"/>
      <c r="QJO873" s="60"/>
      <c r="QJP873" s="60"/>
      <c r="QJQ873" s="60"/>
      <c r="QJR873" s="60"/>
      <c r="QJS873" s="60"/>
      <c r="QJT873" s="60"/>
      <c r="QJU873" s="60"/>
      <c r="QJV873" s="60"/>
      <c r="QJW873" s="60"/>
      <c r="QJX873" s="60"/>
      <c r="QJY873" s="60"/>
      <c r="QJZ873" s="60"/>
      <c r="QKA873" s="60"/>
      <c r="QKB873" s="60"/>
      <c r="QKC873" s="60"/>
      <c r="QKD873" s="60"/>
      <c r="QKE873" s="60"/>
      <c r="QKF873" s="60"/>
      <c r="QKG873" s="60"/>
      <c r="QKH873" s="60"/>
      <c r="QKI873" s="60"/>
      <c r="QKJ873" s="60"/>
      <c r="QKK873" s="60"/>
      <c r="QKL873" s="60"/>
      <c r="QKM873" s="60"/>
      <c r="QKN873" s="60"/>
      <c r="QKO873" s="60"/>
      <c r="QKP873" s="60"/>
      <c r="QKQ873" s="60"/>
      <c r="QKR873" s="60"/>
      <c r="QKS873" s="60"/>
      <c r="QKT873" s="60"/>
      <c r="QKU873" s="60"/>
      <c r="QKV873" s="60"/>
      <c r="QKW873" s="60"/>
      <c r="QKX873" s="60"/>
      <c r="QKY873" s="60"/>
      <c r="QKZ873" s="60"/>
      <c r="QLA873" s="60"/>
      <c r="QLB873" s="60"/>
      <c r="QLC873" s="60"/>
      <c r="QLD873" s="60"/>
      <c r="QLE873" s="60"/>
      <c r="QLF873" s="60"/>
      <c r="QLG873" s="60"/>
      <c r="QLH873" s="60"/>
      <c r="QLI873" s="60"/>
      <c r="QLJ873" s="60"/>
      <c r="QLK873" s="60"/>
      <c r="QLL873" s="60"/>
      <c r="QLM873" s="60"/>
      <c r="QLN873" s="60"/>
      <c r="QLO873" s="60"/>
      <c r="QLP873" s="60"/>
      <c r="QLQ873" s="60"/>
      <c r="QLR873" s="60"/>
      <c r="QLS873" s="60"/>
      <c r="QLT873" s="60"/>
      <c r="QLU873" s="60"/>
      <c r="QLV873" s="60"/>
      <c r="QLW873" s="60"/>
      <c r="QLX873" s="60"/>
      <c r="QLY873" s="60"/>
      <c r="QLZ873" s="60"/>
      <c r="QMA873" s="60"/>
      <c r="QMB873" s="60"/>
      <c r="QMC873" s="60"/>
      <c r="QMD873" s="60"/>
      <c r="QME873" s="60"/>
      <c r="QMF873" s="60"/>
      <c r="QMG873" s="60"/>
      <c r="QMH873" s="60"/>
      <c r="QMI873" s="60"/>
      <c r="QMJ873" s="60"/>
      <c r="QMK873" s="60"/>
      <c r="QML873" s="60"/>
      <c r="QMM873" s="60"/>
      <c r="QMN873" s="60"/>
      <c r="QMO873" s="60"/>
      <c r="QMP873" s="60"/>
      <c r="QMQ873" s="60"/>
      <c r="QMR873" s="60"/>
      <c r="QMS873" s="60"/>
      <c r="QMT873" s="60"/>
      <c r="QMU873" s="60"/>
      <c r="QMV873" s="60"/>
      <c r="QMW873" s="60"/>
      <c r="QMX873" s="60"/>
      <c r="QMY873" s="60"/>
      <c r="QMZ873" s="60"/>
      <c r="QNA873" s="60"/>
      <c r="QNB873" s="60"/>
      <c r="QNC873" s="60"/>
      <c r="QND873" s="60"/>
      <c r="QNE873" s="60"/>
      <c r="QNF873" s="60"/>
      <c r="QNG873" s="60"/>
      <c r="QNH873" s="60"/>
      <c r="QNI873" s="60"/>
      <c r="QNJ873" s="60"/>
      <c r="QNK873" s="60"/>
      <c r="QNL873" s="60"/>
      <c r="QNM873" s="60"/>
      <c r="QNN873" s="60"/>
      <c r="QNO873" s="60"/>
      <c r="QNP873" s="60"/>
      <c r="QNQ873" s="60"/>
      <c r="QNR873" s="60"/>
      <c r="QNS873" s="60"/>
      <c r="QNT873" s="60"/>
      <c r="QNU873" s="60"/>
      <c r="QNV873" s="60"/>
      <c r="QNW873" s="60"/>
      <c r="QNX873" s="60"/>
      <c r="QNY873" s="60"/>
      <c r="QNZ873" s="60"/>
      <c r="QOA873" s="60"/>
      <c r="QOB873" s="60"/>
      <c r="QOC873" s="60"/>
      <c r="QOD873" s="60"/>
      <c r="QOE873" s="60"/>
      <c r="QOF873" s="60"/>
      <c r="QOG873" s="60"/>
      <c r="QOH873" s="60"/>
      <c r="QOI873" s="60"/>
      <c r="QOJ873" s="60"/>
      <c r="QOK873" s="60"/>
      <c r="QOL873" s="60"/>
      <c r="QOM873" s="60"/>
      <c r="QON873" s="60"/>
      <c r="QOO873" s="60"/>
      <c r="QOP873" s="60"/>
      <c r="QOQ873" s="60"/>
      <c r="QOR873" s="60"/>
      <c r="QOS873" s="60"/>
      <c r="QOT873" s="60"/>
      <c r="QOU873" s="60"/>
      <c r="QOV873" s="60"/>
      <c r="QOW873" s="60"/>
      <c r="QOX873" s="60"/>
      <c r="QOY873" s="60"/>
      <c r="QOZ873" s="60"/>
      <c r="QPA873" s="60"/>
      <c r="QPB873" s="60"/>
      <c r="QPC873" s="60"/>
      <c r="QPD873" s="60"/>
      <c r="QPE873" s="60"/>
      <c r="QPF873" s="60"/>
      <c r="QPG873" s="60"/>
      <c r="QPH873" s="60"/>
      <c r="QPI873" s="60"/>
      <c r="QPJ873" s="60"/>
      <c r="QPK873" s="60"/>
      <c r="QPL873" s="60"/>
      <c r="QPM873" s="60"/>
      <c r="QPN873" s="60"/>
      <c r="QPO873" s="60"/>
      <c r="QPP873" s="60"/>
      <c r="QPQ873" s="60"/>
      <c r="QPR873" s="60"/>
      <c r="QPS873" s="60"/>
      <c r="QPT873" s="60"/>
      <c r="QPU873" s="60"/>
      <c r="QPV873" s="60"/>
      <c r="QPW873" s="60"/>
      <c r="QPX873" s="60"/>
      <c r="QPY873" s="60"/>
      <c r="QPZ873" s="60"/>
      <c r="QQA873" s="60"/>
      <c r="QQB873" s="60"/>
      <c r="QQC873" s="60"/>
      <c r="QQD873" s="60"/>
      <c r="QQE873" s="60"/>
      <c r="QQF873" s="60"/>
      <c r="QQG873" s="60"/>
      <c r="QQH873" s="60"/>
      <c r="QQI873" s="60"/>
      <c r="QQJ873" s="60"/>
      <c r="QQK873" s="60"/>
      <c r="QQL873" s="60"/>
      <c r="QQM873" s="60"/>
      <c r="QQN873" s="60"/>
      <c r="QQO873" s="60"/>
      <c r="QQP873" s="60"/>
      <c r="QQQ873" s="60"/>
      <c r="QQR873" s="60"/>
      <c r="QQS873" s="60"/>
      <c r="QQT873" s="60"/>
      <c r="QQU873" s="60"/>
      <c r="QQV873" s="60"/>
      <c r="QQW873" s="60"/>
      <c r="QQX873" s="60"/>
      <c r="QQY873" s="60"/>
      <c r="QQZ873" s="60"/>
      <c r="QRA873" s="60"/>
      <c r="QRB873" s="60"/>
      <c r="QRC873" s="60"/>
      <c r="QRD873" s="60"/>
      <c r="QRE873" s="60"/>
      <c r="QRF873" s="60"/>
      <c r="QRG873" s="60"/>
      <c r="QRH873" s="60"/>
      <c r="QRI873" s="60"/>
      <c r="QRJ873" s="60"/>
      <c r="QRK873" s="60"/>
      <c r="QRL873" s="60"/>
      <c r="QRM873" s="60"/>
      <c r="QRN873" s="60"/>
      <c r="QRO873" s="60"/>
      <c r="QRP873" s="60"/>
      <c r="QRQ873" s="60"/>
      <c r="QRR873" s="60"/>
      <c r="QRS873" s="60"/>
      <c r="QRT873" s="60"/>
      <c r="QRU873" s="60"/>
      <c r="QRV873" s="60"/>
      <c r="QRW873" s="60"/>
      <c r="QRX873" s="60"/>
      <c r="QRY873" s="60"/>
      <c r="QRZ873" s="60"/>
      <c r="QSA873" s="60"/>
      <c r="QSB873" s="60"/>
      <c r="QSC873" s="60"/>
      <c r="QSD873" s="60"/>
      <c r="QSE873" s="60"/>
      <c r="QSF873" s="60"/>
      <c r="QSG873" s="60"/>
      <c r="QSH873" s="60"/>
      <c r="QSI873" s="60"/>
      <c r="QSJ873" s="60"/>
      <c r="QSK873" s="60"/>
      <c r="QSL873" s="60"/>
      <c r="QSM873" s="60"/>
      <c r="QSN873" s="60"/>
      <c r="QSO873" s="60"/>
      <c r="QSP873" s="60"/>
      <c r="QSQ873" s="60"/>
      <c r="QSR873" s="60"/>
      <c r="QSS873" s="60"/>
      <c r="QST873" s="60"/>
      <c r="QSU873" s="60"/>
      <c r="QSV873" s="60"/>
      <c r="QSW873" s="60"/>
      <c r="QSX873" s="60"/>
      <c r="QSY873" s="60"/>
      <c r="QSZ873" s="60"/>
      <c r="QTA873" s="60"/>
      <c r="QTB873" s="60"/>
      <c r="QTC873" s="60"/>
      <c r="QTD873" s="60"/>
      <c r="QTE873" s="60"/>
      <c r="QTF873" s="60"/>
      <c r="QTG873" s="60"/>
      <c r="QTH873" s="60"/>
      <c r="QTI873" s="60"/>
      <c r="QTJ873" s="60"/>
      <c r="QTK873" s="60"/>
      <c r="QTL873" s="60"/>
      <c r="QTM873" s="60"/>
      <c r="QTN873" s="60"/>
      <c r="QTO873" s="60"/>
      <c r="QTP873" s="60"/>
      <c r="QTQ873" s="60"/>
      <c r="QTR873" s="60"/>
      <c r="QTS873" s="60"/>
      <c r="QTT873" s="60"/>
      <c r="QTU873" s="60"/>
      <c r="QTV873" s="60"/>
      <c r="QTW873" s="60"/>
      <c r="QTX873" s="60"/>
      <c r="QTY873" s="60"/>
      <c r="QTZ873" s="60"/>
      <c r="QUA873" s="60"/>
      <c r="QUB873" s="60"/>
      <c r="QUC873" s="60"/>
      <c r="QUD873" s="60"/>
      <c r="QUE873" s="60"/>
      <c r="QUF873" s="60"/>
      <c r="QUG873" s="60"/>
      <c r="QUH873" s="60"/>
      <c r="QUI873" s="60"/>
      <c r="QUJ873" s="60"/>
      <c r="QUK873" s="60"/>
      <c r="QUL873" s="60"/>
      <c r="QUM873" s="60"/>
      <c r="QUN873" s="60"/>
      <c r="QUO873" s="60"/>
      <c r="QUP873" s="60"/>
      <c r="QUQ873" s="60"/>
      <c r="QUR873" s="60"/>
      <c r="QUS873" s="60"/>
      <c r="QUT873" s="60"/>
      <c r="QUU873" s="60"/>
      <c r="QUV873" s="60"/>
      <c r="QUW873" s="60"/>
      <c r="QUX873" s="60"/>
      <c r="QUY873" s="60"/>
      <c r="QUZ873" s="60"/>
      <c r="QVA873" s="60"/>
      <c r="QVB873" s="60"/>
      <c r="QVC873" s="60"/>
      <c r="QVD873" s="60"/>
      <c r="QVE873" s="60"/>
      <c r="QVF873" s="60"/>
      <c r="QVG873" s="60"/>
      <c r="QVH873" s="60"/>
      <c r="QVI873" s="60"/>
      <c r="QVJ873" s="60"/>
      <c r="QVK873" s="60"/>
      <c r="QVL873" s="60"/>
      <c r="QVM873" s="60"/>
      <c r="QVN873" s="60"/>
      <c r="QVO873" s="60"/>
      <c r="QVP873" s="60"/>
      <c r="QVQ873" s="60"/>
      <c r="QVR873" s="60"/>
      <c r="QVS873" s="60"/>
      <c r="QVT873" s="60"/>
      <c r="QVU873" s="60"/>
      <c r="QVV873" s="60"/>
      <c r="QVW873" s="60"/>
      <c r="QVX873" s="60"/>
      <c r="QVY873" s="60"/>
      <c r="QVZ873" s="60"/>
      <c r="QWA873" s="60"/>
      <c r="QWB873" s="60"/>
      <c r="QWC873" s="60"/>
      <c r="QWD873" s="60"/>
      <c r="QWE873" s="60"/>
      <c r="QWF873" s="60"/>
      <c r="QWG873" s="60"/>
      <c r="QWH873" s="60"/>
      <c r="QWI873" s="60"/>
      <c r="QWJ873" s="60"/>
      <c r="QWK873" s="60"/>
      <c r="QWL873" s="60"/>
      <c r="QWM873" s="60"/>
      <c r="QWN873" s="60"/>
      <c r="QWO873" s="60"/>
      <c r="QWP873" s="60"/>
      <c r="QWQ873" s="60"/>
      <c r="QWR873" s="60"/>
      <c r="QWS873" s="60"/>
      <c r="QWT873" s="60"/>
      <c r="QWU873" s="60"/>
      <c r="QWV873" s="60"/>
      <c r="QWW873" s="60"/>
      <c r="QWX873" s="60"/>
      <c r="QWY873" s="60"/>
      <c r="QWZ873" s="60"/>
      <c r="QXA873" s="60"/>
      <c r="QXB873" s="60"/>
      <c r="QXC873" s="60"/>
      <c r="QXD873" s="60"/>
      <c r="QXE873" s="60"/>
      <c r="QXF873" s="60"/>
      <c r="QXG873" s="60"/>
      <c r="QXH873" s="60"/>
      <c r="QXI873" s="60"/>
      <c r="QXJ873" s="60"/>
      <c r="QXK873" s="60"/>
      <c r="QXL873" s="60"/>
      <c r="QXM873" s="60"/>
      <c r="QXN873" s="60"/>
      <c r="QXO873" s="60"/>
      <c r="QXP873" s="60"/>
      <c r="QXQ873" s="60"/>
      <c r="QXR873" s="60"/>
      <c r="QXS873" s="60"/>
      <c r="QXT873" s="60"/>
      <c r="QXU873" s="60"/>
      <c r="QXV873" s="60"/>
      <c r="QXW873" s="60"/>
      <c r="QXX873" s="60"/>
      <c r="QXY873" s="60"/>
      <c r="QXZ873" s="60"/>
      <c r="QYA873" s="60"/>
      <c r="QYB873" s="60"/>
      <c r="QYC873" s="60"/>
      <c r="QYD873" s="60"/>
      <c r="QYE873" s="60"/>
      <c r="QYF873" s="60"/>
      <c r="QYG873" s="60"/>
      <c r="QYH873" s="60"/>
      <c r="QYI873" s="60"/>
      <c r="QYJ873" s="60"/>
      <c r="QYK873" s="60"/>
      <c r="QYL873" s="60"/>
      <c r="QYM873" s="60"/>
      <c r="QYN873" s="60"/>
      <c r="QYO873" s="60"/>
      <c r="QYP873" s="60"/>
      <c r="QYQ873" s="60"/>
      <c r="QYR873" s="60"/>
      <c r="QYS873" s="60"/>
      <c r="QYT873" s="60"/>
      <c r="QYU873" s="60"/>
      <c r="QYV873" s="60"/>
      <c r="QYW873" s="60"/>
      <c r="QYX873" s="60"/>
      <c r="QYY873" s="60"/>
      <c r="QYZ873" s="60"/>
      <c r="QZA873" s="60"/>
      <c r="QZB873" s="60"/>
      <c r="QZC873" s="60"/>
      <c r="QZD873" s="60"/>
      <c r="QZE873" s="60"/>
      <c r="QZF873" s="60"/>
      <c r="QZG873" s="60"/>
      <c r="QZH873" s="60"/>
      <c r="QZI873" s="60"/>
      <c r="QZJ873" s="60"/>
      <c r="QZK873" s="60"/>
      <c r="QZL873" s="60"/>
      <c r="QZM873" s="60"/>
      <c r="QZN873" s="60"/>
      <c r="QZO873" s="60"/>
      <c r="QZP873" s="60"/>
      <c r="QZQ873" s="60"/>
      <c r="QZR873" s="60"/>
      <c r="QZS873" s="60"/>
      <c r="QZT873" s="60"/>
      <c r="QZU873" s="60"/>
      <c r="QZV873" s="60"/>
      <c r="QZW873" s="60"/>
      <c r="QZX873" s="60"/>
      <c r="QZY873" s="60"/>
      <c r="QZZ873" s="60"/>
      <c r="RAA873" s="60"/>
      <c r="RAB873" s="60"/>
      <c r="RAC873" s="60"/>
      <c r="RAD873" s="60"/>
      <c r="RAE873" s="60"/>
      <c r="RAF873" s="60"/>
      <c r="RAG873" s="60"/>
      <c r="RAH873" s="60"/>
      <c r="RAI873" s="60"/>
      <c r="RAJ873" s="60"/>
      <c r="RAK873" s="60"/>
      <c r="RAL873" s="60"/>
      <c r="RAM873" s="60"/>
      <c r="RAN873" s="60"/>
      <c r="RAO873" s="60"/>
      <c r="RAP873" s="60"/>
      <c r="RAQ873" s="60"/>
      <c r="RAR873" s="60"/>
      <c r="RAS873" s="60"/>
      <c r="RAT873" s="60"/>
      <c r="RAU873" s="60"/>
      <c r="RAV873" s="60"/>
      <c r="RAW873" s="60"/>
      <c r="RAX873" s="60"/>
      <c r="RAY873" s="60"/>
      <c r="RAZ873" s="60"/>
      <c r="RBA873" s="60"/>
      <c r="RBB873" s="60"/>
      <c r="RBC873" s="60"/>
      <c r="RBD873" s="60"/>
      <c r="RBE873" s="60"/>
      <c r="RBF873" s="60"/>
      <c r="RBG873" s="60"/>
      <c r="RBH873" s="60"/>
      <c r="RBI873" s="60"/>
      <c r="RBJ873" s="60"/>
      <c r="RBK873" s="60"/>
      <c r="RBL873" s="60"/>
      <c r="RBM873" s="60"/>
      <c r="RBN873" s="60"/>
      <c r="RBO873" s="60"/>
      <c r="RBP873" s="60"/>
      <c r="RBQ873" s="60"/>
      <c r="RBR873" s="60"/>
      <c r="RBS873" s="60"/>
      <c r="RBT873" s="60"/>
      <c r="RBU873" s="60"/>
      <c r="RBV873" s="60"/>
      <c r="RBW873" s="60"/>
      <c r="RBX873" s="60"/>
      <c r="RBY873" s="60"/>
      <c r="RBZ873" s="60"/>
      <c r="RCA873" s="60"/>
      <c r="RCB873" s="60"/>
      <c r="RCC873" s="60"/>
      <c r="RCD873" s="60"/>
      <c r="RCE873" s="60"/>
      <c r="RCF873" s="60"/>
      <c r="RCG873" s="60"/>
      <c r="RCH873" s="60"/>
      <c r="RCI873" s="60"/>
      <c r="RCJ873" s="60"/>
      <c r="RCK873" s="60"/>
      <c r="RCL873" s="60"/>
      <c r="RCM873" s="60"/>
      <c r="RCN873" s="60"/>
      <c r="RCO873" s="60"/>
      <c r="RCP873" s="60"/>
      <c r="RCQ873" s="60"/>
      <c r="RCR873" s="60"/>
      <c r="RCS873" s="60"/>
      <c r="RCT873" s="60"/>
      <c r="RCU873" s="60"/>
      <c r="RCV873" s="60"/>
      <c r="RCW873" s="60"/>
      <c r="RCX873" s="60"/>
      <c r="RCY873" s="60"/>
      <c r="RCZ873" s="60"/>
      <c r="RDA873" s="60"/>
      <c r="RDB873" s="60"/>
      <c r="RDC873" s="60"/>
      <c r="RDD873" s="60"/>
      <c r="RDE873" s="60"/>
      <c r="RDF873" s="60"/>
      <c r="RDG873" s="60"/>
      <c r="RDH873" s="60"/>
      <c r="RDI873" s="60"/>
      <c r="RDJ873" s="60"/>
      <c r="RDK873" s="60"/>
      <c r="RDL873" s="60"/>
      <c r="RDM873" s="60"/>
      <c r="RDN873" s="60"/>
      <c r="RDO873" s="60"/>
      <c r="RDP873" s="60"/>
      <c r="RDQ873" s="60"/>
      <c r="RDR873" s="60"/>
      <c r="RDS873" s="60"/>
      <c r="RDT873" s="60"/>
      <c r="RDU873" s="60"/>
      <c r="RDV873" s="60"/>
      <c r="RDW873" s="60"/>
      <c r="RDX873" s="60"/>
      <c r="RDY873" s="60"/>
      <c r="RDZ873" s="60"/>
      <c r="REA873" s="60"/>
      <c r="REB873" s="60"/>
      <c r="REC873" s="60"/>
      <c r="RED873" s="60"/>
      <c r="REE873" s="60"/>
      <c r="REF873" s="60"/>
      <c r="REG873" s="60"/>
      <c r="REH873" s="60"/>
      <c r="REI873" s="60"/>
      <c r="REJ873" s="60"/>
      <c r="REK873" s="60"/>
      <c r="REL873" s="60"/>
      <c r="REM873" s="60"/>
      <c r="REN873" s="60"/>
      <c r="REO873" s="60"/>
      <c r="REP873" s="60"/>
      <c r="REQ873" s="60"/>
      <c r="RER873" s="60"/>
      <c r="RES873" s="60"/>
      <c r="RET873" s="60"/>
      <c r="REU873" s="60"/>
      <c r="REV873" s="60"/>
      <c r="REW873" s="60"/>
      <c r="REX873" s="60"/>
      <c r="REY873" s="60"/>
      <c r="REZ873" s="60"/>
      <c r="RFA873" s="60"/>
      <c r="RFB873" s="60"/>
      <c r="RFC873" s="60"/>
      <c r="RFD873" s="60"/>
      <c r="RFE873" s="60"/>
      <c r="RFF873" s="60"/>
      <c r="RFG873" s="60"/>
      <c r="RFH873" s="60"/>
      <c r="RFI873" s="60"/>
      <c r="RFJ873" s="60"/>
      <c r="RFK873" s="60"/>
      <c r="RFL873" s="60"/>
      <c r="RFM873" s="60"/>
      <c r="RFN873" s="60"/>
      <c r="RFO873" s="60"/>
      <c r="RFP873" s="60"/>
      <c r="RFQ873" s="60"/>
      <c r="RFR873" s="60"/>
      <c r="RFS873" s="60"/>
      <c r="RFT873" s="60"/>
      <c r="RFU873" s="60"/>
      <c r="RFV873" s="60"/>
      <c r="RFW873" s="60"/>
      <c r="RFX873" s="60"/>
      <c r="RFY873" s="60"/>
      <c r="RFZ873" s="60"/>
      <c r="RGA873" s="60"/>
      <c r="RGB873" s="60"/>
      <c r="RGC873" s="60"/>
      <c r="RGD873" s="60"/>
      <c r="RGE873" s="60"/>
      <c r="RGF873" s="60"/>
      <c r="RGG873" s="60"/>
      <c r="RGH873" s="60"/>
      <c r="RGI873" s="60"/>
      <c r="RGJ873" s="60"/>
      <c r="RGK873" s="60"/>
      <c r="RGL873" s="60"/>
      <c r="RGM873" s="60"/>
      <c r="RGN873" s="60"/>
      <c r="RGO873" s="60"/>
      <c r="RGP873" s="60"/>
      <c r="RGQ873" s="60"/>
      <c r="RGR873" s="60"/>
      <c r="RGS873" s="60"/>
      <c r="RGT873" s="60"/>
      <c r="RGU873" s="60"/>
      <c r="RGV873" s="60"/>
      <c r="RGW873" s="60"/>
      <c r="RGX873" s="60"/>
      <c r="RGY873" s="60"/>
      <c r="RGZ873" s="60"/>
      <c r="RHA873" s="60"/>
      <c r="RHB873" s="60"/>
      <c r="RHC873" s="60"/>
      <c r="RHD873" s="60"/>
      <c r="RHE873" s="60"/>
      <c r="RHF873" s="60"/>
      <c r="RHG873" s="60"/>
      <c r="RHH873" s="60"/>
      <c r="RHI873" s="60"/>
      <c r="RHJ873" s="60"/>
      <c r="RHK873" s="60"/>
      <c r="RHL873" s="60"/>
      <c r="RHM873" s="60"/>
      <c r="RHN873" s="60"/>
      <c r="RHO873" s="60"/>
      <c r="RHP873" s="60"/>
      <c r="RHQ873" s="60"/>
      <c r="RHR873" s="60"/>
      <c r="RHS873" s="60"/>
      <c r="RHT873" s="60"/>
      <c r="RHU873" s="60"/>
      <c r="RHV873" s="60"/>
      <c r="RHW873" s="60"/>
      <c r="RHX873" s="60"/>
      <c r="RHY873" s="60"/>
      <c r="RHZ873" s="60"/>
      <c r="RIA873" s="60"/>
      <c r="RIB873" s="60"/>
      <c r="RIC873" s="60"/>
      <c r="RID873" s="60"/>
      <c r="RIE873" s="60"/>
      <c r="RIF873" s="60"/>
      <c r="RIG873" s="60"/>
      <c r="RIH873" s="60"/>
      <c r="RII873" s="60"/>
      <c r="RIJ873" s="60"/>
      <c r="RIK873" s="60"/>
      <c r="RIL873" s="60"/>
      <c r="RIM873" s="60"/>
      <c r="RIN873" s="60"/>
      <c r="RIO873" s="60"/>
      <c r="RIP873" s="60"/>
      <c r="RIQ873" s="60"/>
      <c r="RIR873" s="60"/>
      <c r="RIS873" s="60"/>
      <c r="RIT873" s="60"/>
      <c r="RIU873" s="60"/>
      <c r="RIV873" s="60"/>
      <c r="RIW873" s="60"/>
      <c r="RIX873" s="60"/>
      <c r="RIY873" s="60"/>
      <c r="RIZ873" s="60"/>
      <c r="RJA873" s="60"/>
      <c r="RJB873" s="60"/>
      <c r="RJC873" s="60"/>
      <c r="RJD873" s="60"/>
      <c r="RJE873" s="60"/>
      <c r="RJF873" s="60"/>
      <c r="RJG873" s="60"/>
      <c r="RJH873" s="60"/>
      <c r="RJI873" s="60"/>
      <c r="RJJ873" s="60"/>
      <c r="RJK873" s="60"/>
      <c r="RJL873" s="60"/>
      <c r="RJM873" s="60"/>
      <c r="RJN873" s="60"/>
      <c r="RJO873" s="60"/>
      <c r="RJP873" s="60"/>
      <c r="RJQ873" s="60"/>
      <c r="RJR873" s="60"/>
      <c r="RJS873" s="60"/>
      <c r="RJT873" s="60"/>
      <c r="RJU873" s="60"/>
      <c r="RJV873" s="60"/>
      <c r="RJW873" s="60"/>
      <c r="RJX873" s="60"/>
      <c r="RJY873" s="60"/>
      <c r="RJZ873" s="60"/>
      <c r="RKA873" s="60"/>
      <c r="RKB873" s="60"/>
      <c r="RKC873" s="60"/>
      <c r="RKD873" s="60"/>
      <c r="RKE873" s="60"/>
      <c r="RKF873" s="60"/>
      <c r="RKG873" s="60"/>
      <c r="RKH873" s="60"/>
      <c r="RKI873" s="60"/>
      <c r="RKJ873" s="60"/>
      <c r="RKK873" s="60"/>
      <c r="RKL873" s="60"/>
      <c r="RKM873" s="60"/>
      <c r="RKN873" s="60"/>
      <c r="RKO873" s="60"/>
      <c r="RKP873" s="60"/>
      <c r="RKQ873" s="60"/>
      <c r="RKR873" s="60"/>
      <c r="RKS873" s="60"/>
      <c r="RKT873" s="60"/>
      <c r="RKU873" s="60"/>
      <c r="RKV873" s="60"/>
      <c r="RKW873" s="60"/>
      <c r="RKX873" s="60"/>
      <c r="RKY873" s="60"/>
      <c r="RKZ873" s="60"/>
      <c r="RLA873" s="60"/>
      <c r="RLB873" s="60"/>
      <c r="RLC873" s="60"/>
      <c r="RLD873" s="60"/>
      <c r="RLE873" s="60"/>
      <c r="RLF873" s="60"/>
      <c r="RLG873" s="60"/>
      <c r="RLH873" s="60"/>
      <c r="RLI873" s="60"/>
      <c r="RLJ873" s="60"/>
      <c r="RLK873" s="60"/>
      <c r="RLL873" s="60"/>
      <c r="RLM873" s="60"/>
      <c r="RLN873" s="60"/>
      <c r="RLO873" s="60"/>
      <c r="RLP873" s="60"/>
      <c r="RLQ873" s="60"/>
      <c r="RLR873" s="60"/>
      <c r="RLS873" s="60"/>
      <c r="RLT873" s="60"/>
      <c r="RLU873" s="60"/>
      <c r="RLV873" s="60"/>
      <c r="RLW873" s="60"/>
      <c r="RLX873" s="60"/>
      <c r="RLY873" s="60"/>
      <c r="RLZ873" s="60"/>
      <c r="RMA873" s="60"/>
      <c r="RMB873" s="60"/>
      <c r="RMC873" s="60"/>
      <c r="RMD873" s="60"/>
      <c r="RME873" s="60"/>
      <c r="RMF873" s="60"/>
      <c r="RMG873" s="60"/>
      <c r="RMH873" s="60"/>
      <c r="RMI873" s="60"/>
      <c r="RMJ873" s="60"/>
      <c r="RMK873" s="60"/>
      <c r="RML873" s="60"/>
      <c r="RMM873" s="60"/>
      <c r="RMN873" s="60"/>
      <c r="RMO873" s="60"/>
      <c r="RMP873" s="60"/>
      <c r="RMQ873" s="60"/>
      <c r="RMR873" s="60"/>
      <c r="RMS873" s="60"/>
      <c r="RMT873" s="60"/>
      <c r="RMU873" s="60"/>
      <c r="RMV873" s="60"/>
      <c r="RMW873" s="60"/>
      <c r="RMX873" s="60"/>
      <c r="RMY873" s="60"/>
      <c r="RMZ873" s="60"/>
      <c r="RNA873" s="60"/>
      <c r="RNB873" s="60"/>
      <c r="RNC873" s="60"/>
      <c r="RND873" s="60"/>
      <c r="RNE873" s="60"/>
      <c r="RNF873" s="60"/>
      <c r="RNG873" s="60"/>
      <c r="RNH873" s="60"/>
      <c r="RNI873" s="60"/>
      <c r="RNJ873" s="60"/>
      <c r="RNK873" s="60"/>
      <c r="RNL873" s="60"/>
      <c r="RNM873" s="60"/>
      <c r="RNN873" s="60"/>
      <c r="RNO873" s="60"/>
      <c r="RNP873" s="60"/>
      <c r="RNQ873" s="60"/>
      <c r="RNR873" s="60"/>
      <c r="RNS873" s="60"/>
      <c r="RNT873" s="60"/>
      <c r="RNU873" s="60"/>
      <c r="RNV873" s="60"/>
      <c r="RNW873" s="60"/>
      <c r="RNX873" s="60"/>
      <c r="RNY873" s="60"/>
      <c r="RNZ873" s="60"/>
      <c r="ROA873" s="60"/>
      <c r="ROB873" s="60"/>
      <c r="ROC873" s="60"/>
      <c r="ROD873" s="60"/>
      <c r="ROE873" s="60"/>
      <c r="ROF873" s="60"/>
      <c r="ROG873" s="60"/>
      <c r="ROH873" s="60"/>
      <c r="ROI873" s="60"/>
      <c r="ROJ873" s="60"/>
      <c r="ROK873" s="60"/>
      <c r="ROL873" s="60"/>
      <c r="ROM873" s="60"/>
      <c r="RON873" s="60"/>
      <c r="ROO873" s="60"/>
      <c r="ROP873" s="60"/>
      <c r="ROQ873" s="60"/>
      <c r="ROR873" s="60"/>
      <c r="ROS873" s="60"/>
      <c r="ROT873" s="60"/>
      <c r="ROU873" s="60"/>
      <c r="ROV873" s="60"/>
      <c r="ROW873" s="60"/>
      <c r="ROX873" s="60"/>
      <c r="ROY873" s="60"/>
      <c r="ROZ873" s="60"/>
      <c r="RPA873" s="60"/>
      <c r="RPB873" s="60"/>
      <c r="RPC873" s="60"/>
      <c r="RPD873" s="60"/>
      <c r="RPE873" s="60"/>
      <c r="RPF873" s="60"/>
      <c r="RPG873" s="60"/>
      <c r="RPH873" s="60"/>
      <c r="RPI873" s="60"/>
      <c r="RPJ873" s="60"/>
      <c r="RPK873" s="60"/>
      <c r="RPL873" s="60"/>
      <c r="RPM873" s="60"/>
      <c r="RPN873" s="60"/>
      <c r="RPO873" s="60"/>
      <c r="RPP873" s="60"/>
      <c r="RPQ873" s="60"/>
      <c r="RPR873" s="60"/>
      <c r="RPS873" s="60"/>
      <c r="RPT873" s="60"/>
      <c r="RPU873" s="60"/>
      <c r="RPV873" s="60"/>
      <c r="RPW873" s="60"/>
      <c r="RPX873" s="60"/>
      <c r="RPY873" s="60"/>
      <c r="RPZ873" s="60"/>
      <c r="RQA873" s="60"/>
      <c r="RQB873" s="60"/>
      <c r="RQC873" s="60"/>
      <c r="RQD873" s="60"/>
      <c r="RQE873" s="60"/>
      <c r="RQF873" s="60"/>
      <c r="RQG873" s="60"/>
      <c r="RQH873" s="60"/>
      <c r="RQI873" s="60"/>
      <c r="RQJ873" s="60"/>
      <c r="RQK873" s="60"/>
      <c r="RQL873" s="60"/>
      <c r="RQM873" s="60"/>
      <c r="RQN873" s="60"/>
      <c r="RQO873" s="60"/>
      <c r="RQP873" s="60"/>
      <c r="RQQ873" s="60"/>
      <c r="RQR873" s="60"/>
      <c r="RQS873" s="60"/>
      <c r="RQT873" s="60"/>
      <c r="RQU873" s="60"/>
      <c r="RQV873" s="60"/>
      <c r="RQW873" s="60"/>
      <c r="RQX873" s="60"/>
      <c r="RQY873" s="60"/>
      <c r="RQZ873" s="60"/>
      <c r="RRA873" s="60"/>
      <c r="RRB873" s="60"/>
      <c r="RRC873" s="60"/>
      <c r="RRD873" s="60"/>
      <c r="RRE873" s="60"/>
      <c r="RRF873" s="60"/>
      <c r="RRG873" s="60"/>
      <c r="RRH873" s="60"/>
      <c r="RRI873" s="60"/>
      <c r="RRJ873" s="60"/>
      <c r="RRK873" s="60"/>
      <c r="RRL873" s="60"/>
      <c r="RRM873" s="60"/>
      <c r="RRN873" s="60"/>
      <c r="RRO873" s="60"/>
      <c r="RRP873" s="60"/>
      <c r="RRQ873" s="60"/>
      <c r="RRR873" s="60"/>
      <c r="RRS873" s="60"/>
      <c r="RRT873" s="60"/>
      <c r="RRU873" s="60"/>
      <c r="RRV873" s="60"/>
      <c r="RRW873" s="60"/>
      <c r="RRX873" s="60"/>
      <c r="RRY873" s="60"/>
      <c r="RRZ873" s="60"/>
      <c r="RSA873" s="60"/>
      <c r="RSB873" s="60"/>
      <c r="RSC873" s="60"/>
      <c r="RSD873" s="60"/>
      <c r="RSE873" s="60"/>
      <c r="RSF873" s="60"/>
      <c r="RSG873" s="60"/>
      <c r="RSH873" s="60"/>
      <c r="RSI873" s="60"/>
      <c r="RSJ873" s="60"/>
      <c r="RSK873" s="60"/>
      <c r="RSL873" s="60"/>
      <c r="RSM873" s="60"/>
      <c r="RSN873" s="60"/>
      <c r="RSO873" s="60"/>
      <c r="RSP873" s="60"/>
      <c r="RSQ873" s="60"/>
      <c r="RSR873" s="60"/>
      <c r="RSS873" s="60"/>
      <c r="RST873" s="60"/>
      <c r="RSU873" s="60"/>
      <c r="RSV873" s="60"/>
      <c r="RSW873" s="60"/>
      <c r="RSX873" s="60"/>
      <c r="RSY873" s="60"/>
      <c r="RSZ873" s="60"/>
      <c r="RTA873" s="60"/>
      <c r="RTB873" s="60"/>
      <c r="RTC873" s="60"/>
      <c r="RTD873" s="60"/>
      <c r="RTE873" s="60"/>
      <c r="RTF873" s="60"/>
      <c r="RTG873" s="60"/>
      <c r="RTH873" s="60"/>
      <c r="RTI873" s="60"/>
      <c r="RTJ873" s="60"/>
      <c r="RTK873" s="60"/>
      <c r="RTL873" s="60"/>
      <c r="RTM873" s="60"/>
      <c r="RTN873" s="60"/>
      <c r="RTO873" s="60"/>
      <c r="RTP873" s="60"/>
      <c r="RTQ873" s="60"/>
      <c r="RTR873" s="60"/>
      <c r="RTS873" s="60"/>
      <c r="RTT873" s="60"/>
      <c r="RTU873" s="60"/>
      <c r="RTV873" s="60"/>
      <c r="RTW873" s="60"/>
      <c r="RTX873" s="60"/>
      <c r="RTY873" s="60"/>
      <c r="RTZ873" s="60"/>
      <c r="RUA873" s="60"/>
      <c r="RUB873" s="60"/>
      <c r="RUC873" s="60"/>
      <c r="RUD873" s="60"/>
      <c r="RUE873" s="60"/>
      <c r="RUF873" s="60"/>
      <c r="RUG873" s="60"/>
      <c r="RUH873" s="60"/>
      <c r="RUI873" s="60"/>
      <c r="RUJ873" s="60"/>
      <c r="RUK873" s="60"/>
      <c r="RUL873" s="60"/>
      <c r="RUM873" s="60"/>
      <c r="RUN873" s="60"/>
      <c r="RUO873" s="60"/>
      <c r="RUP873" s="60"/>
      <c r="RUQ873" s="60"/>
      <c r="RUR873" s="60"/>
      <c r="RUS873" s="60"/>
      <c r="RUT873" s="60"/>
      <c r="RUU873" s="60"/>
      <c r="RUV873" s="60"/>
      <c r="RUW873" s="60"/>
      <c r="RUX873" s="60"/>
      <c r="RUY873" s="60"/>
      <c r="RUZ873" s="60"/>
      <c r="RVA873" s="60"/>
      <c r="RVB873" s="60"/>
      <c r="RVC873" s="60"/>
      <c r="RVD873" s="60"/>
      <c r="RVE873" s="60"/>
      <c r="RVF873" s="60"/>
      <c r="RVG873" s="60"/>
      <c r="RVH873" s="60"/>
      <c r="RVI873" s="60"/>
      <c r="RVJ873" s="60"/>
      <c r="RVK873" s="60"/>
      <c r="RVL873" s="60"/>
      <c r="RVM873" s="60"/>
      <c r="RVN873" s="60"/>
      <c r="RVO873" s="60"/>
      <c r="RVP873" s="60"/>
      <c r="RVQ873" s="60"/>
      <c r="RVR873" s="60"/>
      <c r="RVS873" s="60"/>
      <c r="RVT873" s="60"/>
      <c r="RVU873" s="60"/>
      <c r="RVV873" s="60"/>
      <c r="RVW873" s="60"/>
      <c r="RVX873" s="60"/>
      <c r="RVY873" s="60"/>
      <c r="RVZ873" s="60"/>
      <c r="RWA873" s="60"/>
      <c r="RWB873" s="60"/>
      <c r="RWC873" s="60"/>
      <c r="RWD873" s="60"/>
      <c r="RWE873" s="60"/>
      <c r="RWF873" s="60"/>
      <c r="RWG873" s="60"/>
      <c r="RWH873" s="60"/>
      <c r="RWI873" s="60"/>
      <c r="RWJ873" s="60"/>
      <c r="RWK873" s="60"/>
      <c r="RWL873" s="60"/>
      <c r="RWM873" s="60"/>
      <c r="RWN873" s="60"/>
      <c r="RWO873" s="60"/>
      <c r="RWP873" s="60"/>
      <c r="RWQ873" s="60"/>
      <c r="RWR873" s="60"/>
      <c r="RWS873" s="60"/>
      <c r="RWT873" s="60"/>
      <c r="RWU873" s="60"/>
      <c r="RWV873" s="60"/>
      <c r="RWW873" s="60"/>
      <c r="RWX873" s="60"/>
      <c r="RWY873" s="60"/>
      <c r="RWZ873" s="60"/>
      <c r="RXA873" s="60"/>
      <c r="RXB873" s="60"/>
      <c r="RXC873" s="60"/>
      <c r="RXD873" s="60"/>
      <c r="RXE873" s="60"/>
      <c r="RXF873" s="60"/>
      <c r="RXG873" s="60"/>
      <c r="RXH873" s="60"/>
      <c r="RXI873" s="60"/>
      <c r="RXJ873" s="60"/>
      <c r="RXK873" s="60"/>
      <c r="RXL873" s="60"/>
      <c r="RXM873" s="60"/>
      <c r="RXN873" s="60"/>
      <c r="RXO873" s="60"/>
      <c r="RXP873" s="60"/>
      <c r="RXQ873" s="60"/>
      <c r="RXR873" s="60"/>
      <c r="RXS873" s="60"/>
      <c r="RXT873" s="60"/>
      <c r="RXU873" s="60"/>
      <c r="RXV873" s="60"/>
      <c r="RXW873" s="60"/>
      <c r="RXX873" s="60"/>
      <c r="RXY873" s="60"/>
      <c r="RXZ873" s="60"/>
      <c r="RYA873" s="60"/>
      <c r="RYB873" s="60"/>
      <c r="RYC873" s="60"/>
      <c r="RYD873" s="60"/>
      <c r="RYE873" s="60"/>
      <c r="RYF873" s="60"/>
      <c r="RYG873" s="60"/>
      <c r="RYH873" s="60"/>
      <c r="RYI873" s="60"/>
      <c r="RYJ873" s="60"/>
      <c r="RYK873" s="60"/>
      <c r="RYL873" s="60"/>
      <c r="RYM873" s="60"/>
      <c r="RYN873" s="60"/>
      <c r="RYO873" s="60"/>
      <c r="RYP873" s="60"/>
      <c r="RYQ873" s="60"/>
      <c r="RYR873" s="60"/>
      <c r="RYS873" s="60"/>
      <c r="RYT873" s="60"/>
      <c r="RYU873" s="60"/>
      <c r="RYV873" s="60"/>
      <c r="RYW873" s="60"/>
      <c r="RYX873" s="60"/>
      <c r="RYY873" s="60"/>
      <c r="RYZ873" s="60"/>
      <c r="RZA873" s="60"/>
      <c r="RZB873" s="60"/>
      <c r="RZC873" s="60"/>
      <c r="RZD873" s="60"/>
      <c r="RZE873" s="60"/>
      <c r="RZF873" s="60"/>
      <c r="RZG873" s="60"/>
      <c r="RZH873" s="60"/>
      <c r="RZI873" s="60"/>
      <c r="RZJ873" s="60"/>
      <c r="RZK873" s="60"/>
      <c r="RZL873" s="60"/>
      <c r="RZM873" s="60"/>
      <c r="RZN873" s="60"/>
      <c r="RZO873" s="60"/>
      <c r="RZP873" s="60"/>
      <c r="RZQ873" s="60"/>
      <c r="RZR873" s="60"/>
      <c r="RZS873" s="60"/>
      <c r="RZT873" s="60"/>
      <c r="RZU873" s="60"/>
      <c r="RZV873" s="60"/>
      <c r="RZW873" s="60"/>
      <c r="RZX873" s="60"/>
      <c r="RZY873" s="60"/>
      <c r="RZZ873" s="60"/>
      <c r="SAA873" s="60"/>
      <c r="SAB873" s="60"/>
      <c r="SAC873" s="60"/>
      <c r="SAD873" s="60"/>
      <c r="SAE873" s="60"/>
      <c r="SAF873" s="60"/>
      <c r="SAG873" s="60"/>
      <c r="SAH873" s="60"/>
      <c r="SAI873" s="60"/>
      <c r="SAJ873" s="60"/>
      <c r="SAK873" s="60"/>
      <c r="SAL873" s="60"/>
      <c r="SAM873" s="60"/>
      <c r="SAN873" s="60"/>
      <c r="SAO873" s="60"/>
      <c r="SAP873" s="60"/>
      <c r="SAQ873" s="60"/>
      <c r="SAR873" s="60"/>
      <c r="SAS873" s="60"/>
      <c r="SAT873" s="60"/>
      <c r="SAU873" s="60"/>
      <c r="SAV873" s="60"/>
      <c r="SAW873" s="60"/>
      <c r="SAX873" s="60"/>
      <c r="SAY873" s="60"/>
      <c r="SAZ873" s="60"/>
      <c r="SBA873" s="60"/>
      <c r="SBB873" s="60"/>
      <c r="SBC873" s="60"/>
      <c r="SBD873" s="60"/>
      <c r="SBE873" s="60"/>
      <c r="SBF873" s="60"/>
      <c r="SBG873" s="60"/>
      <c r="SBH873" s="60"/>
      <c r="SBI873" s="60"/>
      <c r="SBJ873" s="60"/>
      <c r="SBK873" s="60"/>
      <c r="SBL873" s="60"/>
      <c r="SBM873" s="60"/>
      <c r="SBN873" s="60"/>
      <c r="SBO873" s="60"/>
      <c r="SBP873" s="60"/>
      <c r="SBQ873" s="60"/>
      <c r="SBR873" s="60"/>
      <c r="SBS873" s="60"/>
      <c r="SBT873" s="60"/>
      <c r="SBU873" s="60"/>
      <c r="SBV873" s="60"/>
      <c r="SBW873" s="60"/>
      <c r="SBX873" s="60"/>
      <c r="SBY873" s="60"/>
      <c r="SBZ873" s="60"/>
      <c r="SCA873" s="60"/>
      <c r="SCB873" s="60"/>
      <c r="SCC873" s="60"/>
      <c r="SCD873" s="60"/>
      <c r="SCE873" s="60"/>
      <c r="SCF873" s="60"/>
      <c r="SCG873" s="60"/>
      <c r="SCH873" s="60"/>
      <c r="SCI873" s="60"/>
      <c r="SCJ873" s="60"/>
      <c r="SCK873" s="60"/>
      <c r="SCL873" s="60"/>
      <c r="SCM873" s="60"/>
      <c r="SCN873" s="60"/>
      <c r="SCO873" s="60"/>
      <c r="SCP873" s="60"/>
      <c r="SCQ873" s="60"/>
      <c r="SCR873" s="60"/>
      <c r="SCS873" s="60"/>
      <c r="SCT873" s="60"/>
      <c r="SCU873" s="60"/>
      <c r="SCV873" s="60"/>
      <c r="SCW873" s="60"/>
      <c r="SCX873" s="60"/>
      <c r="SCY873" s="60"/>
      <c r="SCZ873" s="60"/>
      <c r="SDA873" s="60"/>
      <c r="SDB873" s="60"/>
      <c r="SDC873" s="60"/>
      <c r="SDD873" s="60"/>
      <c r="SDE873" s="60"/>
      <c r="SDF873" s="60"/>
      <c r="SDG873" s="60"/>
      <c r="SDH873" s="60"/>
      <c r="SDI873" s="60"/>
      <c r="SDJ873" s="60"/>
      <c r="SDK873" s="60"/>
      <c r="SDL873" s="60"/>
      <c r="SDM873" s="60"/>
      <c r="SDN873" s="60"/>
      <c r="SDO873" s="60"/>
      <c r="SDP873" s="60"/>
      <c r="SDQ873" s="60"/>
      <c r="SDR873" s="60"/>
      <c r="SDS873" s="60"/>
      <c r="SDT873" s="60"/>
      <c r="SDU873" s="60"/>
      <c r="SDV873" s="60"/>
      <c r="SDW873" s="60"/>
      <c r="SDX873" s="60"/>
      <c r="SDY873" s="60"/>
      <c r="SDZ873" s="60"/>
      <c r="SEA873" s="60"/>
      <c r="SEB873" s="60"/>
      <c r="SEC873" s="60"/>
      <c r="SED873" s="60"/>
      <c r="SEE873" s="60"/>
      <c r="SEF873" s="60"/>
      <c r="SEG873" s="60"/>
      <c r="SEH873" s="60"/>
      <c r="SEI873" s="60"/>
      <c r="SEJ873" s="60"/>
      <c r="SEK873" s="60"/>
      <c r="SEL873" s="60"/>
      <c r="SEM873" s="60"/>
      <c r="SEN873" s="60"/>
      <c r="SEO873" s="60"/>
      <c r="SEP873" s="60"/>
      <c r="SEQ873" s="60"/>
      <c r="SER873" s="60"/>
      <c r="SES873" s="60"/>
      <c r="SET873" s="60"/>
      <c r="SEU873" s="60"/>
      <c r="SEV873" s="60"/>
      <c r="SEW873" s="60"/>
      <c r="SEX873" s="60"/>
      <c r="SEY873" s="60"/>
      <c r="SEZ873" s="60"/>
      <c r="SFA873" s="60"/>
      <c r="SFB873" s="60"/>
      <c r="SFC873" s="60"/>
      <c r="SFD873" s="60"/>
      <c r="SFE873" s="60"/>
      <c r="SFF873" s="60"/>
      <c r="SFG873" s="60"/>
      <c r="SFH873" s="60"/>
      <c r="SFI873" s="60"/>
      <c r="SFJ873" s="60"/>
      <c r="SFK873" s="60"/>
      <c r="SFL873" s="60"/>
      <c r="SFM873" s="60"/>
      <c r="SFN873" s="60"/>
      <c r="SFO873" s="60"/>
      <c r="SFP873" s="60"/>
      <c r="SFQ873" s="60"/>
      <c r="SFR873" s="60"/>
      <c r="SFS873" s="60"/>
      <c r="SFT873" s="60"/>
      <c r="SFU873" s="60"/>
      <c r="SFV873" s="60"/>
      <c r="SFW873" s="60"/>
      <c r="SFX873" s="60"/>
      <c r="SFY873" s="60"/>
      <c r="SFZ873" s="60"/>
      <c r="SGA873" s="60"/>
      <c r="SGB873" s="60"/>
      <c r="SGC873" s="60"/>
      <c r="SGD873" s="60"/>
      <c r="SGE873" s="60"/>
      <c r="SGF873" s="60"/>
      <c r="SGG873" s="60"/>
      <c r="SGH873" s="60"/>
      <c r="SGI873" s="60"/>
      <c r="SGJ873" s="60"/>
      <c r="SGK873" s="60"/>
      <c r="SGL873" s="60"/>
      <c r="SGM873" s="60"/>
      <c r="SGN873" s="60"/>
      <c r="SGO873" s="60"/>
      <c r="SGP873" s="60"/>
      <c r="SGQ873" s="60"/>
      <c r="SGR873" s="60"/>
      <c r="SGS873" s="60"/>
      <c r="SGT873" s="60"/>
      <c r="SGU873" s="60"/>
      <c r="SGV873" s="60"/>
      <c r="SGW873" s="60"/>
      <c r="SGX873" s="60"/>
      <c r="SGY873" s="60"/>
      <c r="SGZ873" s="60"/>
      <c r="SHA873" s="60"/>
      <c r="SHB873" s="60"/>
      <c r="SHC873" s="60"/>
      <c r="SHD873" s="60"/>
      <c r="SHE873" s="60"/>
      <c r="SHF873" s="60"/>
      <c r="SHG873" s="60"/>
      <c r="SHH873" s="60"/>
      <c r="SHI873" s="60"/>
      <c r="SHJ873" s="60"/>
      <c r="SHK873" s="60"/>
      <c r="SHL873" s="60"/>
      <c r="SHM873" s="60"/>
      <c r="SHN873" s="60"/>
      <c r="SHO873" s="60"/>
      <c r="SHP873" s="60"/>
      <c r="SHQ873" s="60"/>
      <c r="SHR873" s="60"/>
      <c r="SHS873" s="60"/>
      <c r="SHT873" s="60"/>
      <c r="SHU873" s="60"/>
      <c r="SHV873" s="60"/>
      <c r="SHW873" s="60"/>
      <c r="SHX873" s="60"/>
      <c r="SHY873" s="60"/>
      <c r="SHZ873" s="60"/>
      <c r="SIA873" s="60"/>
      <c r="SIB873" s="60"/>
      <c r="SIC873" s="60"/>
      <c r="SID873" s="60"/>
      <c r="SIE873" s="60"/>
      <c r="SIF873" s="60"/>
      <c r="SIG873" s="60"/>
      <c r="SIH873" s="60"/>
      <c r="SII873" s="60"/>
      <c r="SIJ873" s="60"/>
      <c r="SIK873" s="60"/>
      <c r="SIL873" s="60"/>
      <c r="SIM873" s="60"/>
      <c r="SIN873" s="60"/>
      <c r="SIO873" s="60"/>
      <c r="SIP873" s="60"/>
      <c r="SIQ873" s="60"/>
      <c r="SIR873" s="60"/>
      <c r="SIS873" s="60"/>
      <c r="SIT873" s="60"/>
      <c r="SIU873" s="60"/>
      <c r="SIV873" s="60"/>
      <c r="SIW873" s="60"/>
      <c r="SIX873" s="60"/>
      <c r="SIY873" s="60"/>
      <c r="SIZ873" s="60"/>
      <c r="SJA873" s="60"/>
      <c r="SJB873" s="60"/>
      <c r="SJC873" s="60"/>
      <c r="SJD873" s="60"/>
      <c r="SJE873" s="60"/>
      <c r="SJF873" s="60"/>
      <c r="SJG873" s="60"/>
      <c r="SJH873" s="60"/>
      <c r="SJI873" s="60"/>
      <c r="SJJ873" s="60"/>
      <c r="SJK873" s="60"/>
      <c r="SJL873" s="60"/>
      <c r="SJM873" s="60"/>
      <c r="SJN873" s="60"/>
      <c r="SJO873" s="60"/>
      <c r="SJP873" s="60"/>
      <c r="SJQ873" s="60"/>
      <c r="SJR873" s="60"/>
      <c r="SJS873" s="60"/>
      <c r="SJT873" s="60"/>
      <c r="SJU873" s="60"/>
      <c r="SJV873" s="60"/>
      <c r="SJW873" s="60"/>
      <c r="SJX873" s="60"/>
      <c r="SJY873" s="60"/>
      <c r="SJZ873" s="60"/>
      <c r="SKA873" s="60"/>
      <c r="SKB873" s="60"/>
      <c r="SKC873" s="60"/>
      <c r="SKD873" s="60"/>
      <c r="SKE873" s="60"/>
      <c r="SKF873" s="60"/>
      <c r="SKG873" s="60"/>
      <c r="SKH873" s="60"/>
      <c r="SKI873" s="60"/>
      <c r="SKJ873" s="60"/>
      <c r="SKK873" s="60"/>
      <c r="SKL873" s="60"/>
      <c r="SKM873" s="60"/>
      <c r="SKN873" s="60"/>
      <c r="SKO873" s="60"/>
      <c r="SKP873" s="60"/>
      <c r="SKQ873" s="60"/>
      <c r="SKR873" s="60"/>
      <c r="SKS873" s="60"/>
      <c r="SKT873" s="60"/>
      <c r="SKU873" s="60"/>
      <c r="SKV873" s="60"/>
      <c r="SKW873" s="60"/>
      <c r="SKX873" s="60"/>
      <c r="SKY873" s="60"/>
      <c r="SKZ873" s="60"/>
      <c r="SLA873" s="60"/>
      <c r="SLB873" s="60"/>
      <c r="SLC873" s="60"/>
      <c r="SLD873" s="60"/>
      <c r="SLE873" s="60"/>
      <c r="SLF873" s="60"/>
      <c r="SLG873" s="60"/>
      <c r="SLH873" s="60"/>
      <c r="SLI873" s="60"/>
      <c r="SLJ873" s="60"/>
      <c r="SLK873" s="60"/>
      <c r="SLL873" s="60"/>
      <c r="SLM873" s="60"/>
      <c r="SLN873" s="60"/>
      <c r="SLO873" s="60"/>
      <c r="SLP873" s="60"/>
      <c r="SLQ873" s="60"/>
      <c r="SLR873" s="60"/>
      <c r="SLS873" s="60"/>
      <c r="SLT873" s="60"/>
      <c r="SLU873" s="60"/>
      <c r="SLV873" s="60"/>
      <c r="SLW873" s="60"/>
      <c r="SLX873" s="60"/>
      <c r="SLY873" s="60"/>
      <c r="SLZ873" s="60"/>
      <c r="SMA873" s="60"/>
      <c r="SMB873" s="60"/>
      <c r="SMC873" s="60"/>
      <c r="SMD873" s="60"/>
      <c r="SME873" s="60"/>
      <c r="SMF873" s="60"/>
      <c r="SMG873" s="60"/>
      <c r="SMH873" s="60"/>
      <c r="SMI873" s="60"/>
      <c r="SMJ873" s="60"/>
      <c r="SMK873" s="60"/>
      <c r="SML873" s="60"/>
      <c r="SMM873" s="60"/>
      <c r="SMN873" s="60"/>
      <c r="SMO873" s="60"/>
      <c r="SMP873" s="60"/>
      <c r="SMQ873" s="60"/>
      <c r="SMR873" s="60"/>
      <c r="SMS873" s="60"/>
      <c r="SMT873" s="60"/>
      <c r="SMU873" s="60"/>
      <c r="SMV873" s="60"/>
      <c r="SMW873" s="60"/>
      <c r="SMX873" s="60"/>
      <c r="SMY873" s="60"/>
      <c r="SMZ873" s="60"/>
      <c r="SNA873" s="60"/>
      <c r="SNB873" s="60"/>
      <c r="SNC873" s="60"/>
      <c r="SND873" s="60"/>
      <c r="SNE873" s="60"/>
      <c r="SNF873" s="60"/>
      <c r="SNG873" s="60"/>
      <c r="SNH873" s="60"/>
      <c r="SNI873" s="60"/>
      <c r="SNJ873" s="60"/>
      <c r="SNK873" s="60"/>
      <c r="SNL873" s="60"/>
      <c r="SNM873" s="60"/>
      <c r="SNN873" s="60"/>
      <c r="SNO873" s="60"/>
      <c r="SNP873" s="60"/>
      <c r="SNQ873" s="60"/>
      <c r="SNR873" s="60"/>
      <c r="SNS873" s="60"/>
      <c r="SNT873" s="60"/>
      <c r="SNU873" s="60"/>
      <c r="SNV873" s="60"/>
      <c r="SNW873" s="60"/>
      <c r="SNX873" s="60"/>
      <c r="SNY873" s="60"/>
      <c r="SNZ873" s="60"/>
      <c r="SOA873" s="60"/>
      <c r="SOB873" s="60"/>
      <c r="SOC873" s="60"/>
      <c r="SOD873" s="60"/>
      <c r="SOE873" s="60"/>
      <c r="SOF873" s="60"/>
      <c r="SOG873" s="60"/>
      <c r="SOH873" s="60"/>
      <c r="SOI873" s="60"/>
      <c r="SOJ873" s="60"/>
      <c r="SOK873" s="60"/>
      <c r="SOL873" s="60"/>
      <c r="SOM873" s="60"/>
      <c r="SON873" s="60"/>
      <c r="SOO873" s="60"/>
      <c r="SOP873" s="60"/>
      <c r="SOQ873" s="60"/>
      <c r="SOR873" s="60"/>
      <c r="SOS873" s="60"/>
      <c r="SOT873" s="60"/>
      <c r="SOU873" s="60"/>
      <c r="SOV873" s="60"/>
      <c r="SOW873" s="60"/>
      <c r="SOX873" s="60"/>
      <c r="SOY873" s="60"/>
      <c r="SOZ873" s="60"/>
      <c r="SPA873" s="60"/>
      <c r="SPB873" s="60"/>
      <c r="SPC873" s="60"/>
      <c r="SPD873" s="60"/>
      <c r="SPE873" s="60"/>
      <c r="SPF873" s="60"/>
      <c r="SPG873" s="60"/>
      <c r="SPH873" s="60"/>
      <c r="SPI873" s="60"/>
      <c r="SPJ873" s="60"/>
      <c r="SPK873" s="60"/>
      <c r="SPL873" s="60"/>
      <c r="SPM873" s="60"/>
      <c r="SPN873" s="60"/>
      <c r="SPO873" s="60"/>
      <c r="SPP873" s="60"/>
      <c r="SPQ873" s="60"/>
      <c r="SPR873" s="60"/>
      <c r="SPS873" s="60"/>
      <c r="SPT873" s="60"/>
      <c r="SPU873" s="60"/>
      <c r="SPV873" s="60"/>
      <c r="SPW873" s="60"/>
      <c r="SPX873" s="60"/>
      <c r="SPY873" s="60"/>
      <c r="SPZ873" s="60"/>
      <c r="SQA873" s="60"/>
      <c r="SQB873" s="60"/>
      <c r="SQC873" s="60"/>
      <c r="SQD873" s="60"/>
      <c r="SQE873" s="60"/>
      <c r="SQF873" s="60"/>
      <c r="SQG873" s="60"/>
      <c r="SQH873" s="60"/>
      <c r="SQI873" s="60"/>
      <c r="SQJ873" s="60"/>
      <c r="SQK873" s="60"/>
      <c r="SQL873" s="60"/>
      <c r="SQM873" s="60"/>
      <c r="SQN873" s="60"/>
      <c r="SQO873" s="60"/>
      <c r="SQP873" s="60"/>
      <c r="SQQ873" s="60"/>
      <c r="SQR873" s="60"/>
      <c r="SQS873" s="60"/>
      <c r="SQT873" s="60"/>
      <c r="SQU873" s="60"/>
      <c r="SQV873" s="60"/>
      <c r="SQW873" s="60"/>
      <c r="SQX873" s="60"/>
      <c r="SQY873" s="60"/>
      <c r="SQZ873" s="60"/>
      <c r="SRA873" s="60"/>
      <c r="SRB873" s="60"/>
      <c r="SRC873" s="60"/>
      <c r="SRD873" s="60"/>
      <c r="SRE873" s="60"/>
      <c r="SRF873" s="60"/>
      <c r="SRG873" s="60"/>
      <c r="SRH873" s="60"/>
      <c r="SRI873" s="60"/>
      <c r="SRJ873" s="60"/>
      <c r="SRK873" s="60"/>
      <c r="SRL873" s="60"/>
      <c r="SRM873" s="60"/>
      <c r="SRN873" s="60"/>
      <c r="SRO873" s="60"/>
      <c r="SRP873" s="60"/>
      <c r="SRQ873" s="60"/>
      <c r="SRR873" s="60"/>
      <c r="SRS873" s="60"/>
      <c r="SRT873" s="60"/>
      <c r="SRU873" s="60"/>
      <c r="SRV873" s="60"/>
      <c r="SRW873" s="60"/>
      <c r="SRX873" s="60"/>
      <c r="SRY873" s="60"/>
      <c r="SRZ873" s="60"/>
      <c r="SSA873" s="60"/>
      <c r="SSB873" s="60"/>
      <c r="SSC873" s="60"/>
      <c r="SSD873" s="60"/>
      <c r="SSE873" s="60"/>
      <c r="SSF873" s="60"/>
      <c r="SSG873" s="60"/>
      <c r="SSH873" s="60"/>
      <c r="SSI873" s="60"/>
      <c r="SSJ873" s="60"/>
      <c r="SSK873" s="60"/>
      <c r="SSL873" s="60"/>
      <c r="SSM873" s="60"/>
      <c r="SSN873" s="60"/>
      <c r="SSO873" s="60"/>
      <c r="SSP873" s="60"/>
      <c r="SSQ873" s="60"/>
      <c r="SSR873" s="60"/>
      <c r="SSS873" s="60"/>
      <c r="SST873" s="60"/>
      <c r="SSU873" s="60"/>
      <c r="SSV873" s="60"/>
      <c r="SSW873" s="60"/>
      <c r="SSX873" s="60"/>
      <c r="SSY873" s="60"/>
      <c r="SSZ873" s="60"/>
      <c r="STA873" s="60"/>
      <c r="STB873" s="60"/>
      <c r="STC873" s="60"/>
      <c r="STD873" s="60"/>
      <c r="STE873" s="60"/>
      <c r="STF873" s="60"/>
      <c r="STG873" s="60"/>
      <c r="STH873" s="60"/>
      <c r="STI873" s="60"/>
      <c r="STJ873" s="60"/>
      <c r="STK873" s="60"/>
      <c r="STL873" s="60"/>
      <c r="STM873" s="60"/>
      <c r="STN873" s="60"/>
      <c r="STO873" s="60"/>
      <c r="STP873" s="60"/>
      <c r="STQ873" s="60"/>
      <c r="STR873" s="60"/>
      <c r="STS873" s="60"/>
      <c r="STT873" s="60"/>
      <c r="STU873" s="60"/>
      <c r="STV873" s="60"/>
      <c r="STW873" s="60"/>
      <c r="STX873" s="60"/>
      <c r="STY873" s="60"/>
      <c r="STZ873" s="60"/>
      <c r="SUA873" s="60"/>
      <c r="SUB873" s="60"/>
      <c r="SUC873" s="60"/>
      <c r="SUD873" s="60"/>
      <c r="SUE873" s="60"/>
      <c r="SUF873" s="60"/>
      <c r="SUG873" s="60"/>
      <c r="SUH873" s="60"/>
      <c r="SUI873" s="60"/>
      <c r="SUJ873" s="60"/>
      <c r="SUK873" s="60"/>
      <c r="SUL873" s="60"/>
      <c r="SUM873" s="60"/>
      <c r="SUN873" s="60"/>
      <c r="SUO873" s="60"/>
      <c r="SUP873" s="60"/>
      <c r="SUQ873" s="60"/>
      <c r="SUR873" s="60"/>
      <c r="SUS873" s="60"/>
      <c r="SUT873" s="60"/>
      <c r="SUU873" s="60"/>
      <c r="SUV873" s="60"/>
      <c r="SUW873" s="60"/>
      <c r="SUX873" s="60"/>
      <c r="SUY873" s="60"/>
      <c r="SUZ873" s="60"/>
      <c r="SVA873" s="60"/>
      <c r="SVB873" s="60"/>
      <c r="SVC873" s="60"/>
      <c r="SVD873" s="60"/>
      <c r="SVE873" s="60"/>
      <c r="SVF873" s="60"/>
      <c r="SVG873" s="60"/>
      <c r="SVH873" s="60"/>
      <c r="SVI873" s="60"/>
      <c r="SVJ873" s="60"/>
      <c r="SVK873" s="60"/>
      <c r="SVL873" s="60"/>
      <c r="SVM873" s="60"/>
      <c r="SVN873" s="60"/>
      <c r="SVO873" s="60"/>
      <c r="SVP873" s="60"/>
      <c r="SVQ873" s="60"/>
      <c r="SVR873" s="60"/>
      <c r="SVS873" s="60"/>
      <c r="SVT873" s="60"/>
      <c r="SVU873" s="60"/>
      <c r="SVV873" s="60"/>
      <c r="SVW873" s="60"/>
      <c r="SVX873" s="60"/>
      <c r="SVY873" s="60"/>
      <c r="SVZ873" s="60"/>
      <c r="SWA873" s="60"/>
      <c r="SWB873" s="60"/>
      <c r="SWC873" s="60"/>
      <c r="SWD873" s="60"/>
      <c r="SWE873" s="60"/>
      <c r="SWF873" s="60"/>
      <c r="SWG873" s="60"/>
      <c r="SWH873" s="60"/>
      <c r="SWI873" s="60"/>
      <c r="SWJ873" s="60"/>
      <c r="SWK873" s="60"/>
      <c r="SWL873" s="60"/>
      <c r="SWM873" s="60"/>
      <c r="SWN873" s="60"/>
      <c r="SWO873" s="60"/>
      <c r="SWP873" s="60"/>
      <c r="SWQ873" s="60"/>
      <c r="SWR873" s="60"/>
      <c r="SWS873" s="60"/>
      <c r="SWT873" s="60"/>
      <c r="SWU873" s="60"/>
      <c r="SWV873" s="60"/>
      <c r="SWW873" s="60"/>
      <c r="SWX873" s="60"/>
      <c r="SWY873" s="60"/>
      <c r="SWZ873" s="60"/>
      <c r="SXA873" s="60"/>
      <c r="SXB873" s="60"/>
      <c r="SXC873" s="60"/>
      <c r="SXD873" s="60"/>
      <c r="SXE873" s="60"/>
      <c r="SXF873" s="60"/>
      <c r="SXG873" s="60"/>
      <c r="SXH873" s="60"/>
      <c r="SXI873" s="60"/>
      <c r="SXJ873" s="60"/>
      <c r="SXK873" s="60"/>
      <c r="SXL873" s="60"/>
      <c r="SXM873" s="60"/>
      <c r="SXN873" s="60"/>
      <c r="SXO873" s="60"/>
      <c r="SXP873" s="60"/>
      <c r="SXQ873" s="60"/>
      <c r="SXR873" s="60"/>
      <c r="SXS873" s="60"/>
      <c r="SXT873" s="60"/>
      <c r="SXU873" s="60"/>
      <c r="SXV873" s="60"/>
      <c r="SXW873" s="60"/>
      <c r="SXX873" s="60"/>
      <c r="SXY873" s="60"/>
      <c r="SXZ873" s="60"/>
      <c r="SYA873" s="60"/>
      <c r="SYB873" s="60"/>
      <c r="SYC873" s="60"/>
      <c r="SYD873" s="60"/>
      <c r="SYE873" s="60"/>
      <c r="SYF873" s="60"/>
      <c r="SYG873" s="60"/>
      <c r="SYH873" s="60"/>
      <c r="SYI873" s="60"/>
      <c r="SYJ873" s="60"/>
      <c r="SYK873" s="60"/>
      <c r="SYL873" s="60"/>
      <c r="SYM873" s="60"/>
      <c r="SYN873" s="60"/>
      <c r="SYO873" s="60"/>
      <c r="SYP873" s="60"/>
      <c r="SYQ873" s="60"/>
      <c r="SYR873" s="60"/>
      <c r="SYS873" s="60"/>
      <c r="SYT873" s="60"/>
      <c r="SYU873" s="60"/>
      <c r="SYV873" s="60"/>
      <c r="SYW873" s="60"/>
      <c r="SYX873" s="60"/>
      <c r="SYY873" s="60"/>
      <c r="SYZ873" s="60"/>
      <c r="SZA873" s="60"/>
      <c r="SZB873" s="60"/>
      <c r="SZC873" s="60"/>
      <c r="SZD873" s="60"/>
      <c r="SZE873" s="60"/>
      <c r="SZF873" s="60"/>
      <c r="SZG873" s="60"/>
      <c r="SZH873" s="60"/>
      <c r="SZI873" s="60"/>
      <c r="SZJ873" s="60"/>
      <c r="SZK873" s="60"/>
      <c r="SZL873" s="60"/>
      <c r="SZM873" s="60"/>
      <c r="SZN873" s="60"/>
      <c r="SZO873" s="60"/>
      <c r="SZP873" s="60"/>
      <c r="SZQ873" s="60"/>
      <c r="SZR873" s="60"/>
      <c r="SZS873" s="60"/>
      <c r="SZT873" s="60"/>
      <c r="SZU873" s="60"/>
      <c r="SZV873" s="60"/>
      <c r="SZW873" s="60"/>
      <c r="SZX873" s="60"/>
      <c r="SZY873" s="60"/>
      <c r="SZZ873" s="60"/>
      <c r="TAA873" s="60"/>
      <c r="TAB873" s="60"/>
      <c r="TAC873" s="60"/>
      <c r="TAD873" s="60"/>
      <c r="TAE873" s="60"/>
      <c r="TAF873" s="60"/>
      <c r="TAG873" s="60"/>
      <c r="TAH873" s="60"/>
      <c r="TAI873" s="60"/>
      <c r="TAJ873" s="60"/>
      <c r="TAK873" s="60"/>
      <c r="TAL873" s="60"/>
      <c r="TAM873" s="60"/>
      <c r="TAN873" s="60"/>
      <c r="TAO873" s="60"/>
      <c r="TAP873" s="60"/>
      <c r="TAQ873" s="60"/>
      <c r="TAR873" s="60"/>
      <c r="TAS873" s="60"/>
      <c r="TAT873" s="60"/>
      <c r="TAU873" s="60"/>
      <c r="TAV873" s="60"/>
      <c r="TAW873" s="60"/>
      <c r="TAX873" s="60"/>
      <c r="TAY873" s="60"/>
      <c r="TAZ873" s="60"/>
      <c r="TBA873" s="60"/>
      <c r="TBB873" s="60"/>
      <c r="TBC873" s="60"/>
      <c r="TBD873" s="60"/>
      <c r="TBE873" s="60"/>
      <c r="TBF873" s="60"/>
      <c r="TBG873" s="60"/>
      <c r="TBH873" s="60"/>
      <c r="TBI873" s="60"/>
      <c r="TBJ873" s="60"/>
      <c r="TBK873" s="60"/>
      <c r="TBL873" s="60"/>
      <c r="TBM873" s="60"/>
      <c r="TBN873" s="60"/>
      <c r="TBO873" s="60"/>
      <c r="TBP873" s="60"/>
      <c r="TBQ873" s="60"/>
      <c r="TBR873" s="60"/>
      <c r="TBS873" s="60"/>
      <c r="TBT873" s="60"/>
      <c r="TBU873" s="60"/>
      <c r="TBV873" s="60"/>
      <c r="TBW873" s="60"/>
      <c r="TBX873" s="60"/>
      <c r="TBY873" s="60"/>
      <c r="TBZ873" s="60"/>
      <c r="TCA873" s="60"/>
      <c r="TCB873" s="60"/>
      <c r="TCC873" s="60"/>
      <c r="TCD873" s="60"/>
      <c r="TCE873" s="60"/>
      <c r="TCF873" s="60"/>
      <c r="TCG873" s="60"/>
      <c r="TCH873" s="60"/>
      <c r="TCI873" s="60"/>
      <c r="TCJ873" s="60"/>
      <c r="TCK873" s="60"/>
      <c r="TCL873" s="60"/>
      <c r="TCM873" s="60"/>
      <c r="TCN873" s="60"/>
      <c r="TCO873" s="60"/>
      <c r="TCP873" s="60"/>
      <c r="TCQ873" s="60"/>
      <c r="TCR873" s="60"/>
      <c r="TCS873" s="60"/>
      <c r="TCT873" s="60"/>
      <c r="TCU873" s="60"/>
      <c r="TCV873" s="60"/>
      <c r="TCW873" s="60"/>
      <c r="TCX873" s="60"/>
      <c r="TCY873" s="60"/>
      <c r="TCZ873" s="60"/>
      <c r="TDA873" s="60"/>
      <c r="TDB873" s="60"/>
      <c r="TDC873" s="60"/>
      <c r="TDD873" s="60"/>
      <c r="TDE873" s="60"/>
      <c r="TDF873" s="60"/>
      <c r="TDG873" s="60"/>
      <c r="TDH873" s="60"/>
      <c r="TDI873" s="60"/>
      <c r="TDJ873" s="60"/>
      <c r="TDK873" s="60"/>
      <c r="TDL873" s="60"/>
      <c r="TDM873" s="60"/>
      <c r="TDN873" s="60"/>
      <c r="TDO873" s="60"/>
      <c r="TDP873" s="60"/>
      <c r="TDQ873" s="60"/>
      <c r="TDR873" s="60"/>
      <c r="TDS873" s="60"/>
      <c r="TDT873" s="60"/>
      <c r="TDU873" s="60"/>
      <c r="TDV873" s="60"/>
      <c r="TDW873" s="60"/>
      <c r="TDX873" s="60"/>
      <c r="TDY873" s="60"/>
      <c r="TDZ873" s="60"/>
      <c r="TEA873" s="60"/>
      <c r="TEB873" s="60"/>
      <c r="TEC873" s="60"/>
      <c r="TED873" s="60"/>
      <c r="TEE873" s="60"/>
      <c r="TEF873" s="60"/>
      <c r="TEG873" s="60"/>
      <c r="TEH873" s="60"/>
      <c r="TEI873" s="60"/>
      <c r="TEJ873" s="60"/>
      <c r="TEK873" s="60"/>
      <c r="TEL873" s="60"/>
      <c r="TEM873" s="60"/>
      <c r="TEN873" s="60"/>
      <c r="TEO873" s="60"/>
      <c r="TEP873" s="60"/>
      <c r="TEQ873" s="60"/>
      <c r="TER873" s="60"/>
      <c r="TES873" s="60"/>
      <c r="TET873" s="60"/>
      <c r="TEU873" s="60"/>
      <c r="TEV873" s="60"/>
      <c r="TEW873" s="60"/>
      <c r="TEX873" s="60"/>
      <c r="TEY873" s="60"/>
      <c r="TEZ873" s="60"/>
      <c r="TFA873" s="60"/>
      <c r="TFB873" s="60"/>
      <c r="TFC873" s="60"/>
      <c r="TFD873" s="60"/>
      <c r="TFE873" s="60"/>
      <c r="TFF873" s="60"/>
      <c r="TFG873" s="60"/>
      <c r="TFH873" s="60"/>
      <c r="TFI873" s="60"/>
      <c r="TFJ873" s="60"/>
      <c r="TFK873" s="60"/>
      <c r="TFL873" s="60"/>
      <c r="TFM873" s="60"/>
      <c r="TFN873" s="60"/>
      <c r="TFO873" s="60"/>
      <c r="TFP873" s="60"/>
      <c r="TFQ873" s="60"/>
      <c r="TFR873" s="60"/>
      <c r="TFS873" s="60"/>
      <c r="TFT873" s="60"/>
      <c r="TFU873" s="60"/>
      <c r="TFV873" s="60"/>
      <c r="TFW873" s="60"/>
      <c r="TFX873" s="60"/>
      <c r="TFY873" s="60"/>
      <c r="TFZ873" s="60"/>
      <c r="TGA873" s="60"/>
      <c r="TGB873" s="60"/>
      <c r="TGC873" s="60"/>
      <c r="TGD873" s="60"/>
      <c r="TGE873" s="60"/>
      <c r="TGF873" s="60"/>
      <c r="TGG873" s="60"/>
      <c r="TGH873" s="60"/>
      <c r="TGI873" s="60"/>
      <c r="TGJ873" s="60"/>
      <c r="TGK873" s="60"/>
      <c r="TGL873" s="60"/>
      <c r="TGM873" s="60"/>
      <c r="TGN873" s="60"/>
      <c r="TGO873" s="60"/>
      <c r="TGP873" s="60"/>
      <c r="TGQ873" s="60"/>
      <c r="TGR873" s="60"/>
      <c r="TGS873" s="60"/>
      <c r="TGT873" s="60"/>
      <c r="TGU873" s="60"/>
      <c r="TGV873" s="60"/>
      <c r="TGW873" s="60"/>
      <c r="TGX873" s="60"/>
      <c r="TGY873" s="60"/>
      <c r="TGZ873" s="60"/>
      <c r="THA873" s="60"/>
      <c r="THB873" s="60"/>
      <c r="THC873" s="60"/>
      <c r="THD873" s="60"/>
      <c r="THE873" s="60"/>
      <c r="THF873" s="60"/>
      <c r="THG873" s="60"/>
      <c r="THH873" s="60"/>
      <c r="THI873" s="60"/>
      <c r="THJ873" s="60"/>
      <c r="THK873" s="60"/>
      <c r="THL873" s="60"/>
      <c r="THM873" s="60"/>
      <c r="THN873" s="60"/>
      <c r="THO873" s="60"/>
      <c r="THP873" s="60"/>
      <c r="THQ873" s="60"/>
      <c r="THR873" s="60"/>
      <c r="THS873" s="60"/>
      <c r="THT873" s="60"/>
      <c r="THU873" s="60"/>
      <c r="THV873" s="60"/>
      <c r="THW873" s="60"/>
      <c r="THX873" s="60"/>
      <c r="THY873" s="60"/>
      <c r="THZ873" s="60"/>
      <c r="TIA873" s="60"/>
      <c r="TIB873" s="60"/>
      <c r="TIC873" s="60"/>
      <c r="TID873" s="60"/>
      <c r="TIE873" s="60"/>
      <c r="TIF873" s="60"/>
      <c r="TIG873" s="60"/>
      <c r="TIH873" s="60"/>
      <c r="TII873" s="60"/>
      <c r="TIJ873" s="60"/>
      <c r="TIK873" s="60"/>
      <c r="TIL873" s="60"/>
      <c r="TIM873" s="60"/>
      <c r="TIN873" s="60"/>
      <c r="TIO873" s="60"/>
      <c r="TIP873" s="60"/>
      <c r="TIQ873" s="60"/>
      <c r="TIR873" s="60"/>
      <c r="TIS873" s="60"/>
      <c r="TIT873" s="60"/>
      <c r="TIU873" s="60"/>
      <c r="TIV873" s="60"/>
      <c r="TIW873" s="60"/>
      <c r="TIX873" s="60"/>
      <c r="TIY873" s="60"/>
      <c r="TIZ873" s="60"/>
      <c r="TJA873" s="60"/>
      <c r="TJB873" s="60"/>
      <c r="TJC873" s="60"/>
      <c r="TJD873" s="60"/>
      <c r="TJE873" s="60"/>
      <c r="TJF873" s="60"/>
      <c r="TJG873" s="60"/>
      <c r="TJH873" s="60"/>
      <c r="TJI873" s="60"/>
      <c r="TJJ873" s="60"/>
      <c r="TJK873" s="60"/>
      <c r="TJL873" s="60"/>
      <c r="TJM873" s="60"/>
      <c r="TJN873" s="60"/>
      <c r="TJO873" s="60"/>
      <c r="TJP873" s="60"/>
      <c r="TJQ873" s="60"/>
      <c r="TJR873" s="60"/>
      <c r="TJS873" s="60"/>
      <c r="TJT873" s="60"/>
      <c r="TJU873" s="60"/>
      <c r="TJV873" s="60"/>
      <c r="TJW873" s="60"/>
      <c r="TJX873" s="60"/>
      <c r="TJY873" s="60"/>
      <c r="TJZ873" s="60"/>
      <c r="TKA873" s="60"/>
      <c r="TKB873" s="60"/>
      <c r="TKC873" s="60"/>
      <c r="TKD873" s="60"/>
      <c r="TKE873" s="60"/>
      <c r="TKF873" s="60"/>
      <c r="TKG873" s="60"/>
      <c r="TKH873" s="60"/>
      <c r="TKI873" s="60"/>
      <c r="TKJ873" s="60"/>
      <c r="TKK873" s="60"/>
      <c r="TKL873" s="60"/>
      <c r="TKM873" s="60"/>
      <c r="TKN873" s="60"/>
      <c r="TKO873" s="60"/>
      <c r="TKP873" s="60"/>
      <c r="TKQ873" s="60"/>
      <c r="TKR873" s="60"/>
      <c r="TKS873" s="60"/>
      <c r="TKT873" s="60"/>
      <c r="TKU873" s="60"/>
      <c r="TKV873" s="60"/>
      <c r="TKW873" s="60"/>
      <c r="TKX873" s="60"/>
      <c r="TKY873" s="60"/>
      <c r="TKZ873" s="60"/>
      <c r="TLA873" s="60"/>
      <c r="TLB873" s="60"/>
      <c r="TLC873" s="60"/>
      <c r="TLD873" s="60"/>
      <c r="TLE873" s="60"/>
      <c r="TLF873" s="60"/>
      <c r="TLG873" s="60"/>
      <c r="TLH873" s="60"/>
      <c r="TLI873" s="60"/>
      <c r="TLJ873" s="60"/>
      <c r="TLK873" s="60"/>
      <c r="TLL873" s="60"/>
      <c r="TLM873" s="60"/>
      <c r="TLN873" s="60"/>
      <c r="TLO873" s="60"/>
      <c r="TLP873" s="60"/>
      <c r="TLQ873" s="60"/>
      <c r="TLR873" s="60"/>
      <c r="TLS873" s="60"/>
      <c r="TLT873" s="60"/>
      <c r="TLU873" s="60"/>
      <c r="TLV873" s="60"/>
      <c r="TLW873" s="60"/>
      <c r="TLX873" s="60"/>
      <c r="TLY873" s="60"/>
      <c r="TLZ873" s="60"/>
      <c r="TMA873" s="60"/>
      <c r="TMB873" s="60"/>
      <c r="TMC873" s="60"/>
      <c r="TMD873" s="60"/>
      <c r="TME873" s="60"/>
      <c r="TMF873" s="60"/>
      <c r="TMG873" s="60"/>
      <c r="TMH873" s="60"/>
      <c r="TMI873" s="60"/>
      <c r="TMJ873" s="60"/>
      <c r="TMK873" s="60"/>
      <c r="TML873" s="60"/>
      <c r="TMM873" s="60"/>
      <c r="TMN873" s="60"/>
      <c r="TMO873" s="60"/>
      <c r="TMP873" s="60"/>
      <c r="TMQ873" s="60"/>
      <c r="TMR873" s="60"/>
      <c r="TMS873" s="60"/>
      <c r="TMT873" s="60"/>
      <c r="TMU873" s="60"/>
      <c r="TMV873" s="60"/>
      <c r="TMW873" s="60"/>
      <c r="TMX873" s="60"/>
      <c r="TMY873" s="60"/>
      <c r="TMZ873" s="60"/>
      <c r="TNA873" s="60"/>
      <c r="TNB873" s="60"/>
      <c r="TNC873" s="60"/>
      <c r="TND873" s="60"/>
      <c r="TNE873" s="60"/>
      <c r="TNF873" s="60"/>
      <c r="TNG873" s="60"/>
      <c r="TNH873" s="60"/>
      <c r="TNI873" s="60"/>
      <c r="TNJ873" s="60"/>
      <c r="TNK873" s="60"/>
      <c r="TNL873" s="60"/>
      <c r="TNM873" s="60"/>
      <c r="TNN873" s="60"/>
      <c r="TNO873" s="60"/>
      <c r="TNP873" s="60"/>
      <c r="TNQ873" s="60"/>
      <c r="TNR873" s="60"/>
      <c r="TNS873" s="60"/>
      <c r="TNT873" s="60"/>
      <c r="TNU873" s="60"/>
      <c r="TNV873" s="60"/>
      <c r="TNW873" s="60"/>
      <c r="TNX873" s="60"/>
      <c r="TNY873" s="60"/>
      <c r="TNZ873" s="60"/>
      <c r="TOA873" s="60"/>
      <c r="TOB873" s="60"/>
      <c r="TOC873" s="60"/>
      <c r="TOD873" s="60"/>
      <c r="TOE873" s="60"/>
      <c r="TOF873" s="60"/>
      <c r="TOG873" s="60"/>
      <c r="TOH873" s="60"/>
      <c r="TOI873" s="60"/>
      <c r="TOJ873" s="60"/>
      <c r="TOK873" s="60"/>
      <c r="TOL873" s="60"/>
      <c r="TOM873" s="60"/>
      <c r="TON873" s="60"/>
      <c r="TOO873" s="60"/>
      <c r="TOP873" s="60"/>
      <c r="TOQ873" s="60"/>
      <c r="TOR873" s="60"/>
      <c r="TOS873" s="60"/>
      <c r="TOT873" s="60"/>
      <c r="TOU873" s="60"/>
      <c r="TOV873" s="60"/>
      <c r="TOW873" s="60"/>
      <c r="TOX873" s="60"/>
      <c r="TOY873" s="60"/>
      <c r="TOZ873" s="60"/>
      <c r="TPA873" s="60"/>
      <c r="TPB873" s="60"/>
      <c r="TPC873" s="60"/>
      <c r="TPD873" s="60"/>
      <c r="TPE873" s="60"/>
      <c r="TPF873" s="60"/>
      <c r="TPG873" s="60"/>
      <c r="TPH873" s="60"/>
      <c r="TPI873" s="60"/>
      <c r="TPJ873" s="60"/>
      <c r="TPK873" s="60"/>
      <c r="TPL873" s="60"/>
      <c r="TPM873" s="60"/>
      <c r="TPN873" s="60"/>
      <c r="TPO873" s="60"/>
      <c r="TPP873" s="60"/>
      <c r="TPQ873" s="60"/>
      <c r="TPR873" s="60"/>
      <c r="TPS873" s="60"/>
      <c r="TPT873" s="60"/>
      <c r="TPU873" s="60"/>
      <c r="TPV873" s="60"/>
      <c r="TPW873" s="60"/>
      <c r="TPX873" s="60"/>
      <c r="TPY873" s="60"/>
      <c r="TPZ873" s="60"/>
      <c r="TQA873" s="60"/>
      <c r="TQB873" s="60"/>
      <c r="TQC873" s="60"/>
      <c r="TQD873" s="60"/>
      <c r="TQE873" s="60"/>
      <c r="TQF873" s="60"/>
      <c r="TQG873" s="60"/>
      <c r="TQH873" s="60"/>
      <c r="TQI873" s="60"/>
      <c r="TQJ873" s="60"/>
      <c r="TQK873" s="60"/>
      <c r="TQL873" s="60"/>
      <c r="TQM873" s="60"/>
      <c r="TQN873" s="60"/>
      <c r="TQO873" s="60"/>
      <c r="TQP873" s="60"/>
      <c r="TQQ873" s="60"/>
      <c r="TQR873" s="60"/>
      <c r="TQS873" s="60"/>
      <c r="TQT873" s="60"/>
      <c r="TQU873" s="60"/>
      <c r="TQV873" s="60"/>
      <c r="TQW873" s="60"/>
      <c r="TQX873" s="60"/>
      <c r="TQY873" s="60"/>
      <c r="TQZ873" s="60"/>
      <c r="TRA873" s="60"/>
      <c r="TRB873" s="60"/>
      <c r="TRC873" s="60"/>
      <c r="TRD873" s="60"/>
      <c r="TRE873" s="60"/>
      <c r="TRF873" s="60"/>
      <c r="TRG873" s="60"/>
      <c r="TRH873" s="60"/>
      <c r="TRI873" s="60"/>
      <c r="TRJ873" s="60"/>
      <c r="TRK873" s="60"/>
      <c r="TRL873" s="60"/>
      <c r="TRM873" s="60"/>
      <c r="TRN873" s="60"/>
      <c r="TRO873" s="60"/>
      <c r="TRP873" s="60"/>
      <c r="TRQ873" s="60"/>
      <c r="TRR873" s="60"/>
      <c r="TRS873" s="60"/>
      <c r="TRT873" s="60"/>
      <c r="TRU873" s="60"/>
      <c r="TRV873" s="60"/>
      <c r="TRW873" s="60"/>
      <c r="TRX873" s="60"/>
      <c r="TRY873" s="60"/>
      <c r="TRZ873" s="60"/>
      <c r="TSA873" s="60"/>
      <c r="TSB873" s="60"/>
      <c r="TSC873" s="60"/>
      <c r="TSD873" s="60"/>
      <c r="TSE873" s="60"/>
      <c r="TSF873" s="60"/>
      <c r="TSG873" s="60"/>
      <c r="TSH873" s="60"/>
      <c r="TSI873" s="60"/>
      <c r="TSJ873" s="60"/>
      <c r="TSK873" s="60"/>
      <c r="TSL873" s="60"/>
      <c r="TSM873" s="60"/>
      <c r="TSN873" s="60"/>
      <c r="TSO873" s="60"/>
      <c r="TSP873" s="60"/>
      <c r="TSQ873" s="60"/>
      <c r="TSR873" s="60"/>
      <c r="TSS873" s="60"/>
      <c r="TST873" s="60"/>
      <c r="TSU873" s="60"/>
      <c r="TSV873" s="60"/>
      <c r="TSW873" s="60"/>
      <c r="TSX873" s="60"/>
      <c r="TSY873" s="60"/>
      <c r="TSZ873" s="60"/>
      <c r="TTA873" s="60"/>
      <c r="TTB873" s="60"/>
      <c r="TTC873" s="60"/>
      <c r="TTD873" s="60"/>
      <c r="TTE873" s="60"/>
      <c r="TTF873" s="60"/>
      <c r="TTG873" s="60"/>
      <c r="TTH873" s="60"/>
      <c r="TTI873" s="60"/>
      <c r="TTJ873" s="60"/>
      <c r="TTK873" s="60"/>
      <c r="TTL873" s="60"/>
      <c r="TTM873" s="60"/>
      <c r="TTN873" s="60"/>
      <c r="TTO873" s="60"/>
      <c r="TTP873" s="60"/>
      <c r="TTQ873" s="60"/>
      <c r="TTR873" s="60"/>
      <c r="TTS873" s="60"/>
      <c r="TTT873" s="60"/>
      <c r="TTU873" s="60"/>
      <c r="TTV873" s="60"/>
      <c r="TTW873" s="60"/>
      <c r="TTX873" s="60"/>
      <c r="TTY873" s="60"/>
      <c r="TTZ873" s="60"/>
      <c r="TUA873" s="60"/>
      <c r="TUB873" s="60"/>
      <c r="TUC873" s="60"/>
      <c r="TUD873" s="60"/>
      <c r="TUE873" s="60"/>
      <c r="TUF873" s="60"/>
      <c r="TUG873" s="60"/>
      <c r="TUH873" s="60"/>
      <c r="TUI873" s="60"/>
      <c r="TUJ873" s="60"/>
      <c r="TUK873" s="60"/>
      <c r="TUL873" s="60"/>
      <c r="TUM873" s="60"/>
      <c r="TUN873" s="60"/>
      <c r="TUO873" s="60"/>
      <c r="TUP873" s="60"/>
      <c r="TUQ873" s="60"/>
      <c r="TUR873" s="60"/>
      <c r="TUS873" s="60"/>
      <c r="TUT873" s="60"/>
      <c r="TUU873" s="60"/>
      <c r="TUV873" s="60"/>
      <c r="TUW873" s="60"/>
      <c r="TUX873" s="60"/>
      <c r="TUY873" s="60"/>
      <c r="TUZ873" s="60"/>
      <c r="TVA873" s="60"/>
      <c r="TVB873" s="60"/>
      <c r="TVC873" s="60"/>
      <c r="TVD873" s="60"/>
      <c r="TVE873" s="60"/>
      <c r="TVF873" s="60"/>
      <c r="TVG873" s="60"/>
      <c r="TVH873" s="60"/>
      <c r="TVI873" s="60"/>
      <c r="TVJ873" s="60"/>
      <c r="TVK873" s="60"/>
      <c r="TVL873" s="60"/>
      <c r="TVM873" s="60"/>
      <c r="TVN873" s="60"/>
      <c r="TVO873" s="60"/>
      <c r="TVP873" s="60"/>
      <c r="TVQ873" s="60"/>
      <c r="TVR873" s="60"/>
      <c r="TVS873" s="60"/>
      <c r="TVT873" s="60"/>
      <c r="TVU873" s="60"/>
      <c r="TVV873" s="60"/>
      <c r="TVW873" s="60"/>
      <c r="TVX873" s="60"/>
      <c r="TVY873" s="60"/>
      <c r="TVZ873" s="60"/>
      <c r="TWA873" s="60"/>
      <c r="TWB873" s="60"/>
      <c r="TWC873" s="60"/>
      <c r="TWD873" s="60"/>
      <c r="TWE873" s="60"/>
      <c r="TWF873" s="60"/>
      <c r="TWG873" s="60"/>
      <c r="TWH873" s="60"/>
      <c r="TWI873" s="60"/>
      <c r="TWJ873" s="60"/>
      <c r="TWK873" s="60"/>
      <c r="TWL873" s="60"/>
      <c r="TWM873" s="60"/>
      <c r="TWN873" s="60"/>
      <c r="TWO873" s="60"/>
      <c r="TWP873" s="60"/>
      <c r="TWQ873" s="60"/>
      <c r="TWR873" s="60"/>
      <c r="TWS873" s="60"/>
      <c r="TWT873" s="60"/>
      <c r="TWU873" s="60"/>
      <c r="TWV873" s="60"/>
      <c r="TWW873" s="60"/>
      <c r="TWX873" s="60"/>
      <c r="TWY873" s="60"/>
      <c r="TWZ873" s="60"/>
      <c r="TXA873" s="60"/>
      <c r="TXB873" s="60"/>
      <c r="TXC873" s="60"/>
      <c r="TXD873" s="60"/>
      <c r="TXE873" s="60"/>
      <c r="TXF873" s="60"/>
      <c r="TXG873" s="60"/>
      <c r="TXH873" s="60"/>
      <c r="TXI873" s="60"/>
      <c r="TXJ873" s="60"/>
      <c r="TXK873" s="60"/>
      <c r="TXL873" s="60"/>
      <c r="TXM873" s="60"/>
      <c r="TXN873" s="60"/>
      <c r="TXO873" s="60"/>
      <c r="TXP873" s="60"/>
      <c r="TXQ873" s="60"/>
      <c r="TXR873" s="60"/>
      <c r="TXS873" s="60"/>
      <c r="TXT873" s="60"/>
      <c r="TXU873" s="60"/>
      <c r="TXV873" s="60"/>
      <c r="TXW873" s="60"/>
      <c r="TXX873" s="60"/>
      <c r="TXY873" s="60"/>
      <c r="TXZ873" s="60"/>
      <c r="TYA873" s="60"/>
      <c r="TYB873" s="60"/>
      <c r="TYC873" s="60"/>
      <c r="TYD873" s="60"/>
      <c r="TYE873" s="60"/>
      <c r="TYF873" s="60"/>
      <c r="TYG873" s="60"/>
      <c r="TYH873" s="60"/>
      <c r="TYI873" s="60"/>
      <c r="TYJ873" s="60"/>
      <c r="TYK873" s="60"/>
      <c r="TYL873" s="60"/>
      <c r="TYM873" s="60"/>
      <c r="TYN873" s="60"/>
      <c r="TYO873" s="60"/>
      <c r="TYP873" s="60"/>
      <c r="TYQ873" s="60"/>
      <c r="TYR873" s="60"/>
      <c r="TYS873" s="60"/>
      <c r="TYT873" s="60"/>
      <c r="TYU873" s="60"/>
      <c r="TYV873" s="60"/>
      <c r="TYW873" s="60"/>
      <c r="TYX873" s="60"/>
      <c r="TYY873" s="60"/>
      <c r="TYZ873" s="60"/>
      <c r="TZA873" s="60"/>
      <c r="TZB873" s="60"/>
      <c r="TZC873" s="60"/>
      <c r="TZD873" s="60"/>
      <c r="TZE873" s="60"/>
      <c r="TZF873" s="60"/>
      <c r="TZG873" s="60"/>
      <c r="TZH873" s="60"/>
      <c r="TZI873" s="60"/>
      <c r="TZJ873" s="60"/>
      <c r="TZK873" s="60"/>
      <c r="TZL873" s="60"/>
      <c r="TZM873" s="60"/>
      <c r="TZN873" s="60"/>
      <c r="TZO873" s="60"/>
      <c r="TZP873" s="60"/>
      <c r="TZQ873" s="60"/>
      <c r="TZR873" s="60"/>
      <c r="TZS873" s="60"/>
      <c r="TZT873" s="60"/>
      <c r="TZU873" s="60"/>
      <c r="TZV873" s="60"/>
      <c r="TZW873" s="60"/>
      <c r="TZX873" s="60"/>
      <c r="TZY873" s="60"/>
      <c r="TZZ873" s="60"/>
      <c r="UAA873" s="60"/>
      <c r="UAB873" s="60"/>
      <c r="UAC873" s="60"/>
      <c r="UAD873" s="60"/>
      <c r="UAE873" s="60"/>
      <c r="UAF873" s="60"/>
      <c r="UAG873" s="60"/>
      <c r="UAH873" s="60"/>
      <c r="UAI873" s="60"/>
      <c r="UAJ873" s="60"/>
      <c r="UAK873" s="60"/>
      <c r="UAL873" s="60"/>
      <c r="UAM873" s="60"/>
      <c r="UAN873" s="60"/>
      <c r="UAO873" s="60"/>
      <c r="UAP873" s="60"/>
      <c r="UAQ873" s="60"/>
      <c r="UAR873" s="60"/>
      <c r="UAS873" s="60"/>
      <c r="UAT873" s="60"/>
      <c r="UAU873" s="60"/>
      <c r="UAV873" s="60"/>
      <c r="UAW873" s="60"/>
      <c r="UAX873" s="60"/>
      <c r="UAY873" s="60"/>
      <c r="UAZ873" s="60"/>
      <c r="UBA873" s="60"/>
      <c r="UBB873" s="60"/>
      <c r="UBC873" s="60"/>
      <c r="UBD873" s="60"/>
      <c r="UBE873" s="60"/>
      <c r="UBF873" s="60"/>
      <c r="UBG873" s="60"/>
      <c r="UBH873" s="60"/>
      <c r="UBI873" s="60"/>
      <c r="UBJ873" s="60"/>
      <c r="UBK873" s="60"/>
      <c r="UBL873" s="60"/>
      <c r="UBM873" s="60"/>
      <c r="UBN873" s="60"/>
      <c r="UBO873" s="60"/>
      <c r="UBP873" s="60"/>
      <c r="UBQ873" s="60"/>
      <c r="UBR873" s="60"/>
      <c r="UBS873" s="60"/>
      <c r="UBT873" s="60"/>
      <c r="UBU873" s="60"/>
      <c r="UBV873" s="60"/>
      <c r="UBW873" s="60"/>
      <c r="UBX873" s="60"/>
      <c r="UBY873" s="60"/>
      <c r="UBZ873" s="60"/>
      <c r="UCA873" s="60"/>
      <c r="UCB873" s="60"/>
      <c r="UCC873" s="60"/>
      <c r="UCD873" s="60"/>
      <c r="UCE873" s="60"/>
      <c r="UCF873" s="60"/>
      <c r="UCG873" s="60"/>
      <c r="UCH873" s="60"/>
      <c r="UCI873" s="60"/>
      <c r="UCJ873" s="60"/>
      <c r="UCK873" s="60"/>
      <c r="UCL873" s="60"/>
      <c r="UCM873" s="60"/>
      <c r="UCN873" s="60"/>
      <c r="UCO873" s="60"/>
      <c r="UCP873" s="60"/>
      <c r="UCQ873" s="60"/>
      <c r="UCR873" s="60"/>
      <c r="UCS873" s="60"/>
      <c r="UCT873" s="60"/>
      <c r="UCU873" s="60"/>
      <c r="UCV873" s="60"/>
      <c r="UCW873" s="60"/>
      <c r="UCX873" s="60"/>
      <c r="UCY873" s="60"/>
      <c r="UCZ873" s="60"/>
      <c r="UDA873" s="60"/>
      <c r="UDB873" s="60"/>
      <c r="UDC873" s="60"/>
      <c r="UDD873" s="60"/>
      <c r="UDE873" s="60"/>
      <c r="UDF873" s="60"/>
      <c r="UDG873" s="60"/>
      <c r="UDH873" s="60"/>
      <c r="UDI873" s="60"/>
      <c r="UDJ873" s="60"/>
      <c r="UDK873" s="60"/>
      <c r="UDL873" s="60"/>
      <c r="UDM873" s="60"/>
      <c r="UDN873" s="60"/>
      <c r="UDO873" s="60"/>
      <c r="UDP873" s="60"/>
      <c r="UDQ873" s="60"/>
      <c r="UDR873" s="60"/>
      <c r="UDS873" s="60"/>
      <c r="UDT873" s="60"/>
      <c r="UDU873" s="60"/>
      <c r="UDV873" s="60"/>
      <c r="UDW873" s="60"/>
      <c r="UDX873" s="60"/>
      <c r="UDY873" s="60"/>
      <c r="UDZ873" s="60"/>
      <c r="UEA873" s="60"/>
      <c r="UEB873" s="60"/>
      <c r="UEC873" s="60"/>
      <c r="UED873" s="60"/>
      <c r="UEE873" s="60"/>
      <c r="UEF873" s="60"/>
      <c r="UEG873" s="60"/>
      <c r="UEH873" s="60"/>
      <c r="UEI873" s="60"/>
      <c r="UEJ873" s="60"/>
      <c r="UEK873" s="60"/>
      <c r="UEL873" s="60"/>
      <c r="UEM873" s="60"/>
      <c r="UEN873" s="60"/>
      <c r="UEO873" s="60"/>
      <c r="UEP873" s="60"/>
      <c r="UEQ873" s="60"/>
      <c r="UER873" s="60"/>
      <c r="UES873" s="60"/>
      <c r="UET873" s="60"/>
      <c r="UEU873" s="60"/>
      <c r="UEV873" s="60"/>
      <c r="UEW873" s="60"/>
      <c r="UEX873" s="60"/>
      <c r="UEY873" s="60"/>
      <c r="UEZ873" s="60"/>
      <c r="UFA873" s="60"/>
      <c r="UFB873" s="60"/>
      <c r="UFC873" s="60"/>
      <c r="UFD873" s="60"/>
      <c r="UFE873" s="60"/>
      <c r="UFF873" s="60"/>
      <c r="UFG873" s="60"/>
      <c r="UFH873" s="60"/>
      <c r="UFI873" s="60"/>
      <c r="UFJ873" s="60"/>
      <c r="UFK873" s="60"/>
      <c r="UFL873" s="60"/>
      <c r="UFM873" s="60"/>
      <c r="UFN873" s="60"/>
      <c r="UFO873" s="60"/>
      <c r="UFP873" s="60"/>
      <c r="UFQ873" s="60"/>
      <c r="UFR873" s="60"/>
      <c r="UFS873" s="60"/>
      <c r="UFT873" s="60"/>
      <c r="UFU873" s="60"/>
      <c r="UFV873" s="60"/>
      <c r="UFW873" s="60"/>
      <c r="UFX873" s="60"/>
      <c r="UFY873" s="60"/>
      <c r="UFZ873" s="60"/>
      <c r="UGA873" s="60"/>
      <c r="UGB873" s="60"/>
      <c r="UGC873" s="60"/>
      <c r="UGD873" s="60"/>
      <c r="UGE873" s="60"/>
      <c r="UGF873" s="60"/>
      <c r="UGG873" s="60"/>
      <c r="UGH873" s="60"/>
      <c r="UGI873" s="60"/>
      <c r="UGJ873" s="60"/>
      <c r="UGK873" s="60"/>
      <c r="UGL873" s="60"/>
      <c r="UGM873" s="60"/>
      <c r="UGN873" s="60"/>
      <c r="UGO873" s="60"/>
      <c r="UGP873" s="60"/>
      <c r="UGQ873" s="60"/>
      <c r="UGR873" s="60"/>
      <c r="UGS873" s="60"/>
      <c r="UGT873" s="60"/>
      <c r="UGU873" s="60"/>
      <c r="UGV873" s="60"/>
      <c r="UGW873" s="60"/>
      <c r="UGX873" s="60"/>
      <c r="UGY873" s="60"/>
      <c r="UGZ873" s="60"/>
      <c r="UHA873" s="60"/>
      <c r="UHB873" s="60"/>
      <c r="UHC873" s="60"/>
      <c r="UHD873" s="60"/>
      <c r="UHE873" s="60"/>
      <c r="UHF873" s="60"/>
      <c r="UHG873" s="60"/>
      <c r="UHH873" s="60"/>
      <c r="UHI873" s="60"/>
      <c r="UHJ873" s="60"/>
      <c r="UHK873" s="60"/>
      <c r="UHL873" s="60"/>
      <c r="UHM873" s="60"/>
      <c r="UHN873" s="60"/>
      <c r="UHO873" s="60"/>
      <c r="UHP873" s="60"/>
      <c r="UHQ873" s="60"/>
      <c r="UHR873" s="60"/>
      <c r="UHS873" s="60"/>
      <c r="UHT873" s="60"/>
      <c r="UHU873" s="60"/>
      <c r="UHV873" s="60"/>
      <c r="UHW873" s="60"/>
      <c r="UHX873" s="60"/>
      <c r="UHY873" s="60"/>
      <c r="UHZ873" s="60"/>
      <c r="UIA873" s="60"/>
      <c r="UIB873" s="60"/>
      <c r="UIC873" s="60"/>
      <c r="UID873" s="60"/>
      <c r="UIE873" s="60"/>
      <c r="UIF873" s="60"/>
      <c r="UIG873" s="60"/>
      <c r="UIH873" s="60"/>
      <c r="UII873" s="60"/>
      <c r="UIJ873" s="60"/>
      <c r="UIK873" s="60"/>
      <c r="UIL873" s="60"/>
      <c r="UIM873" s="60"/>
      <c r="UIN873" s="60"/>
      <c r="UIO873" s="60"/>
      <c r="UIP873" s="60"/>
      <c r="UIQ873" s="60"/>
      <c r="UIR873" s="60"/>
      <c r="UIS873" s="60"/>
      <c r="UIT873" s="60"/>
      <c r="UIU873" s="60"/>
      <c r="UIV873" s="60"/>
      <c r="UIW873" s="60"/>
      <c r="UIX873" s="60"/>
      <c r="UIY873" s="60"/>
      <c r="UIZ873" s="60"/>
      <c r="UJA873" s="60"/>
      <c r="UJB873" s="60"/>
      <c r="UJC873" s="60"/>
      <c r="UJD873" s="60"/>
      <c r="UJE873" s="60"/>
      <c r="UJF873" s="60"/>
      <c r="UJG873" s="60"/>
      <c r="UJH873" s="60"/>
      <c r="UJI873" s="60"/>
      <c r="UJJ873" s="60"/>
      <c r="UJK873" s="60"/>
      <c r="UJL873" s="60"/>
      <c r="UJM873" s="60"/>
      <c r="UJN873" s="60"/>
      <c r="UJO873" s="60"/>
      <c r="UJP873" s="60"/>
      <c r="UJQ873" s="60"/>
      <c r="UJR873" s="60"/>
      <c r="UJS873" s="60"/>
      <c r="UJT873" s="60"/>
      <c r="UJU873" s="60"/>
      <c r="UJV873" s="60"/>
      <c r="UJW873" s="60"/>
      <c r="UJX873" s="60"/>
      <c r="UJY873" s="60"/>
      <c r="UJZ873" s="60"/>
      <c r="UKA873" s="60"/>
      <c r="UKB873" s="60"/>
      <c r="UKC873" s="60"/>
      <c r="UKD873" s="60"/>
      <c r="UKE873" s="60"/>
      <c r="UKF873" s="60"/>
      <c r="UKG873" s="60"/>
      <c r="UKH873" s="60"/>
      <c r="UKI873" s="60"/>
      <c r="UKJ873" s="60"/>
      <c r="UKK873" s="60"/>
      <c r="UKL873" s="60"/>
      <c r="UKM873" s="60"/>
      <c r="UKN873" s="60"/>
      <c r="UKO873" s="60"/>
      <c r="UKP873" s="60"/>
      <c r="UKQ873" s="60"/>
      <c r="UKR873" s="60"/>
      <c r="UKS873" s="60"/>
      <c r="UKT873" s="60"/>
      <c r="UKU873" s="60"/>
      <c r="UKV873" s="60"/>
      <c r="UKW873" s="60"/>
      <c r="UKX873" s="60"/>
      <c r="UKY873" s="60"/>
      <c r="UKZ873" s="60"/>
      <c r="ULA873" s="60"/>
      <c r="ULB873" s="60"/>
      <c r="ULC873" s="60"/>
      <c r="ULD873" s="60"/>
      <c r="ULE873" s="60"/>
      <c r="ULF873" s="60"/>
      <c r="ULG873" s="60"/>
      <c r="ULH873" s="60"/>
      <c r="ULI873" s="60"/>
      <c r="ULJ873" s="60"/>
      <c r="ULK873" s="60"/>
      <c r="ULL873" s="60"/>
      <c r="ULM873" s="60"/>
      <c r="ULN873" s="60"/>
      <c r="ULO873" s="60"/>
      <c r="ULP873" s="60"/>
      <c r="ULQ873" s="60"/>
      <c r="ULR873" s="60"/>
      <c r="ULS873" s="60"/>
      <c r="ULT873" s="60"/>
      <c r="ULU873" s="60"/>
      <c r="ULV873" s="60"/>
      <c r="ULW873" s="60"/>
      <c r="ULX873" s="60"/>
      <c r="ULY873" s="60"/>
      <c r="ULZ873" s="60"/>
      <c r="UMA873" s="60"/>
      <c r="UMB873" s="60"/>
      <c r="UMC873" s="60"/>
      <c r="UMD873" s="60"/>
      <c r="UME873" s="60"/>
      <c r="UMF873" s="60"/>
      <c r="UMG873" s="60"/>
      <c r="UMH873" s="60"/>
      <c r="UMI873" s="60"/>
      <c r="UMJ873" s="60"/>
      <c r="UMK873" s="60"/>
      <c r="UML873" s="60"/>
      <c r="UMM873" s="60"/>
      <c r="UMN873" s="60"/>
      <c r="UMO873" s="60"/>
      <c r="UMP873" s="60"/>
      <c r="UMQ873" s="60"/>
      <c r="UMR873" s="60"/>
      <c r="UMS873" s="60"/>
      <c r="UMT873" s="60"/>
      <c r="UMU873" s="60"/>
      <c r="UMV873" s="60"/>
      <c r="UMW873" s="60"/>
      <c r="UMX873" s="60"/>
      <c r="UMY873" s="60"/>
      <c r="UMZ873" s="60"/>
      <c r="UNA873" s="60"/>
      <c r="UNB873" s="60"/>
      <c r="UNC873" s="60"/>
      <c r="UND873" s="60"/>
      <c r="UNE873" s="60"/>
      <c r="UNF873" s="60"/>
      <c r="UNG873" s="60"/>
      <c r="UNH873" s="60"/>
      <c r="UNI873" s="60"/>
      <c r="UNJ873" s="60"/>
      <c r="UNK873" s="60"/>
      <c r="UNL873" s="60"/>
      <c r="UNM873" s="60"/>
      <c r="UNN873" s="60"/>
      <c r="UNO873" s="60"/>
      <c r="UNP873" s="60"/>
      <c r="UNQ873" s="60"/>
      <c r="UNR873" s="60"/>
      <c r="UNS873" s="60"/>
      <c r="UNT873" s="60"/>
      <c r="UNU873" s="60"/>
      <c r="UNV873" s="60"/>
      <c r="UNW873" s="60"/>
      <c r="UNX873" s="60"/>
      <c r="UNY873" s="60"/>
      <c r="UNZ873" s="60"/>
      <c r="UOA873" s="60"/>
      <c r="UOB873" s="60"/>
      <c r="UOC873" s="60"/>
      <c r="UOD873" s="60"/>
      <c r="UOE873" s="60"/>
      <c r="UOF873" s="60"/>
      <c r="UOG873" s="60"/>
      <c r="UOH873" s="60"/>
      <c r="UOI873" s="60"/>
      <c r="UOJ873" s="60"/>
      <c r="UOK873" s="60"/>
      <c r="UOL873" s="60"/>
      <c r="UOM873" s="60"/>
      <c r="UON873" s="60"/>
      <c r="UOO873" s="60"/>
      <c r="UOP873" s="60"/>
      <c r="UOQ873" s="60"/>
      <c r="UOR873" s="60"/>
      <c r="UOS873" s="60"/>
      <c r="UOT873" s="60"/>
      <c r="UOU873" s="60"/>
      <c r="UOV873" s="60"/>
      <c r="UOW873" s="60"/>
      <c r="UOX873" s="60"/>
      <c r="UOY873" s="60"/>
      <c r="UOZ873" s="60"/>
      <c r="UPA873" s="60"/>
      <c r="UPB873" s="60"/>
      <c r="UPC873" s="60"/>
      <c r="UPD873" s="60"/>
      <c r="UPE873" s="60"/>
      <c r="UPF873" s="60"/>
      <c r="UPG873" s="60"/>
      <c r="UPH873" s="60"/>
      <c r="UPI873" s="60"/>
      <c r="UPJ873" s="60"/>
      <c r="UPK873" s="60"/>
      <c r="UPL873" s="60"/>
      <c r="UPM873" s="60"/>
      <c r="UPN873" s="60"/>
      <c r="UPO873" s="60"/>
      <c r="UPP873" s="60"/>
      <c r="UPQ873" s="60"/>
      <c r="UPR873" s="60"/>
      <c r="UPS873" s="60"/>
      <c r="UPT873" s="60"/>
      <c r="UPU873" s="60"/>
      <c r="UPV873" s="60"/>
      <c r="UPW873" s="60"/>
      <c r="UPX873" s="60"/>
      <c r="UPY873" s="60"/>
      <c r="UPZ873" s="60"/>
      <c r="UQA873" s="60"/>
      <c r="UQB873" s="60"/>
      <c r="UQC873" s="60"/>
      <c r="UQD873" s="60"/>
      <c r="UQE873" s="60"/>
      <c r="UQF873" s="60"/>
      <c r="UQG873" s="60"/>
      <c r="UQH873" s="60"/>
      <c r="UQI873" s="60"/>
      <c r="UQJ873" s="60"/>
      <c r="UQK873" s="60"/>
      <c r="UQL873" s="60"/>
      <c r="UQM873" s="60"/>
      <c r="UQN873" s="60"/>
      <c r="UQO873" s="60"/>
      <c r="UQP873" s="60"/>
      <c r="UQQ873" s="60"/>
      <c r="UQR873" s="60"/>
      <c r="UQS873" s="60"/>
      <c r="UQT873" s="60"/>
      <c r="UQU873" s="60"/>
      <c r="UQV873" s="60"/>
      <c r="UQW873" s="60"/>
      <c r="UQX873" s="60"/>
      <c r="UQY873" s="60"/>
      <c r="UQZ873" s="60"/>
      <c r="URA873" s="60"/>
      <c r="URB873" s="60"/>
      <c r="URC873" s="60"/>
      <c r="URD873" s="60"/>
      <c r="URE873" s="60"/>
      <c r="URF873" s="60"/>
      <c r="URG873" s="60"/>
      <c r="URH873" s="60"/>
      <c r="URI873" s="60"/>
      <c r="URJ873" s="60"/>
      <c r="URK873" s="60"/>
      <c r="URL873" s="60"/>
      <c r="URM873" s="60"/>
      <c r="URN873" s="60"/>
      <c r="URO873" s="60"/>
      <c r="URP873" s="60"/>
      <c r="URQ873" s="60"/>
      <c r="URR873" s="60"/>
      <c r="URS873" s="60"/>
      <c r="URT873" s="60"/>
      <c r="URU873" s="60"/>
      <c r="URV873" s="60"/>
      <c r="URW873" s="60"/>
      <c r="URX873" s="60"/>
      <c r="URY873" s="60"/>
      <c r="URZ873" s="60"/>
      <c r="USA873" s="60"/>
      <c r="USB873" s="60"/>
      <c r="USC873" s="60"/>
      <c r="USD873" s="60"/>
      <c r="USE873" s="60"/>
      <c r="USF873" s="60"/>
      <c r="USG873" s="60"/>
      <c r="USH873" s="60"/>
      <c r="USI873" s="60"/>
      <c r="USJ873" s="60"/>
      <c r="USK873" s="60"/>
      <c r="USL873" s="60"/>
      <c r="USM873" s="60"/>
      <c r="USN873" s="60"/>
      <c r="USO873" s="60"/>
      <c r="USP873" s="60"/>
      <c r="USQ873" s="60"/>
      <c r="USR873" s="60"/>
      <c r="USS873" s="60"/>
      <c r="UST873" s="60"/>
      <c r="USU873" s="60"/>
      <c r="USV873" s="60"/>
      <c r="USW873" s="60"/>
      <c r="USX873" s="60"/>
      <c r="USY873" s="60"/>
      <c r="USZ873" s="60"/>
      <c r="UTA873" s="60"/>
      <c r="UTB873" s="60"/>
      <c r="UTC873" s="60"/>
      <c r="UTD873" s="60"/>
      <c r="UTE873" s="60"/>
      <c r="UTF873" s="60"/>
      <c r="UTG873" s="60"/>
      <c r="UTH873" s="60"/>
      <c r="UTI873" s="60"/>
      <c r="UTJ873" s="60"/>
      <c r="UTK873" s="60"/>
      <c r="UTL873" s="60"/>
      <c r="UTM873" s="60"/>
      <c r="UTN873" s="60"/>
      <c r="UTO873" s="60"/>
      <c r="UTP873" s="60"/>
      <c r="UTQ873" s="60"/>
      <c r="UTR873" s="60"/>
      <c r="UTS873" s="60"/>
      <c r="UTT873" s="60"/>
      <c r="UTU873" s="60"/>
      <c r="UTV873" s="60"/>
      <c r="UTW873" s="60"/>
      <c r="UTX873" s="60"/>
      <c r="UTY873" s="60"/>
      <c r="UTZ873" s="60"/>
      <c r="UUA873" s="60"/>
      <c r="UUB873" s="60"/>
      <c r="UUC873" s="60"/>
      <c r="UUD873" s="60"/>
      <c r="UUE873" s="60"/>
      <c r="UUF873" s="60"/>
      <c r="UUG873" s="60"/>
      <c r="UUH873" s="60"/>
      <c r="UUI873" s="60"/>
      <c r="UUJ873" s="60"/>
      <c r="UUK873" s="60"/>
      <c r="UUL873" s="60"/>
      <c r="UUM873" s="60"/>
      <c r="UUN873" s="60"/>
      <c r="UUO873" s="60"/>
      <c r="UUP873" s="60"/>
      <c r="UUQ873" s="60"/>
      <c r="UUR873" s="60"/>
      <c r="UUS873" s="60"/>
      <c r="UUT873" s="60"/>
      <c r="UUU873" s="60"/>
      <c r="UUV873" s="60"/>
      <c r="UUW873" s="60"/>
      <c r="UUX873" s="60"/>
      <c r="UUY873" s="60"/>
      <c r="UUZ873" s="60"/>
      <c r="UVA873" s="60"/>
      <c r="UVB873" s="60"/>
      <c r="UVC873" s="60"/>
      <c r="UVD873" s="60"/>
      <c r="UVE873" s="60"/>
      <c r="UVF873" s="60"/>
      <c r="UVG873" s="60"/>
      <c r="UVH873" s="60"/>
      <c r="UVI873" s="60"/>
      <c r="UVJ873" s="60"/>
      <c r="UVK873" s="60"/>
      <c r="UVL873" s="60"/>
      <c r="UVM873" s="60"/>
      <c r="UVN873" s="60"/>
      <c r="UVO873" s="60"/>
      <c r="UVP873" s="60"/>
      <c r="UVQ873" s="60"/>
      <c r="UVR873" s="60"/>
      <c r="UVS873" s="60"/>
      <c r="UVT873" s="60"/>
      <c r="UVU873" s="60"/>
      <c r="UVV873" s="60"/>
      <c r="UVW873" s="60"/>
      <c r="UVX873" s="60"/>
      <c r="UVY873" s="60"/>
      <c r="UVZ873" s="60"/>
      <c r="UWA873" s="60"/>
      <c r="UWB873" s="60"/>
      <c r="UWC873" s="60"/>
      <c r="UWD873" s="60"/>
      <c r="UWE873" s="60"/>
      <c r="UWF873" s="60"/>
      <c r="UWG873" s="60"/>
      <c r="UWH873" s="60"/>
      <c r="UWI873" s="60"/>
      <c r="UWJ873" s="60"/>
      <c r="UWK873" s="60"/>
      <c r="UWL873" s="60"/>
      <c r="UWM873" s="60"/>
      <c r="UWN873" s="60"/>
      <c r="UWO873" s="60"/>
      <c r="UWP873" s="60"/>
      <c r="UWQ873" s="60"/>
      <c r="UWR873" s="60"/>
      <c r="UWS873" s="60"/>
      <c r="UWT873" s="60"/>
      <c r="UWU873" s="60"/>
      <c r="UWV873" s="60"/>
      <c r="UWW873" s="60"/>
      <c r="UWX873" s="60"/>
      <c r="UWY873" s="60"/>
      <c r="UWZ873" s="60"/>
      <c r="UXA873" s="60"/>
      <c r="UXB873" s="60"/>
      <c r="UXC873" s="60"/>
      <c r="UXD873" s="60"/>
      <c r="UXE873" s="60"/>
      <c r="UXF873" s="60"/>
      <c r="UXG873" s="60"/>
      <c r="UXH873" s="60"/>
      <c r="UXI873" s="60"/>
      <c r="UXJ873" s="60"/>
      <c r="UXK873" s="60"/>
      <c r="UXL873" s="60"/>
      <c r="UXM873" s="60"/>
      <c r="UXN873" s="60"/>
      <c r="UXO873" s="60"/>
      <c r="UXP873" s="60"/>
      <c r="UXQ873" s="60"/>
      <c r="UXR873" s="60"/>
      <c r="UXS873" s="60"/>
      <c r="UXT873" s="60"/>
      <c r="UXU873" s="60"/>
      <c r="UXV873" s="60"/>
      <c r="UXW873" s="60"/>
      <c r="UXX873" s="60"/>
      <c r="UXY873" s="60"/>
      <c r="UXZ873" s="60"/>
      <c r="UYA873" s="60"/>
      <c r="UYB873" s="60"/>
      <c r="UYC873" s="60"/>
      <c r="UYD873" s="60"/>
      <c r="UYE873" s="60"/>
      <c r="UYF873" s="60"/>
      <c r="UYG873" s="60"/>
      <c r="UYH873" s="60"/>
      <c r="UYI873" s="60"/>
      <c r="UYJ873" s="60"/>
      <c r="UYK873" s="60"/>
      <c r="UYL873" s="60"/>
      <c r="UYM873" s="60"/>
      <c r="UYN873" s="60"/>
      <c r="UYO873" s="60"/>
      <c r="UYP873" s="60"/>
      <c r="UYQ873" s="60"/>
      <c r="UYR873" s="60"/>
      <c r="UYS873" s="60"/>
      <c r="UYT873" s="60"/>
      <c r="UYU873" s="60"/>
      <c r="UYV873" s="60"/>
      <c r="UYW873" s="60"/>
      <c r="UYX873" s="60"/>
      <c r="UYY873" s="60"/>
      <c r="UYZ873" s="60"/>
      <c r="UZA873" s="60"/>
      <c r="UZB873" s="60"/>
      <c r="UZC873" s="60"/>
      <c r="UZD873" s="60"/>
      <c r="UZE873" s="60"/>
      <c r="UZF873" s="60"/>
      <c r="UZG873" s="60"/>
      <c r="UZH873" s="60"/>
      <c r="UZI873" s="60"/>
      <c r="UZJ873" s="60"/>
      <c r="UZK873" s="60"/>
      <c r="UZL873" s="60"/>
      <c r="UZM873" s="60"/>
      <c r="UZN873" s="60"/>
      <c r="UZO873" s="60"/>
      <c r="UZP873" s="60"/>
      <c r="UZQ873" s="60"/>
      <c r="UZR873" s="60"/>
      <c r="UZS873" s="60"/>
      <c r="UZT873" s="60"/>
      <c r="UZU873" s="60"/>
      <c r="UZV873" s="60"/>
      <c r="UZW873" s="60"/>
      <c r="UZX873" s="60"/>
      <c r="UZY873" s="60"/>
      <c r="UZZ873" s="60"/>
      <c r="VAA873" s="60"/>
      <c r="VAB873" s="60"/>
      <c r="VAC873" s="60"/>
      <c r="VAD873" s="60"/>
      <c r="VAE873" s="60"/>
      <c r="VAF873" s="60"/>
      <c r="VAG873" s="60"/>
      <c r="VAH873" s="60"/>
      <c r="VAI873" s="60"/>
      <c r="VAJ873" s="60"/>
      <c r="VAK873" s="60"/>
      <c r="VAL873" s="60"/>
      <c r="VAM873" s="60"/>
      <c r="VAN873" s="60"/>
      <c r="VAO873" s="60"/>
      <c r="VAP873" s="60"/>
      <c r="VAQ873" s="60"/>
      <c r="VAR873" s="60"/>
      <c r="VAS873" s="60"/>
      <c r="VAT873" s="60"/>
      <c r="VAU873" s="60"/>
      <c r="VAV873" s="60"/>
      <c r="VAW873" s="60"/>
      <c r="VAX873" s="60"/>
      <c r="VAY873" s="60"/>
      <c r="VAZ873" s="60"/>
      <c r="VBA873" s="60"/>
      <c r="VBB873" s="60"/>
      <c r="VBC873" s="60"/>
      <c r="VBD873" s="60"/>
      <c r="VBE873" s="60"/>
      <c r="VBF873" s="60"/>
      <c r="VBG873" s="60"/>
      <c r="VBH873" s="60"/>
      <c r="VBI873" s="60"/>
      <c r="VBJ873" s="60"/>
      <c r="VBK873" s="60"/>
      <c r="VBL873" s="60"/>
      <c r="VBM873" s="60"/>
      <c r="VBN873" s="60"/>
      <c r="VBO873" s="60"/>
      <c r="VBP873" s="60"/>
      <c r="VBQ873" s="60"/>
      <c r="VBR873" s="60"/>
      <c r="VBS873" s="60"/>
      <c r="VBT873" s="60"/>
      <c r="VBU873" s="60"/>
      <c r="VBV873" s="60"/>
      <c r="VBW873" s="60"/>
      <c r="VBX873" s="60"/>
      <c r="VBY873" s="60"/>
      <c r="VBZ873" s="60"/>
      <c r="VCA873" s="60"/>
      <c r="VCB873" s="60"/>
      <c r="VCC873" s="60"/>
      <c r="VCD873" s="60"/>
      <c r="VCE873" s="60"/>
      <c r="VCF873" s="60"/>
      <c r="VCG873" s="60"/>
      <c r="VCH873" s="60"/>
      <c r="VCI873" s="60"/>
      <c r="VCJ873" s="60"/>
      <c r="VCK873" s="60"/>
      <c r="VCL873" s="60"/>
      <c r="VCM873" s="60"/>
      <c r="VCN873" s="60"/>
      <c r="VCO873" s="60"/>
      <c r="VCP873" s="60"/>
      <c r="VCQ873" s="60"/>
      <c r="VCR873" s="60"/>
      <c r="VCS873" s="60"/>
      <c r="VCT873" s="60"/>
      <c r="VCU873" s="60"/>
      <c r="VCV873" s="60"/>
      <c r="VCW873" s="60"/>
      <c r="VCX873" s="60"/>
      <c r="VCY873" s="60"/>
      <c r="VCZ873" s="60"/>
      <c r="VDA873" s="60"/>
      <c r="VDB873" s="60"/>
      <c r="VDC873" s="60"/>
      <c r="VDD873" s="60"/>
      <c r="VDE873" s="60"/>
      <c r="VDF873" s="60"/>
      <c r="VDG873" s="60"/>
      <c r="VDH873" s="60"/>
      <c r="VDI873" s="60"/>
      <c r="VDJ873" s="60"/>
      <c r="VDK873" s="60"/>
      <c r="VDL873" s="60"/>
      <c r="VDM873" s="60"/>
      <c r="VDN873" s="60"/>
      <c r="VDO873" s="60"/>
      <c r="VDP873" s="60"/>
      <c r="VDQ873" s="60"/>
      <c r="VDR873" s="60"/>
      <c r="VDS873" s="60"/>
      <c r="VDT873" s="60"/>
      <c r="VDU873" s="60"/>
      <c r="VDV873" s="60"/>
      <c r="VDW873" s="60"/>
      <c r="VDX873" s="60"/>
      <c r="VDY873" s="60"/>
      <c r="VDZ873" s="60"/>
      <c r="VEA873" s="60"/>
      <c r="VEB873" s="60"/>
      <c r="VEC873" s="60"/>
      <c r="VED873" s="60"/>
      <c r="VEE873" s="60"/>
      <c r="VEF873" s="60"/>
      <c r="VEG873" s="60"/>
      <c r="VEH873" s="60"/>
      <c r="VEI873" s="60"/>
      <c r="VEJ873" s="60"/>
      <c r="VEK873" s="60"/>
      <c r="VEL873" s="60"/>
      <c r="VEM873" s="60"/>
      <c r="VEN873" s="60"/>
      <c r="VEO873" s="60"/>
      <c r="VEP873" s="60"/>
      <c r="VEQ873" s="60"/>
      <c r="VER873" s="60"/>
      <c r="VES873" s="60"/>
      <c r="VET873" s="60"/>
      <c r="VEU873" s="60"/>
      <c r="VEV873" s="60"/>
      <c r="VEW873" s="60"/>
      <c r="VEX873" s="60"/>
      <c r="VEY873" s="60"/>
      <c r="VEZ873" s="60"/>
      <c r="VFA873" s="60"/>
      <c r="VFB873" s="60"/>
      <c r="VFC873" s="60"/>
      <c r="VFD873" s="60"/>
      <c r="VFE873" s="60"/>
      <c r="VFF873" s="60"/>
      <c r="VFG873" s="60"/>
      <c r="VFH873" s="60"/>
      <c r="VFI873" s="60"/>
      <c r="VFJ873" s="60"/>
      <c r="VFK873" s="60"/>
      <c r="VFL873" s="60"/>
      <c r="VFM873" s="60"/>
      <c r="VFN873" s="60"/>
      <c r="VFO873" s="60"/>
      <c r="VFP873" s="60"/>
      <c r="VFQ873" s="60"/>
      <c r="VFR873" s="60"/>
      <c r="VFS873" s="60"/>
      <c r="VFT873" s="60"/>
      <c r="VFU873" s="60"/>
      <c r="VFV873" s="60"/>
      <c r="VFW873" s="60"/>
      <c r="VFX873" s="60"/>
      <c r="VFY873" s="60"/>
      <c r="VFZ873" s="60"/>
      <c r="VGA873" s="60"/>
      <c r="VGB873" s="60"/>
      <c r="VGC873" s="60"/>
      <c r="VGD873" s="60"/>
      <c r="VGE873" s="60"/>
      <c r="VGF873" s="60"/>
      <c r="VGG873" s="60"/>
      <c r="VGH873" s="60"/>
      <c r="VGI873" s="60"/>
      <c r="VGJ873" s="60"/>
      <c r="VGK873" s="60"/>
      <c r="VGL873" s="60"/>
      <c r="VGM873" s="60"/>
      <c r="VGN873" s="60"/>
      <c r="VGO873" s="60"/>
      <c r="VGP873" s="60"/>
      <c r="VGQ873" s="60"/>
      <c r="VGR873" s="60"/>
      <c r="VGS873" s="60"/>
      <c r="VGT873" s="60"/>
      <c r="VGU873" s="60"/>
      <c r="VGV873" s="60"/>
      <c r="VGW873" s="60"/>
      <c r="VGX873" s="60"/>
      <c r="VGY873" s="60"/>
      <c r="VGZ873" s="60"/>
      <c r="VHA873" s="60"/>
      <c r="VHB873" s="60"/>
      <c r="VHC873" s="60"/>
      <c r="VHD873" s="60"/>
      <c r="VHE873" s="60"/>
      <c r="VHF873" s="60"/>
      <c r="VHG873" s="60"/>
      <c r="VHH873" s="60"/>
      <c r="VHI873" s="60"/>
      <c r="VHJ873" s="60"/>
      <c r="VHK873" s="60"/>
      <c r="VHL873" s="60"/>
      <c r="VHM873" s="60"/>
      <c r="VHN873" s="60"/>
      <c r="VHO873" s="60"/>
      <c r="VHP873" s="60"/>
      <c r="VHQ873" s="60"/>
      <c r="VHR873" s="60"/>
      <c r="VHS873" s="60"/>
      <c r="VHT873" s="60"/>
      <c r="VHU873" s="60"/>
      <c r="VHV873" s="60"/>
      <c r="VHW873" s="60"/>
      <c r="VHX873" s="60"/>
      <c r="VHY873" s="60"/>
      <c r="VHZ873" s="60"/>
      <c r="VIA873" s="60"/>
      <c r="VIB873" s="60"/>
      <c r="VIC873" s="60"/>
      <c r="VID873" s="60"/>
      <c r="VIE873" s="60"/>
      <c r="VIF873" s="60"/>
      <c r="VIG873" s="60"/>
      <c r="VIH873" s="60"/>
      <c r="VII873" s="60"/>
      <c r="VIJ873" s="60"/>
      <c r="VIK873" s="60"/>
      <c r="VIL873" s="60"/>
      <c r="VIM873" s="60"/>
      <c r="VIN873" s="60"/>
      <c r="VIO873" s="60"/>
      <c r="VIP873" s="60"/>
      <c r="VIQ873" s="60"/>
      <c r="VIR873" s="60"/>
      <c r="VIS873" s="60"/>
      <c r="VIT873" s="60"/>
      <c r="VIU873" s="60"/>
      <c r="VIV873" s="60"/>
      <c r="VIW873" s="60"/>
      <c r="VIX873" s="60"/>
      <c r="VIY873" s="60"/>
      <c r="VIZ873" s="60"/>
      <c r="VJA873" s="60"/>
      <c r="VJB873" s="60"/>
      <c r="VJC873" s="60"/>
      <c r="VJD873" s="60"/>
      <c r="VJE873" s="60"/>
      <c r="VJF873" s="60"/>
      <c r="VJG873" s="60"/>
      <c r="VJH873" s="60"/>
      <c r="VJI873" s="60"/>
      <c r="VJJ873" s="60"/>
      <c r="VJK873" s="60"/>
      <c r="VJL873" s="60"/>
      <c r="VJM873" s="60"/>
      <c r="VJN873" s="60"/>
      <c r="VJO873" s="60"/>
      <c r="VJP873" s="60"/>
      <c r="VJQ873" s="60"/>
      <c r="VJR873" s="60"/>
      <c r="VJS873" s="60"/>
      <c r="VJT873" s="60"/>
      <c r="VJU873" s="60"/>
      <c r="VJV873" s="60"/>
      <c r="VJW873" s="60"/>
      <c r="VJX873" s="60"/>
      <c r="VJY873" s="60"/>
      <c r="VJZ873" s="60"/>
      <c r="VKA873" s="60"/>
      <c r="VKB873" s="60"/>
      <c r="VKC873" s="60"/>
      <c r="VKD873" s="60"/>
      <c r="VKE873" s="60"/>
      <c r="VKF873" s="60"/>
      <c r="VKG873" s="60"/>
      <c r="VKH873" s="60"/>
      <c r="VKI873" s="60"/>
      <c r="VKJ873" s="60"/>
      <c r="VKK873" s="60"/>
      <c r="VKL873" s="60"/>
      <c r="VKM873" s="60"/>
      <c r="VKN873" s="60"/>
      <c r="VKO873" s="60"/>
      <c r="VKP873" s="60"/>
      <c r="VKQ873" s="60"/>
      <c r="VKR873" s="60"/>
      <c r="VKS873" s="60"/>
      <c r="VKT873" s="60"/>
      <c r="VKU873" s="60"/>
      <c r="VKV873" s="60"/>
      <c r="VKW873" s="60"/>
      <c r="VKX873" s="60"/>
      <c r="VKY873" s="60"/>
      <c r="VKZ873" s="60"/>
      <c r="VLA873" s="60"/>
      <c r="VLB873" s="60"/>
      <c r="VLC873" s="60"/>
      <c r="VLD873" s="60"/>
      <c r="VLE873" s="60"/>
      <c r="VLF873" s="60"/>
      <c r="VLG873" s="60"/>
      <c r="VLH873" s="60"/>
      <c r="VLI873" s="60"/>
      <c r="VLJ873" s="60"/>
      <c r="VLK873" s="60"/>
      <c r="VLL873" s="60"/>
      <c r="VLM873" s="60"/>
      <c r="VLN873" s="60"/>
      <c r="VLO873" s="60"/>
      <c r="VLP873" s="60"/>
      <c r="VLQ873" s="60"/>
      <c r="VLR873" s="60"/>
      <c r="VLS873" s="60"/>
      <c r="VLT873" s="60"/>
      <c r="VLU873" s="60"/>
      <c r="VLV873" s="60"/>
      <c r="VLW873" s="60"/>
      <c r="VLX873" s="60"/>
      <c r="VLY873" s="60"/>
      <c r="VLZ873" s="60"/>
      <c r="VMA873" s="60"/>
      <c r="VMB873" s="60"/>
      <c r="VMC873" s="60"/>
      <c r="VMD873" s="60"/>
      <c r="VME873" s="60"/>
      <c r="VMF873" s="60"/>
      <c r="VMG873" s="60"/>
      <c r="VMH873" s="60"/>
      <c r="VMI873" s="60"/>
      <c r="VMJ873" s="60"/>
      <c r="VMK873" s="60"/>
      <c r="VML873" s="60"/>
      <c r="VMM873" s="60"/>
      <c r="VMN873" s="60"/>
      <c r="VMO873" s="60"/>
      <c r="VMP873" s="60"/>
      <c r="VMQ873" s="60"/>
      <c r="VMR873" s="60"/>
      <c r="VMS873" s="60"/>
      <c r="VMT873" s="60"/>
      <c r="VMU873" s="60"/>
      <c r="VMV873" s="60"/>
      <c r="VMW873" s="60"/>
      <c r="VMX873" s="60"/>
      <c r="VMY873" s="60"/>
      <c r="VMZ873" s="60"/>
      <c r="VNA873" s="60"/>
      <c r="VNB873" s="60"/>
      <c r="VNC873" s="60"/>
      <c r="VND873" s="60"/>
      <c r="VNE873" s="60"/>
      <c r="VNF873" s="60"/>
      <c r="VNG873" s="60"/>
      <c r="VNH873" s="60"/>
      <c r="VNI873" s="60"/>
      <c r="VNJ873" s="60"/>
      <c r="VNK873" s="60"/>
      <c r="VNL873" s="60"/>
      <c r="VNM873" s="60"/>
      <c r="VNN873" s="60"/>
      <c r="VNO873" s="60"/>
      <c r="VNP873" s="60"/>
      <c r="VNQ873" s="60"/>
      <c r="VNR873" s="60"/>
      <c r="VNS873" s="60"/>
      <c r="VNT873" s="60"/>
      <c r="VNU873" s="60"/>
      <c r="VNV873" s="60"/>
      <c r="VNW873" s="60"/>
      <c r="VNX873" s="60"/>
      <c r="VNY873" s="60"/>
      <c r="VNZ873" s="60"/>
      <c r="VOA873" s="60"/>
      <c r="VOB873" s="60"/>
      <c r="VOC873" s="60"/>
      <c r="VOD873" s="60"/>
      <c r="VOE873" s="60"/>
      <c r="VOF873" s="60"/>
      <c r="VOG873" s="60"/>
      <c r="VOH873" s="60"/>
      <c r="VOI873" s="60"/>
      <c r="VOJ873" s="60"/>
      <c r="VOK873" s="60"/>
      <c r="VOL873" s="60"/>
      <c r="VOM873" s="60"/>
      <c r="VON873" s="60"/>
      <c r="VOO873" s="60"/>
      <c r="VOP873" s="60"/>
      <c r="VOQ873" s="60"/>
      <c r="VOR873" s="60"/>
      <c r="VOS873" s="60"/>
      <c r="VOT873" s="60"/>
      <c r="VOU873" s="60"/>
      <c r="VOV873" s="60"/>
      <c r="VOW873" s="60"/>
      <c r="VOX873" s="60"/>
      <c r="VOY873" s="60"/>
      <c r="VOZ873" s="60"/>
      <c r="VPA873" s="60"/>
      <c r="VPB873" s="60"/>
      <c r="VPC873" s="60"/>
      <c r="VPD873" s="60"/>
      <c r="VPE873" s="60"/>
      <c r="VPF873" s="60"/>
      <c r="VPG873" s="60"/>
      <c r="VPH873" s="60"/>
      <c r="VPI873" s="60"/>
      <c r="VPJ873" s="60"/>
      <c r="VPK873" s="60"/>
      <c r="VPL873" s="60"/>
      <c r="VPM873" s="60"/>
      <c r="VPN873" s="60"/>
      <c r="VPO873" s="60"/>
      <c r="VPP873" s="60"/>
      <c r="VPQ873" s="60"/>
      <c r="VPR873" s="60"/>
      <c r="VPS873" s="60"/>
      <c r="VPT873" s="60"/>
      <c r="VPU873" s="60"/>
      <c r="VPV873" s="60"/>
      <c r="VPW873" s="60"/>
      <c r="VPX873" s="60"/>
      <c r="VPY873" s="60"/>
      <c r="VPZ873" s="60"/>
      <c r="VQA873" s="60"/>
      <c r="VQB873" s="60"/>
      <c r="VQC873" s="60"/>
      <c r="VQD873" s="60"/>
      <c r="VQE873" s="60"/>
      <c r="VQF873" s="60"/>
      <c r="VQG873" s="60"/>
      <c r="VQH873" s="60"/>
      <c r="VQI873" s="60"/>
      <c r="VQJ873" s="60"/>
      <c r="VQK873" s="60"/>
      <c r="VQL873" s="60"/>
      <c r="VQM873" s="60"/>
      <c r="VQN873" s="60"/>
      <c r="VQO873" s="60"/>
      <c r="VQP873" s="60"/>
      <c r="VQQ873" s="60"/>
      <c r="VQR873" s="60"/>
      <c r="VQS873" s="60"/>
      <c r="VQT873" s="60"/>
      <c r="VQU873" s="60"/>
      <c r="VQV873" s="60"/>
      <c r="VQW873" s="60"/>
      <c r="VQX873" s="60"/>
      <c r="VQY873" s="60"/>
      <c r="VQZ873" s="60"/>
      <c r="VRA873" s="60"/>
      <c r="VRB873" s="60"/>
      <c r="VRC873" s="60"/>
      <c r="VRD873" s="60"/>
      <c r="VRE873" s="60"/>
      <c r="VRF873" s="60"/>
      <c r="VRG873" s="60"/>
      <c r="VRH873" s="60"/>
      <c r="VRI873" s="60"/>
      <c r="VRJ873" s="60"/>
      <c r="VRK873" s="60"/>
      <c r="VRL873" s="60"/>
      <c r="VRM873" s="60"/>
      <c r="VRN873" s="60"/>
      <c r="VRO873" s="60"/>
      <c r="VRP873" s="60"/>
      <c r="VRQ873" s="60"/>
      <c r="VRR873" s="60"/>
      <c r="VRS873" s="60"/>
      <c r="VRT873" s="60"/>
      <c r="VRU873" s="60"/>
      <c r="VRV873" s="60"/>
      <c r="VRW873" s="60"/>
      <c r="VRX873" s="60"/>
      <c r="VRY873" s="60"/>
      <c r="VRZ873" s="60"/>
      <c r="VSA873" s="60"/>
      <c r="VSB873" s="60"/>
      <c r="VSC873" s="60"/>
      <c r="VSD873" s="60"/>
      <c r="VSE873" s="60"/>
      <c r="VSF873" s="60"/>
      <c r="VSG873" s="60"/>
      <c r="VSH873" s="60"/>
      <c r="VSI873" s="60"/>
      <c r="VSJ873" s="60"/>
      <c r="VSK873" s="60"/>
      <c r="VSL873" s="60"/>
      <c r="VSM873" s="60"/>
      <c r="VSN873" s="60"/>
      <c r="VSO873" s="60"/>
      <c r="VSP873" s="60"/>
      <c r="VSQ873" s="60"/>
      <c r="VSR873" s="60"/>
      <c r="VSS873" s="60"/>
      <c r="VST873" s="60"/>
      <c r="VSU873" s="60"/>
      <c r="VSV873" s="60"/>
      <c r="VSW873" s="60"/>
      <c r="VSX873" s="60"/>
      <c r="VSY873" s="60"/>
      <c r="VSZ873" s="60"/>
      <c r="VTA873" s="60"/>
      <c r="VTB873" s="60"/>
      <c r="VTC873" s="60"/>
      <c r="VTD873" s="60"/>
      <c r="VTE873" s="60"/>
      <c r="VTF873" s="60"/>
      <c r="VTG873" s="60"/>
      <c r="VTH873" s="60"/>
      <c r="VTI873" s="60"/>
      <c r="VTJ873" s="60"/>
      <c r="VTK873" s="60"/>
      <c r="VTL873" s="60"/>
      <c r="VTM873" s="60"/>
      <c r="VTN873" s="60"/>
      <c r="VTO873" s="60"/>
      <c r="VTP873" s="60"/>
      <c r="VTQ873" s="60"/>
      <c r="VTR873" s="60"/>
      <c r="VTS873" s="60"/>
      <c r="VTT873" s="60"/>
      <c r="VTU873" s="60"/>
      <c r="VTV873" s="60"/>
      <c r="VTW873" s="60"/>
      <c r="VTX873" s="60"/>
      <c r="VTY873" s="60"/>
      <c r="VTZ873" s="60"/>
      <c r="VUA873" s="60"/>
      <c r="VUB873" s="60"/>
      <c r="VUC873" s="60"/>
      <c r="VUD873" s="60"/>
      <c r="VUE873" s="60"/>
      <c r="VUF873" s="60"/>
      <c r="VUG873" s="60"/>
      <c r="VUH873" s="60"/>
      <c r="VUI873" s="60"/>
      <c r="VUJ873" s="60"/>
      <c r="VUK873" s="60"/>
      <c r="VUL873" s="60"/>
      <c r="VUM873" s="60"/>
      <c r="VUN873" s="60"/>
      <c r="VUO873" s="60"/>
      <c r="VUP873" s="60"/>
      <c r="VUQ873" s="60"/>
      <c r="VUR873" s="60"/>
      <c r="VUS873" s="60"/>
      <c r="VUT873" s="60"/>
      <c r="VUU873" s="60"/>
      <c r="VUV873" s="60"/>
      <c r="VUW873" s="60"/>
      <c r="VUX873" s="60"/>
      <c r="VUY873" s="60"/>
      <c r="VUZ873" s="60"/>
      <c r="VVA873" s="60"/>
      <c r="VVB873" s="60"/>
      <c r="VVC873" s="60"/>
      <c r="VVD873" s="60"/>
      <c r="VVE873" s="60"/>
      <c r="VVF873" s="60"/>
      <c r="VVG873" s="60"/>
      <c r="VVH873" s="60"/>
      <c r="VVI873" s="60"/>
      <c r="VVJ873" s="60"/>
      <c r="VVK873" s="60"/>
      <c r="VVL873" s="60"/>
      <c r="VVM873" s="60"/>
      <c r="VVN873" s="60"/>
      <c r="VVO873" s="60"/>
      <c r="VVP873" s="60"/>
      <c r="VVQ873" s="60"/>
      <c r="VVR873" s="60"/>
      <c r="VVS873" s="60"/>
      <c r="VVT873" s="60"/>
      <c r="VVU873" s="60"/>
      <c r="VVV873" s="60"/>
      <c r="VVW873" s="60"/>
      <c r="VVX873" s="60"/>
      <c r="VVY873" s="60"/>
      <c r="VVZ873" s="60"/>
      <c r="VWA873" s="60"/>
      <c r="VWB873" s="60"/>
      <c r="VWC873" s="60"/>
      <c r="VWD873" s="60"/>
      <c r="VWE873" s="60"/>
      <c r="VWF873" s="60"/>
      <c r="VWG873" s="60"/>
      <c r="VWH873" s="60"/>
      <c r="VWI873" s="60"/>
      <c r="VWJ873" s="60"/>
      <c r="VWK873" s="60"/>
      <c r="VWL873" s="60"/>
      <c r="VWM873" s="60"/>
      <c r="VWN873" s="60"/>
      <c r="VWO873" s="60"/>
      <c r="VWP873" s="60"/>
      <c r="VWQ873" s="60"/>
      <c r="VWR873" s="60"/>
      <c r="VWS873" s="60"/>
      <c r="VWT873" s="60"/>
      <c r="VWU873" s="60"/>
      <c r="VWV873" s="60"/>
      <c r="VWW873" s="60"/>
      <c r="VWX873" s="60"/>
      <c r="VWY873" s="60"/>
      <c r="VWZ873" s="60"/>
      <c r="VXA873" s="60"/>
      <c r="VXB873" s="60"/>
      <c r="VXC873" s="60"/>
      <c r="VXD873" s="60"/>
      <c r="VXE873" s="60"/>
      <c r="VXF873" s="60"/>
      <c r="VXG873" s="60"/>
      <c r="VXH873" s="60"/>
      <c r="VXI873" s="60"/>
      <c r="VXJ873" s="60"/>
      <c r="VXK873" s="60"/>
      <c r="VXL873" s="60"/>
      <c r="VXM873" s="60"/>
      <c r="VXN873" s="60"/>
      <c r="VXO873" s="60"/>
      <c r="VXP873" s="60"/>
      <c r="VXQ873" s="60"/>
      <c r="VXR873" s="60"/>
      <c r="VXS873" s="60"/>
      <c r="VXT873" s="60"/>
      <c r="VXU873" s="60"/>
      <c r="VXV873" s="60"/>
      <c r="VXW873" s="60"/>
      <c r="VXX873" s="60"/>
      <c r="VXY873" s="60"/>
      <c r="VXZ873" s="60"/>
      <c r="VYA873" s="60"/>
      <c r="VYB873" s="60"/>
      <c r="VYC873" s="60"/>
      <c r="VYD873" s="60"/>
      <c r="VYE873" s="60"/>
      <c r="VYF873" s="60"/>
      <c r="VYG873" s="60"/>
      <c r="VYH873" s="60"/>
      <c r="VYI873" s="60"/>
      <c r="VYJ873" s="60"/>
      <c r="VYK873" s="60"/>
      <c r="VYL873" s="60"/>
      <c r="VYM873" s="60"/>
      <c r="VYN873" s="60"/>
      <c r="VYO873" s="60"/>
      <c r="VYP873" s="60"/>
      <c r="VYQ873" s="60"/>
      <c r="VYR873" s="60"/>
      <c r="VYS873" s="60"/>
      <c r="VYT873" s="60"/>
      <c r="VYU873" s="60"/>
      <c r="VYV873" s="60"/>
      <c r="VYW873" s="60"/>
      <c r="VYX873" s="60"/>
      <c r="VYY873" s="60"/>
      <c r="VYZ873" s="60"/>
      <c r="VZA873" s="60"/>
      <c r="VZB873" s="60"/>
      <c r="VZC873" s="60"/>
      <c r="VZD873" s="60"/>
      <c r="VZE873" s="60"/>
      <c r="VZF873" s="60"/>
      <c r="VZG873" s="60"/>
      <c r="VZH873" s="60"/>
      <c r="VZI873" s="60"/>
      <c r="VZJ873" s="60"/>
      <c r="VZK873" s="60"/>
      <c r="VZL873" s="60"/>
      <c r="VZM873" s="60"/>
      <c r="VZN873" s="60"/>
      <c r="VZO873" s="60"/>
      <c r="VZP873" s="60"/>
      <c r="VZQ873" s="60"/>
      <c r="VZR873" s="60"/>
      <c r="VZS873" s="60"/>
      <c r="VZT873" s="60"/>
      <c r="VZU873" s="60"/>
      <c r="VZV873" s="60"/>
      <c r="VZW873" s="60"/>
      <c r="VZX873" s="60"/>
      <c r="VZY873" s="60"/>
      <c r="VZZ873" s="60"/>
      <c r="WAA873" s="60"/>
      <c r="WAB873" s="60"/>
      <c r="WAC873" s="60"/>
      <c r="WAD873" s="60"/>
      <c r="WAE873" s="60"/>
      <c r="WAF873" s="60"/>
      <c r="WAG873" s="60"/>
      <c r="WAH873" s="60"/>
      <c r="WAI873" s="60"/>
      <c r="WAJ873" s="60"/>
      <c r="WAK873" s="60"/>
      <c r="WAL873" s="60"/>
      <c r="WAM873" s="60"/>
      <c r="WAN873" s="60"/>
      <c r="WAO873" s="60"/>
      <c r="WAP873" s="60"/>
      <c r="WAQ873" s="60"/>
      <c r="WAR873" s="60"/>
      <c r="WAS873" s="60"/>
      <c r="WAT873" s="60"/>
      <c r="WAU873" s="60"/>
      <c r="WAV873" s="60"/>
      <c r="WAW873" s="60"/>
      <c r="WAX873" s="60"/>
      <c r="WAY873" s="60"/>
      <c r="WAZ873" s="60"/>
      <c r="WBA873" s="60"/>
      <c r="WBB873" s="60"/>
      <c r="WBC873" s="60"/>
      <c r="WBD873" s="60"/>
      <c r="WBE873" s="60"/>
      <c r="WBF873" s="60"/>
      <c r="WBG873" s="60"/>
      <c r="WBH873" s="60"/>
      <c r="WBI873" s="60"/>
      <c r="WBJ873" s="60"/>
      <c r="WBK873" s="60"/>
      <c r="WBL873" s="60"/>
      <c r="WBM873" s="60"/>
      <c r="WBN873" s="60"/>
      <c r="WBO873" s="60"/>
      <c r="WBP873" s="60"/>
      <c r="WBQ873" s="60"/>
      <c r="WBR873" s="60"/>
      <c r="WBS873" s="60"/>
      <c r="WBT873" s="60"/>
      <c r="WBU873" s="60"/>
      <c r="WBV873" s="60"/>
      <c r="WBW873" s="60"/>
      <c r="WBX873" s="60"/>
      <c r="WBY873" s="60"/>
      <c r="WBZ873" s="60"/>
      <c r="WCA873" s="60"/>
      <c r="WCB873" s="60"/>
      <c r="WCC873" s="60"/>
      <c r="WCD873" s="60"/>
      <c r="WCE873" s="60"/>
      <c r="WCF873" s="60"/>
      <c r="WCG873" s="60"/>
      <c r="WCH873" s="60"/>
      <c r="WCI873" s="60"/>
      <c r="WCJ873" s="60"/>
      <c r="WCK873" s="60"/>
      <c r="WCL873" s="60"/>
      <c r="WCM873" s="60"/>
      <c r="WCN873" s="60"/>
      <c r="WCO873" s="60"/>
      <c r="WCP873" s="60"/>
      <c r="WCQ873" s="60"/>
      <c r="WCR873" s="60"/>
      <c r="WCS873" s="60"/>
      <c r="WCT873" s="60"/>
      <c r="WCU873" s="60"/>
      <c r="WCV873" s="60"/>
      <c r="WCW873" s="60"/>
      <c r="WCX873" s="60"/>
      <c r="WCY873" s="60"/>
      <c r="WCZ873" s="60"/>
      <c r="WDA873" s="60"/>
      <c r="WDB873" s="60"/>
      <c r="WDC873" s="60"/>
      <c r="WDD873" s="60"/>
      <c r="WDE873" s="60"/>
      <c r="WDF873" s="60"/>
      <c r="WDG873" s="60"/>
      <c r="WDH873" s="60"/>
      <c r="WDI873" s="60"/>
      <c r="WDJ873" s="60"/>
      <c r="WDK873" s="60"/>
      <c r="WDL873" s="60"/>
      <c r="WDM873" s="60"/>
      <c r="WDN873" s="60"/>
      <c r="WDO873" s="60"/>
      <c r="WDP873" s="60"/>
      <c r="WDQ873" s="60"/>
      <c r="WDR873" s="60"/>
      <c r="WDS873" s="60"/>
      <c r="WDT873" s="60"/>
      <c r="WDU873" s="60"/>
      <c r="WDV873" s="60"/>
      <c r="WDW873" s="60"/>
      <c r="WDX873" s="60"/>
      <c r="WDY873" s="60"/>
      <c r="WDZ873" s="60"/>
      <c r="WEA873" s="60"/>
      <c r="WEB873" s="60"/>
      <c r="WEC873" s="60"/>
      <c r="WED873" s="60"/>
      <c r="WEE873" s="60"/>
      <c r="WEF873" s="60"/>
      <c r="WEG873" s="60"/>
      <c r="WEH873" s="60"/>
      <c r="WEI873" s="60"/>
      <c r="WEJ873" s="60"/>
      <c r="WEK873" s="60"/>
      <c r="WEL873" s="60"/>
      <c r="WEM873" s="60"/>
      <c r="WEN873" s="60"/>
      <c r="WEO873" s="60"/>
      <c r="WEP873" s="60"/>
      <c r="WEQ873" s="60"/>
      <c r="WER873" s="60"/>
      <c r="WES873" s="60"/>
      <c r="WET873" s="60"/>
      <c r="WEU873" s="60"/>
      <c r="WEV873" s="60"/>
      <c r="WEW873" s="60"/>
      <c r="WEX873" s="60"/>
      <c r="WEY873" s="60"/>
      <c r="WEZ873" s="60"/>
      <c r="WFA873" s="60"/>
      <c r="WFB873" s="60"/>
      <c r="WFC873" s="60"/>
      <c r="WFD873" s="60"/>
      <c r="WFE873" s="60"/>
      <c r="WFF873" s="60"/>
      <c r="WFG873" s="60"/>
      <c r="WFH873" s="60"/>
      <c r="WFI873" s="60"/>
      <c r="WFJ873" s="60"/>
      <c r="WFK873" s="60"/>
      <c r="WFL873" s="60"/>
      <c r="WFM873" s="60"/>
      <c r="WFN873" s="60"/>
      <c r="WFO873" s="60"/>
      <c r="WFP873" s="60"/>
      <c r="WFQ873" s="60"/>
      <c r="WFR873" s="60"/>
      <c r="WFS873" s="60"/>
      <c r="WFT873" s="60"/>
      <c r="WFU873" s="60"/>
      <c r="WFV873" s="60"/>
      <c r="WFW873" s="60"/>
      <c r="WFX873" s="60"/>
      <c r="WFY873" s="60"/>
      <c r="WFZ873" s="60"/>
      <c r="WGA873" s="60"/>
      <c r="WGB873" s="60"/>
      <c r="WGC873" s="60"/>
      <c r="WGD873" s="60"/>
      <c r="WGE873" s="60"/>
      <c r="WGF873" s="60"/>
      <c r="WGG873" s="60"/>
      <c r="WGH873" s="60"/>
      <c r="WGI873" s="60"/>
      <c r="WGJ873" s="60"/>
      <c r="WGK873" s="60"/>
      <c r="WGL873" s="60"/>
      <c r="WGM873" s="60"/>
      <c r="WGN873" s="60"/>
      <c r="WGO873" s="60"/>
      <c r="WGP873" s="60"/>
      <c r="WGQ873" s="60"/>
      <c r="WGR873" s="60"/>
      <c r="WGS873" s="60"/>
      <c r="WGT873" s="60"/>
      <c r="WGU873" s="60"/>
      <c r="WGV873" s="60"/>
      <c r="WGW873" s="60"/>
      <c r="WGX873" s="60"/>
      <c r="WGY873" s="60"/>
      <c r="WGZ873" s="60"/>
      <c r="WHA873" s="60"/>
      <c r="WHB873" s="60"/>
      <c r="WHC873" s="60"/>
      <c r="WHD873" s="60"/>
      <c r="WHE873" s="60"/>
      <c r="WHF873" s="60"/>
      <c r="WHG873" s="60"/>
      <c r="WHH873" s="60"/>
      <c r="WHI873" s="60"/>
      <c r="WHJ873" s="60"/>
      <c r="WHK873" s="60"/>
      <c r="WHL873" s="60"/>
      <c r="WHM873" s="60"/>
      <c r="WHN873" s="60"/>
      <c r="WHO873" s="60"/>
      <c r="WHP873" s="60"/>
      <c r="WHQ873" s="60"/>
      <c r="WHR873" s="60"/>
      <c r="WHS873" s="60"/>
      <c r="WHT873" s="60"/>
      <c r="WHU873" s="60"/>
      <c r="WHV873" s="60"/>
      <c r="WHW873" s="60"/>
      <c r="WHX873" s="60"/>
      <c r="WHY873" s="60"/>
      <c r="WHZ873" s="60"/>
      <c r="WIA873" s="60"/>
      <c r="WIB873" s="60"/>
      <c r="WIC873" s="60"/>
      <c r="WID873" s="60"/>
      <c r="WIE873" s="60"/>
      <c r="WIF873" s="60"/>
      <c r="WIG873" s="60"/>
      <c r="WIH873" s="60"/>
      <c r="WII873" s="60"/>
      <c r="WIJ873" s="60"/>
      <c r="WIK873" s="60"/>
      <c r="WIL873" s="60"/>
      <c r="WIM873" s="60"/>
      <c r="WIN873" s="60"/>
      <c r="WIO873" s="60"/>
      <c r="WIP873" s="60"/>
      <c r="WIQ873" s="60"/>
      <c r="WIR873" s="60"/>
      <c r="WIS873" s="60"/>
      <c r="WIT873" s="60"/>
      <c r="WIU873" s="60"/>
      <c r="WIV873" s="60"/>
      <c r="WIW873" s="60"/>
      <c r="WIX873" s="60"/>
      <c r="WIY873" s="60"/>
      <c r="WIZ873" s="60"/>
      <c r="WJA873" s="60"/>
      <c r="WJB873" s="60"/>
      <c r="WJC873" s="60"/>
      <c r="WJD873" s="60"/>
      <c r="WJE873" s="60"/>
      <c r="WJF873" s="60"/>
      <c r="WJG873" s="60"/>
      <c r="WJH873" s="60"/>
      <c r="WJI873" s="60"/>
      <c r="WJJ873" s="60"/>
      <c r="WJK873" s="60"/>
      <c r="WJL873" s="60"/>
      <c r="WJM873" s="60"/>
      <c r="WJN873" s="60"/>
      <c r="WJO873" s="60"/>
      <c r="WJP873" s="60"/>
      <c r="WJQ873" s="60"/>
      <c r="WJR873" s="60"/>
      <c r="WJS873" s="60"/>
      <c r="WJT873" s="60"/>
      <c r="WJU873" s="60"/>
      <c r="WJV873" s="60"/>
      <c r="WJW873" s="60"/>
      <c r="WJX873" s="60"/>
      <c r="WJY873" s="60"/>
      <c r="WJZ873" s="60"/>
      <c r="WKA873" s="60"/>
      <c r="WKB873" s="60"/>
      <c r="WKC873" s="60"/>
      <c r="WKD873" s="60"/>
      <c r="WKE873" s="60"/>
      <c r="WKF873" s="60"/>
      <c r="WKG873" s="60"/>
      <c r="WKH873" s="60"/>
      <c r="WKI873" s="60"/>
      <c r="WKJ873" s="60"/>
      <c r="WKK873" s="60"/>
      <c r="WKL873" s="60"/>
      <c r="WKM873" s="60"/>
      <c r="WKN873" s="60"/>
      <c r="WKO873" s="60"/>
      <c r="WKP873" s="60"/>
      <c r="WKQ873" s="60"/>
      <c r="WKR873" s="60"/>
      <c r="WKS873" s="60"/>
      <c r="WKT873" s="60"/>
      <c r="WKU873" s="60"/>
      <c r="WKV873" s="60"/>
      <c r="WKW873" s="60"/>
      <c r="WKX873" s="60"/>
      <c r="WKY873" s="60"/>
      <c r="WKZ873" s="60"/>
      <c r="WLA873" s="60"/>
      <c r="WLB873" s="60"/>
      <c r="WLC873" s="60"/>
      <c r="WLD873" s="60"/>
      <c r="WLE873" s="60"/>
      <c r="WLF873" s="60"/>
      <c r="WLG873" s="60"/>
      <c r="WLH873" s="60"/>
      <c r="WLI873" s="60"/>
      <c r="WLJ873" s="60"/>
      <c r="WLK873" s="60"/>
      <c r="WLL873" s="60"/>
      <c r="WLM873" s="60"/>
      <c r="WLN873" s="60"/>
      <c r="WLO873" s="60"/>
      <c r="WLP873" s="60"/>
      <c r="WLQ873" s="60"/>
      <c r="WLR873" s="60"/>
      <c r="WLS873" s="60"/>
      <c r="WLT873" s="60"/>
      <c r="WLU873" s="60"/>
      <c r="WLV873" s="60"/>
      <c r="WLW873" s="60"/>
      <c r="WLX873" s="60"/>
      <c r="WLY873" s="60"/>
      <c r="WLZ873" s="60"/>
      <c r="WMA873" s="60"/>
      <c r="WMB873" s="60"/>
      <c r="WMC873" s="60"/>
      <c r="WMD873" s="60"/>
      <c r="WME873" s="60"/>
      <c r="WMF873" s="60"/>
      <c r="WMG873" s="60"/>
      <c r="WMH873" s="60"/>
      <c r="WMI873" s="60"/>
      <c r="WMJ873" s="60"/>
      <c r="WMK873" s="60"/>
      <c r="WML873" s="60"/>
      <c r="WMM873" s="60"/>
      <c r="WMN873" s="60"/>
      <c r="WMO873" s="60"/>
      <c r="WMP873" s="60"/>
      <c r="WMQ873" s="60"/>
      <c r="WMR873" s="60"/>
      <c r="WMS873" s="60"/>
      <c r="WMT873" s="60"/>
      <c r="WMU873" s="60"/>
      <c r="WMV873" s="60"/>
      <c r="WMW873" s="60"/>
      <c r="WMX873" s="60"/>
      <c r="WMY873" s="60"/>
      <c r="WMZ873" s="60"/>
      <c r="WNA873" s="60"/>
      <c r="WNB873" s="60"/>
      <c r="WNC873" s="60"/>
      <c r="WND873" s="60"/>
      <c r="WNE873" s="60"/>
      <c r="WNF873" s="60"/>
      <c r="WNG873" s="60"/>
      <c r="WNH873" s="60"/>
      <c r="WNI873" s="60"/>
      <c r="WNJ873" s="60"/>
      <c r="WNK873" s="60"/>
      <c r="WNL873" s="60"/>
      <c r="WNM873" s="60"/>
      <c r="WNN873" s="60"/>
      <c r="WNO873" s="60"/>
      <c r="WNP873" s="60"/>
      <c r="WNQ873" s="60"/>
      <c r="WNR873" s="60"/>
      <c r="WNS873" s="60"/>
      <c r="WNT873" s="60"/>
      <c r="WNU873" s="60"/>
      <c r="WNV873" s="60"/>
      <c r="WNW873" s="60"/>
      <c r="WNX873" s="60"/>
      <c r="WNY873" s="60"/>
      <c r="WNZ873" s="60"/>
      <c r="WOA873" s="60"/>
      <c r="WOB873" s="60"/>
      <c r="WOC873" s="60"/>
      <c r="WOD873" s="60"/>
      <c r="WOE873" s="60"/>
      <c r="WOF873" s="60"/>
      <c r="WOG873" s="60"/>
      <c r="WOH873" s="60"/>
      <c r="WOI873" s="60"/>
      <c r="WOJ873" s="60"/>
      <c r="WOK873" s="60"/>
      <c r="WOL873" s="60"/>
      <c r="WOM873" s="60"/>
      <c r="WON873" s="60"/>
      <c r="WOO873" s="60"/>
      <c r="WOP873" s="60"/>
      <c r="WOQ873" s="60"/>
      <c r="WOR873" s="60"/>
      <c r="WOS873" s="60"/>
      <c r="WOT873" s="60"/>
      <c r="WOU873" s="60"/>
      <c r="WOV873" s="60"/>
      <c r="WOW873" s="60"/>
      <c r="WOX873" s="60"/>
      <c r="WOY873" s="60"/>
      <c r="WOZ873" s="60"/>
      <c r="WPA873" s="60"/>
      <c r="WPB873" s="60"/>
      <c r="WPC873" s="60"/>
      <c r="WPD873" s="60"/>
      <c r="WPE873" s="60"/>
      <c r="WPF873" s="60"/>
      <c r="WPG873" s="60"/>
      <c r="WPH873" s="60"/>
      <c r="WPI873" s="60"/>
      <c r="WPJ873" s="60"/>
      <c r="WPK873" s="60"/>
      <c r="WPL873" s="60"/>
      <c r="WPM873" s="60"/>
      <c r="WPN873" s="60"/>
      <c r="WPO873" s="60"/>
      <c r="WPP873" s="60"/>
      <c r="WPQ873" s="60"/>
      <c r="WPR873" s="60"/>
      <c r="WPS873" s="60"/>
      <c r="WPT873" s="60"/>
      <c r="WPU873" s="60"/>
      <c r="WPV873" s="60"/>
      <c r="WPW873" s="60"/>
      <c r="WPX873" s="60"/>
      <c r="WPY873" s="60"/>
      <c r="WPZ873" s="60"/>
      <c r="WQA873" s="60"/>
      <c r="WQB873" s="60"/>
      <c r="WQC873" s="60"/>
      <c r="WQD873" s="60"/>
      <c r="WQE873" s="60"/>
      <c r="WQF873" s="60"/>
      <c r="WQG873" s="60"/>
      <c r="WQH873" s="60"/>
      <c r="WQI873" s="60"/>
      <c r="WQJ873" s="60"/>
      <c r="WQK873" s="60"/>
      <c r="WQL873" s="60"/>
      <c r="WQM873" s="60"/>
      <c r="WQN873" s="60"/>
      <c r="WQO873" s="60"/>
      <c r="WQP873" s="60"/>
      <c r="WQQ873" s="60"/>
      <c r="WQR873" s="60"/>
      <c r="WQS873" s="60"/>
      <c r="WQT873" s="60"/>
      <c r="WQU873" s="60"/>
      <c r="WQV873" s="60"/>
      <c r="WQW873" s="60"/>
      <c r="WQX873" s="60"/>
      <c r="WQY873" s="60"/>
      <c r="WQZ873" s="60"/>
      <c r="WRA873" s="60"/>
      <c r="WRB873" s="60"/>
      <c r="WRC873" s="60"/>
      <c r="WRD873" s="60"/>
      <c r="WRE873" s="60"/>
      <c r="WRF873" s="60"/>
      <c r="WRG873" s="60"/>
      <c r="WRH873" s="60"/>
      <c r="WRI873" s="60"/>
      <c r="WRJ873" s="60"/>
      <c r="WRK873" s="60"/>
      <c r="WRL873" s="60"/>
      <c r="WRM873" s="60"/>
      <c r="WRN873" s="60"/>
      <c r="WRO873" s="60"/>
      <c r="WRP873" s="60"/>
      <c r="WRQ873" s="60"/>
      <c r="WRR873" s="60"/>
      <c r="WRS873" s="60"/>
      <c r="WRT873" s="60"/>
      <c r="WRU873" s="60"/>
      <c r="WRV873" s="60"/>
      <c r="WRW873" s="60"/>
      <c r="WRX873" s="60"/>
      <c r="WRY873" s="60"/>
      <c r="WRZ873" s="60"/>
      <c r="WSA873" s="60"/>
      <c r="WSB873" s="60"/>
      <c r="WSC873" s="60"/>
      <c r="WSD873" s="60"/>
      <c r="WSE873" s="60"/>
      <c r="WSF873" s="60"/>
      <c r="WSG873" s="60"/>
      <c r="WSH873" s="60"/>
      <c r="WSI873" s="60"/>
      <c r="WSJ873" s="60"/>
      <c r="WSK873" s="60"/>
      <c r="WSL873" s="60"/>
      <c r="WSM873" s="60"/>
      <c r="WSN873" s="60"/>
      <c r="WSO873" s="60"/>
      <c r="WSP873" s="60"/>
      <c r="WSQ873" s="60"/>
      <c r="WSR873" s="60"/>
      <c r="WSS873" s="60"/>
      <c r="WST873" s="60"/>
      <c r="WSU873" s="60"/>
      <c r="WSV873" s="60"/>
      <c r="WSW873" s="60"/>
      <c r="WSX873" s="60"/>
      <c r="WSY873" s="60"/>
      <c r="WSZ873" s="60"/>
      <c r="WTA873" s="60"/>
      <c r="WTB873" s="60"/>
      <c r="WTC873" s="60"/>
      <c r="WTD873" s="60"/>
      <c r="WTE873" s="60"/>
      <c r="WTF873" s="60"/>
      <c r="WTG873" s="60"/>
      <c r="WTH873" s="60"/>
      <c r="WTI873" s="60"/>
      <c r="WTJ873" s="60"/>
      <c r="WTK873" s="60"/>
      <c r="WTL873" s="60"/>
      <c r="WTM873" s="60"/>
      <c r="WTN873" s="60"/>
      <c r="WTO873" s="60"/>
      <c r="WTP873" s="60"/>
      <c r="WTQ873" s="60"/>
      <c r="WTR873" s="60"/>
      <c r="WTS873" s="60"/>
      <c r="WTT873" s="60"/>
      <c r="WTU873" s="60"/>
      <c r="WTV873" s="60"/>
      <c r="WTW873" s="60"/>
      <c r="WTX873" s="60"/>
      <c r="WTY873" s="60"/>
      <c r="WTZ873" s="60"/>
      <c r="WUA873" s="60"/>
      <c r="WUB873" s="60"/>
      <c r="WUC873" s="60"/>
      <c r="WUD873" s="60"/>
      <c r="WUE873" s="60"/>
      <c r="WUF873" s="60"/>
      <c r="WUG873" s="60"/>
      <c r="WUH873" s="60"/>
      <c r="WUI873" s="60"/>
      <c r="WUJ873" s="60"/>
      <c r="WUK873" s="60"/>
      <c r="WUL873" s="60"/>
      <c r="WUM873" s="60"/>
      <c r="WUN873" s="60"/>
      <c r="WUO873" s="60"/>
      <c r="WUP873" s="60"/>
      <c r="WUQ873" s="60"/>
      <c r="WUR873" s="60"/>
      <c r="WUS873" s="60"/>
      <c r="WUT873" s="60"/>
      <c r="WUU873" s="60"/>
      <c r="WUV873" s="60"/>
      <c r="WUW873" s="60"/>
      <c r="WUX873" s="60"/>
      <c r="WUY873" s="60"/>
      <c r="WUZ873" s="60"/>
      <c r="WVA873" s="60"/>
      <c r="WVB873" s="60"/>
      <c r="WVC873" s="60"/>
      <c r="WVD873" s="60"/>
      <c r="WVE873" s="60"/>
      <c r="WVF873" s="60"/>
      <c r="WVG873" s="60"/>
      <c r="WVH873" s="60"/>
      <c r="WVI873" s="60"/>
      <c r="WVJ873" s="60"/>
      <c r="WVK873" s="60"/>
      <c r="WVL873" s="60"/>
      <c r="WVM873" s="60"/>
      <c r="WVN873" s="60"/>
      <c r="WVO873" s="60"/>
      <c r="WVP873" s="60"/>
      <c r="WVQ873" s="60"/>
      <c r="WVR873" s="60"/>
      <c r="WVS873" s="60"/>
      <c r="WVT873" s="60"/>
      <c r="WVU873" s="60"/>
      <c r="WVV873" s="60"/>
      <c r="WVW873" s="60"/>
      <c r="WVX873" s="60"/>
      <c r="WVY873" s="60"/>
      <c r="WVZ873" s="60"/>
      <c r="WWA873" s="60"/>
      <c r="WWB873" s="60"/>
      <c r="WWC873" s="60"/>
      <c r="WWD873" s="60"/>
      <c r="WWE873" s="60"/>
      <c r="WWF873" s="60"/>
      <c r="WWG873" s="60"/>
      <c r="WWH873" s="60"/>
      <c r="WWI873" s="60"/>
      <c r="WWJ873" s="60"/>
      <c r="WWK873" s="60"/>
      <c r="WWL873" s="60"/>
      <c r="WWM873" s="60"/>
      <c r="WWN873" s="60"/>
      <c r="WWO873" s="60"/>
      <c r="WWP873" s="60"/>
      <c r="WWQ873" s="60"/>
      <c r="WWR873" s="60"/>
      <c r="WWS873" s="60"/>
      <c r="WWT873" s="60"/>
      <c r="WWU873" s="60"/>
      <c r="WWV873" s="60"/>
      <c r="WWW873" s="60"/>
      <c r="WWX873" s="60"/>
      <c r="WWY873" s="60"/>
      <c r="WWZ873" s="60"/>
      <c r="WXA873" s="60"/>
      <c r="WXB873" s="60"/>
      <c r="WXC873" s="60"/>
      <c r="WXD873" s="60"/>
      <c r="WXE873" s="60"/>
      <c r="WXF873" s="60"/>
      <c r="WXG873" s="60"/>
      <c r="WXH873" s="60"/>
      <c r="WXI873" s="60"/>
      <c r="WXJ873" s="60"/>
      <c r="WXK873" s="60"/>
      <c r="WXL873" s="60"/>
      <c r="WXM873" s="60"/>
      <c r="WXN873" s="60"/>
      <c r="WXO873" s="60"/>
      <c r="WXP873" s="60"/>
      <c r="WXQ873" s="60"/>
      <c r="WXR873" s="60"/>
      <c r="WXS873" s="60"/>
      <c r="WXT873" s="60"/>
      <c r="WXU873" s="60"/>
      <c r="WXV873" s="60"/>
      <c r="WXW873" s="60"/>
      <c r="WXX873" s="60"/>
      <c r="WXY873" s="60"/>
      <c r="WXZ873" s="60"/>
      <c r="WYA873" s="60"/>
      <c r="WYB873" s="60"/>
      <c r="WYC873" s="60"/>
      <c r="WYD873" s="60"/>
      <c r="WYE873" s="60"/>
      <c r="WYF873" s="60"/>
      <c r="WYG873" s="60"/>
      <c r="WYH873" s="60"/>
      <c r="WYI873" s="60"/>
      <c r="WYJ873" s="60"/>
      <c r="WYK873" s="60"/>
      <c r="WYL873" s="60"/>
      <c r="WYM873" s="60"/>
      <c r="WYN873" s="60"/>
      <c r="WYO873" s="60"/>
      <c r="WYP873" s="60"/>
      <c r="WYQ873" s="60"/>
      <c r="WYR873" s="60"/>
      <c r="WYS873" s="60"/>
      <c r="WYT873" s="60"/>
      <c r="WYU873" s="60"/>
      <c r="WYV873" s="60"/>
      <c r="WYW873" s="60"/>
      <c r="WYX873" s="60"/>
      <c r="WYY873" s="60"/>
      <c r="WYZ873" s="60"/>
      <c r="WZA873" s="60"/>
      <c r="WZB873" s="60"/>
      <c r="WZC873" s="60"/>
      <c r="WZD873" s="60"/>
      <c r="WZE873" s="60"/>
      <c r="WZF873" s="60"/>
      <c r="WZG873" s="60"/>
      <c r="WZH873" s="60"/>
      <c r="WZI873" s="60"/>
      <c r="WZJ873" s="60"/>
      <c r="WZK873" s="60"/>
      <c r="WZL873" s="60"/>
      <c r="WZM873" s="60"/>
      <c r="WZN873" s="60"/>
      <c r="WZO873" s="60"/>
      <c r="WZP873" s="60"/>
      <c r="WZQ873" s="60"/>
      <c r="WZR873" s="60"/>
      <c r="WZS873" s="60"/>
      <c r="WZT873" s="60"/>
      <c r="WZU873" s="60"/>
      <c r="WZV873" s="60"/>
      <c r="WZW873" s="60"/>
      <c r="WZX873" s="60"/>
      <c r="WZY873" s="60"/>
      <c r="WZZ873" s="60"/>
      <c r="XAA873" s="60"/>
      <c r="XAB873" s="60"/>
      <c r="XAC873" s="60"/>
      <c r="XAD873" s="60"/>
      <c r="XAE873" s="60"/>
      <c r="XAF873" s="60"/>
      <c r="XAG873" s="60"/>
      <c r="XAH873" s="60"/>
      <c r="XAI873" s="60"/>
      <c r="XAJ873" s="60"/>
      <c r="XAK873" s="60"/>
      <c r="XAL873" s="60"/>
      <c r="XAM873" s="60"/>
      <c r="XAN873" s="60"/>
      <c r="XAO873" s="60"/>
      <c r="XAP873" s="60"/>
      <c r="XAQ873" s="60"/>
      <c r="XAR873" s="60"/>
      <c r="XAS873" s="60"/>
      <c r="XAT873" s="60"/>
      <c r="XAU873" s="60"/>
      <c r="XAV873" s="60"/>
      <c r="XAW873" s="60"/>
      <c r="XAX873" s="60"/>
      <c r="XAY873" s="60"/>
      <c r="XAZ873" s="60"/>
      <c r="XBA873" s="60"/>
      <c r="XBB873" s="60"/>
      <c r="XBC873" s="60"/>
      <c r="XBD873" s="60"/>
      <c r="XBE873" s="60"/>
      <c r="XBF873" s="60"/>
      <c r="XBG873" s="60"/>
      <c r="XBH873" s="60"/>
      <c r="XBI873" s="60"/>
      <c r="XBJ873" s="60"/>
      <c r="XBK873" s="60"/>
      <c r="XBL873" s="60"/>
      <c r="XBM873" s="60"/>
      <c r="XBN873" s="60"/>
      <c r="XBO873" s="60"/>
      <c r="XBP873" s="60"/>
      <c r="XBQ873" s="60"/>
      <c r="XBR873" s="60"/>
      <c r="XBS873" s="60"/>
      <c r="XBT873" s="60"/>
      <c r="XBU873" s="60"/>
      <c r="XBV873" s="60"/>
      <c r="XBW873" s="60"/>
      <c r="XBX873" s="60"/>
      <c r="XBY873" s="60"/>
      <c r="XBZ873" s="60"/>
      <c r="XCA873" s="60"/>
      <c r="XCB873" s="60"/>
      <c r="XCC873" s="60"/>
      <c r="XCD873" s="60"/>
      <c r="XCE873" s="60"/>
      <c r="XCF873" s="60"/>
      <c r="XCG873" s="60"/>
      <c r="XCH873" s="60"/>
      <c r="XCI873" s="60"/>
      <c r="XCJ873" s="60"/>
      <c r="XCK873" s="60"/>
      <c r="XCL873" s="60"/>
      <c r="XCM873" s="60"/>
      <c r="XCN873" s="60"/>
      <c r="XCO873" s="60"/>
      <c r="XCP873" s="60"/>
      <c r="XCQ873" s="60"/>
      <c r="XCR873" s="60"/>
      <c r="XCS873" s="60"/>
      <c r="XCT873" s="60"/>
      <c r="XCU873" s="60"/>
      <c r="XCV873" s="60"/>
      <c r="XCW873" s="60"/>
      <c r="XCX873" s="60"/>
      <c r="XCY873" s="60"/>
      <c r="XCZ873" s="60"/>
      <c r="XDA873" s="60"/>
      <c r="XDB873" s="60"/>
      <c r="XDC873" s="60"/>
      <c r="XDD873" s="60"/>
      <c r="XDE873" s="60"/>
      <c r="XDF873" s="60"/>
      <c r="XDG873" s="60"/>
      <c r="XDH873" s="60"/>
      <c r="XDI873" s="60"/>
      <c r="XDJ873" s="60"/>
      <c r="XDK873" s="60"/>
      <c r="XDL873" s="60"/>
    </row>
    <row r="874" spans="1:16340">
      <c r="A874" s="3" t="s">
        <v>1557</v>
      </c>
      <c r="B874" s="60" t="s">
        <v>260</v>
      </c>
      <c r="C874" s="60" t="s">
        <v>222</v>
      </c>
      <c r="D874" s="60" t="s">
        <v>1150</v>
      </c>
      <c r="E874" s="60" t="s">
        <v>466</v>
      </c>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v>5.9499999999999997E-2</v>
      </c>
      <c r="AD874" s="60" t="s">
        <v>1421</v>
      </c>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c r="CB874" s="60"/>
      <c r="CC874" s="60"/>
      <c r="CD874" s="60"/>
      <c r="CE874" s="60"/>
      <c r="CF874" s="60"/>
      <c r="CG874" s="60"/>
      <c r="CH874" s="60"/>
      <c r="CI874" s="60"/>
      <c r="CJ874" s="60"/>
      <c r="CK874" s="60"/>
      <c r="CL874" s="60"/>
      <c r="CM874" s="60"/>
      <c r="CN874" s="60"/>
      <c r="CO874" s="60"/>
      <c r="CP874" s="60"/>
      <c r="CQ874" s="60"/>
      <c r="CR874" s="60"/>
      <c r="CS874" s="60"/>
      <c r="CT874" s="60"/>
      <c r="CU874" s="60"/>
      <c r="CV874" s="60"/>
      <c r="CW874" s="60"/>
      <c r="CX874" s="60"/>
      <c r="CY874" s="60"/>
      <c r="CZ874" s="60"/>
      <c r="DA874" s="60"/>
      <c r="DB874" s="60"/>
      <c r="DC874" s="60"/>
      <c r="DD874" s="60"/>
      <c r="DE874" s="60"/>
      <c r="DF874" s="60"/>
      <c r="DG874" s="60"/>
      <c r="DH874" s="60"/>
      <c r="DI874" s="60"/>
      <c r="DJ874" s="60"/>
      <c r="DK874" s="60"/>
      <c r="DL874" s="60"/>
      <c r="DM874" s="60"/>
      <c r="DN874" s="60"/>
      <c r="DO874" s="60"/>
      <c r="DP874" s="60"/>
      <c r="DQ874" s="60"/>
      <c r="DR874" s="60"/>
      <c r="DS874" s="60"/>
      <c r="DT874" s="60"/>
      <c r="DU874" s="60"/>
      <c r="DV874" s="60"/>
      <c r="DW874" s="60"/>
      <c r="DX874" s="60"/>
      <c r="DY874" s="60"/>
      <c r="DZ874" s="60"/>
      <c r="EA874" s="60"/>
      <c r="EB874" s="60"/>
      <c r="EC874" s="60"/>
      <c r="ED874" s="60"/>
      <c r="EE874" s="60"/>
      <c r="EF874" s="60"/>
      <c r="EG874" s="60"/>
      <c r="EH874" s="60"/>
      <c r="EI874" s="60"/>
      <c r="EJ874" s="60"/>
      <c r="EK874" s="60"/>
      <c r="EL874" s="60"/>
      <c r="EM874" s="60"/>
      <c r="EN874" s="60"/>
      <c r="EO874" s="60"/>
      <c r="EP874" s="60"/>
      <c r="EQ874" s="60"/>
      <c r="ER874" s="60"/>
      <c r="ES874" s="60"/>
      <c r="ET874" s="60"/>
      <c r="EU874" s="60"/>
      <c r="EV874" s="60"/>
      <c r="EW874" s="60"/>
      <c r="EX874" s="60"/>
      <c r="EY874" s="60"/>
      <c r="EZ874" s="60"/>
      <c r="FA874" s="60"/>
      <c r="FB874" s="60"/>
      <c r="FC874" s="60"/>
      <c r="FD874" s="60"/>
      <c r="FE874" s="60"/>
      <c r="FF874" s="60"/>
      <c r="FG874" s="60"/>
      <c r="FH874" s="60"/>
      <c r="FI874" s="60"/>
      <c r="FJ874" s="60"/>
      <c r="FK874" s="60"/>
      <c r="FL874" s="60"/>
      <c r="FM874" s="60"/>
      <c r="FN874" s="60"/>
      <c r="FO874" s="60"/>
      <c r="FP874" s="60"/>
      <c r="FQ874" s="60"/>
      <c r="FR874" s="60"/>
      <c r="FS874" s="60"/>
      <c r="FT874" s="60"/>
      <c r="FU874" s="60"/>
      <c r="FV874" s="60"/>
      <c r="FW874" s="60"/>
      <c r="FX874" s="60"/>
      <c r="FY874" s="60"/>
      <c r="FZ874" s="60"/>
      <c r="GA874" s="60"/>
      <c r="GB874" s="60"/>
      <c r="GC874" s="60"/>
      <c r="GD874" s="60"/>
      <c r="GE874" s="60"/>
      <c r="GF874" s="60"/>
      <c r="GG874" s="60"/>
      <c r="GH874" s="60"/>
      <c r="GI874" s="60"/>
      <c r="GJ874" s="60"/>
      <c r="GK874" s="60"/>
      <c r="GL874" s="60"/>
      <c r="GM874" s="60"/>
      <c r="GN874" s="60"/>
      <c r="GO874" s="60"/>
      <c r="GP874" s="60"/>
      <c r="GQ874" s="60"/>
      <c r="GR874" s="60"/>
      <c r="GS874" s="60"/>
      <c r="GT874" s="60"/>
      <c r="GU874" s="60"/>
      <c r="GV874" s="60"/>
      <c r="GW874" s="60"/>
      <c r="GX874" s="60"/>
      <c r="GY874" s="60"/>
      <c r="GZ874" s="60"/>
      <c r="HA874" s="60"/>
      <c r="HB874" s="60"/>
      <c r="HC874" s="60"/>
      <c r="HD874" s="60"/>
      <c r="HE874" s="60"/>
      <c r="HF874" s="60"/>
      <c r="HG874" s="60"/>
      <c r="HH874" s="60"/>
      <c r="HI874" s="60"/>
      <c r="HJ874" s="60"/>
      <c r="HK874" s="60"/>
      <c r="HL874" s="60"/>
      <c r="HM874" s="60"/>
      <c r="HN874" s="60"/>
      <c r="HO874" s="60"/>
      <c r="HP874" s="60"/>
      <c r="HQ874" s="60"/>
      <c r="HR874" s="60"/>
      <c r="HS874" s="60"/>
      <c r="HT874" s="60"/>
      <c r="HU874" s="60"/>
      <c r="HV874" s="60"/>
      <c r="HW874" s="60"/>
      <c r="HX874" s="60"/>
      <c r="HY874" s="60"/>
      <c r="HZ874" s="60"/>
      <c r="IA874" s="60"/>
      <c r="IB874" s="60"/>
      <c r="IC874" s="60"/>
      <c r="ID874" s="60"/>
      <c r="IE874" s="60"/>
      <c r="IF874" s="60"/>
      <c r="IG874" s="60"/>
      <c r="IH874" s="60"/>
      <c r="II874" s="60"/>
      <c r="IJ874" s="60"/>
      <c r="IK874" s="60"/>
      <c r="IL874" s="60"/>
      <c r="IM874" s="60"/>
      <c r="IN874" s="60"/>
      <c r="IO874" s="60"/>
      <c r="IP874" s="60"/>
      <c r="IQ874" s="60"/>
      <c r="IR874" s="60"/>
      <c r="IS874" s="60"/>
      <c r="IT874" s="60"/>
      <c r="IU874" s="60"/>
      <c r="IV874" s="60"/>
      <c r="IW874" s="60"/>
      <c r="IX874" s="60"/>
      <c r="IY874" s="60"/>
      <c r="IZ874" s="60"/>
      <c r="JA874" s="60"/>
      <c r="JB874" s="60"/>
      <c r="JC874" s="60"/>
      <c r="JD874" s="60"/>
      <c r="JE874" s="60"/>
      <c r="JF874" s="60"/>
      <c r="JG874" s="60"/>
      <c r="JH874" s="60"/>
      <c r="JI874" s="60"/>
      <c r="JJ874" s="60"/>
      <c r="JK874" s="60"/>
      <c r="JL874" s="60"/>
      <c r="JM874" s="60"/>
      <c r="JN874" s="60"/>
      <c r="JO874" s="60"/>
      <c r="JP874" s="60"/>
      <c r="JQ874" s="60"/>
      <c r="JR874" s="60"/>
      <c r="JS874" s="60"/>
      <c r="JT874" s="60"/>
      <c r="JU874" s="60"/>
      <c r="JV874" s="60"/>
      <c r="JW874" s="60"/>
      <c r="JX874" s="60"/>
      <c r="JY874" s="60"/>
      <c r="JZ874" s="60"/>
      <c r="KA874" s="60"/>
      <c r="KB874" s="60"/>
      <c r="KC874" s="60"/>
      <c r="KD874" s="60"/>
      <c r="KE874" s="60"/>
      <c r="KF874" s="60"/>
      <c r="KG874" s="60"/>
      <c r="KH874" s="60"/>
      <c r="KI874" s="60"/>
      <c r="KJ874" s="60"/>
      <c r="KK874" s="60"/>
      <c r="KL874" s="60"/>
      <c r="KM874" s="60"/>
      <c r="KN874" s="60"/>
      <c r="KO874" s="60"/>
      <c r="KP874" s="60"/>
      <c r="KQ874" s="60"/>
      <c r="KR874" s="60"/>
      <c r="KS874" s="60"/>
      <c r="KT874" s="60"/>
      <c r="KU874" s="60"/>
      <c r="KV874" s="60"/>
      <c r="KW874" s="60"/>
      <c r="KX874" s="60"/>
      <c r="KY874" s="60"/>
      <c r="KZ874" s="60"/>
      <c r="LA874" s="60"/>
      <c r="LB874" s="60"/>
      <c r="LC874" s="60"/>
      <c r="LD874" s="60"/>
      <c r="LE874" s="60"/>
      <c r="LF874" s="60"/>
      <c r="LG874" s="60"/>
      <c r="LH874" s="60"/>
      <c r="LI874" s="60"/>
      <c r="LJ874" s="60"/>
      <c r="LK874" s="60"/>
      <c r="LL874" s="60"/>
      <c r="LM874" s="60"/>
      <c r="LN874" s="60"/>
      <c r="LO874" s="60"/>
      <c r="LP874" s="60"/>
      <c r="LQ874" s="60"/>
      <c r="LR874" s="60"/>
      <c r="LS874" s="60"/>
      <c r="LT874" s="60"/>
      <c r="LU874" s="60"/>
      <c r="LV874" s="60"/>
      <c r="LW874" s="60"/>
      <c r="LX874" s="60"/>
      <c r="LY874" s="60"/>
      <c r="LZ874" s="60"/>
      <c r="MA874" s="60"/>
      <c r="MB874" s="60"/>
      <c r="MC874" s="60"/>
      <c r="MD874" s="60"/>
      <c r="ME874" s="60"/>
      <c r="MF874" s="60"/>
      <c r="MG874" s="60"/>
      <c r="MH874" s="60"/>
      <c r="MI874" s="60"/>
      <c r="MJ874" s="60"/>
      <c r="MK874" s="60"/>
      <c r="ML874" s="60"/>
      <c r="MM874" s="60"/>
      <c r="MN874" s="60"/>
      <c r="MO874" s="60"/>
      <c r="MP874" s="60"/>
      <c r="MQ874" s="60"/>
      <c r="MR874" s="60"/>
      <c r="MS874" s="60"/>
      <c r="MT874" s="60"/>
      <c r="MU874" s="60"/>
      <c r="MV874" s="60"/>
      <c r="MW874" s="60"/>
      <c r="MX874" s="60"/>
      <c r="MY874" s="60"/>
      <c r="MZ874" s="60"/>
      <c r="NA874" s="60"/>
      <c r="NB874" s="60"/>
      <c r="NC874" s="60"/>
      <c r="ND874" s="60"/>
      <c r="NE874" s="60"/>
      <c r="NF874" s="60"/>
      <c r="NG874" s="60"/>
      <c r="NH874" s="60"/>
      <c r="NI874" s="60"/>
      <c r="NJ874" s="60"/>
      <c r="NK874" s="60"/>
      <c r="NL874" s="60"/>
      <c r="NM874" s="60"/>
      <c r="NN874" s="60"/>
      <c r="NO874" s="60"/>
      <c r="NP874" s="60"/>
      <c r="NQ874" s="60"/>
      <c r="NR874" s="60"/>
      <c r="NS874" s="60"/>
      <c r="NT874" s="60"/>
      <c r="NU874" s="60"/>
      <c r="NV874" s="60"/>
      <c r="NW874" s="60"/>
      <c r="NX874" s="60"/>
      <c r="NY874" s="60"/>
      <c r="NZ874" s="60"/>
      <c r="OA874" s="60"/>
      <c r="OB874" s="60"/>
      <c r="OC874" s="60"/>
      <c r="OD874" s="60"/>
      <c r="OE874" s="60"/>
      <c r="OF874" s="60"/>
      <c r="OG874" s="60"/>
      <c r="OH874" s="60"/>
      <c r="OI874" s="60"/>
      <c r="OJ874" s="60"/>
      <c r="OK874" s="60"/>
      <c r="OL874" s="60"/>
      <c r="OM874" s="60"/>
      <c r="ON874" s="60"/>
      <c r="OO874" s="60"/>
      <c r="OP874" s="60"/>
      <c r="OQ874" s="60"/>
      <c r="OR874" s="60"/>
      <c r="OS874" s="60"/>
      <c r="OT874" s="60"/>
      <c r="OU874" s="60"/>
      <c r="OV874" s="60"/>
      <c r="OW874" s="60"/>
      <c r="OX874" s="60"/>
      <c r="OY874" s="60"/>
      <c r="OZ874" s="60"/>
      <c r="PA874" s="60"/>
      <c r="PB874" s="60"/>
      <c r="PC874" s="60"/>
      <c r="PD874" s="60"/>
      <c r="PE874" s="60"/>
      <c r="PF874" s="60"/>
      <c r="PG874" s="60"/>
      <c r="PH874" s="60"/>
      <c r="PI874" s="60"/>
      <c r="PJ874" s="60"/>
      <c r="PK874" s="60"/>
      <c r="PL874" s="60"/>
      <c r="PM874" s="60"/>
      <c r="PN874" s="60"/>
      <c r="PO874" s="60"/>
      <c r="PP874" s="60"/>
      <c r="PQ874" s="60"/>
      <c r="PR874" s="60"/>
      <c r="PS874" s="60"/>
      <c r="PT874" s="60"/>
      <c r="PU874" s="60"/>
      <c r="PV874" s="60"/>
      <c r="PW874" s="60"/>
      <c r="PX874" s="60"/>
      <c r="PY874" s="60"/>
      <c r="PZ874" s="60"/>
      <c r="QA874" s="60"/>
      <c r="QB874" s="60"/>
      <c r="QC874" s="60"/>
      <c r="QD874" s="60"/>
      <c r="QE874" s="60"/>
      <c r="QF874" s="60"/>
      <c r="QG874" s="60"/>
      <c r="QH874" s="60"/>
      <c r="QI874" s="60"/>
      <c r="QJ874" s="60"/>
      <c r="QK874" s="60"/>
      <c r="QL874" s="60"/>
      <c r="QM874" s="60"/>
      <c r="QN874" s="60"/>
      <c r="QO874" s="60"/>
      <c r="QP874" s="60"/>
      <c r="QQ874" s="60"/>
      <c r="QR874" s="60"/>
      <c r="QS874" s="60"/>
      <c r="QT874" s="60"/>
      <c r="QU874" s="60"/>
      <c r="QV874" s="60"/>
      <c r="QW874" s="60"/>
      <c r="QX874" s="60"/>
      <c r="QY874" s="60"/>
      <c r="QZ874" s="60"/>
      <c r="RA874" s="60"/>
      <c r="RB874" s="60"/>
      <c r="RC874" s="60"/>
      <c r="RD874" s="60"/>
      <c r="RE874" s="60"/>
      <c r="RF874" s="60"/>
      <c r="RG874" s="60"/>
      <c r="RH874" s="60"/>
      <c r="RI874" s="60"/>
      <c r="RJ874" s="60"/>
      <c r="RK874" s="60"/>
      <c r="RL874" s="60"/>
      <c r="RM874" s="60"/>
      <c r="RN874" s="60"/>
      <c r="RO874" s="60"/>
      <c r="RP874" s="60"/>
      <c r="RQ874" s="60"/>
      <c r="RR874" s="60"/>
      <c r="RS874" s="60"/>
      <c r="RT874" s="60"/>
      <c r="RU874" s="60"/>
      <c r="RV874" s="60"/>
      <c r="RW874" s="60"/>
      <c r="RX874" s="60"/>
      <c r="RY874" s="60"/>
      <c r="RZ874" s="60"/>
      <c r="SA874" s="60"/>
      <c r="SB874" s="60"/>
      <c r="SC874" s="60"/>
      <c r="SD874" s="60"/>
      <c r="SE874" s="60"/>
      <c r="SF874" s="60"/>
      <c r="SG874" s="60"/>
      <c r="SH874" s="60"/>
      <c r="SI874" s="60"/>
      <c r="SJ874" s="60"/>
      <c r="SK874" s="60"/>
      <c r="SL874" s="60"/>
      <c r="SM874" s="60"/>
      <c r="SN874" s="60"/>
      <c r="SO874" s="60"/>
      <c r="SP874" s="60"/>
      <c r="SQ874" s="60"/>
      <c r="SR874" s="60"/>
      <c r="SS874" s="60"/>
      <c r="ST874" s="60"/>
      <c r="SU874" s="60"/>
      <c r="SV874" s="60"/>
      <c r="SW874" s="60"/>
      <c r="SX874" s="60"/>
      <c r="SY874" s="60"/>
      <c r="SZ874" s="60"/>
      <c r="TA874" s="60"/>
      <c r="TB874" s="60"/>
      <c r="TC874" s="60"/>
      <c r="TD874" s="60"/>
      <c r="TE874" s="60"/>
      <c r="TF874" s="60"/>
      <c r="TG874" s="60"/>
      <c r="TH874" s="60"/>
      <c r="TI874" s="60"/>
      <c r="TJ874" s="60"/>
      <c r="TK874" s="60"/>
      <c r="TL874" s="60"/>
      <c r="TM874" s="60"/>
      <c r="TN874" s="60"/>
      <c r="TO874" s="60"/>
      <c r="TP874" s="60"/>
      <c r="TQ874" s="60"/>
      <c r="TR874" s="60"/>
      <c r="TS874" s="60"/>
      <c r="TT874" s="60"/>
      <c r="TU874" s="60"/>
      <c r="TV874" s="60"/>
      <c r="TW874" s="60"/>
      <c r="TX874" s="60"/>
      <c r="TY874" s="60"/>
      <c r="TZ874" s="60"/>
      <c r="UA874" s="60"/>
      <c r="UB874" s="60"/>
      <c r="UC874" s="60"/>
      <c r="UD874" s="60"/>
      <c r="UE874" s="60"/>
      <c r="UF874" s="60"/>
      <c r="UG874" s="60"/>
      <c r="UH874" s="60"/>
      <c r="UI874" s="60"/>
      <c r="UJ874" s="60"/>
      <c r="UK874" s="60"/>
      <c r="UL874" s="60"/>
      <c r="UM874" s="60"/>
      <c r="UN874" s="60"/>
      <c r="UO874" s="60"/>
      <c r="UP874" s="60"/>
      <c r="UQ874" s="60"/>
      <c r="UR874" s="60"/>
      <c r="US874" s="60"/>
      <c r="UT874" s="60"/>
      <c r="UU874" s="60"/>
      <c r="UV874" s="60"/>
      <c r="UW874" s="60"/>
      <c r="UX874" s="60"/>
      <c r="UY874" s="60"/>
      <c r="UZ874" s="60"/>
      <c r="VA874" s="60"/>
      <c r="VB874" s="60"/>
      <c r="VC874" s="60"/>
      <c r="VD874" s="60"/>
      <c r="VE874" s="60"/>
      <c r="VF874" s="60"/>
      <c r="VG874" s="60"/>
      <c r="VH874" s="60"/>
      <c r="VI874" s="60"/>
      <c r="VJ874" s="60"/>
      <c r="VK874" s="60"/>
      <c r="VL874" s="60"/>
      <c r="VM874" s="60"/>
      <c r="VN874" s="60"/>
      <c r="VO874" s="60"/>
      <c r="VP874" s="60"/>
      <c r="VQ874" s="60"/>
      <c r="VR874" s="60"/>
      <c r="VS874" s="60"/>
      <c r="VT874" s="60"/>
      <c r="VU874" s="60"/>
      <c r="VV874" s="60"/>
      <c r="VW874" s="60"/>
      <c r="VX874" s="60"/>
      <c r="VY874" s="60"/>
      <c r="VZ874" s="60"/>
      <c r="WA874" s="60"/>
      <c r="WB874" s="60"/>
      <c r="WC874" s="60"/>
      <c r="WD874" s="60"/>
      <c r="WE874" s="60"/>
      <c r="WF874" s="60"/>
      <c r="WG874" s="60"/>
      <c r="WH874" s="60"/>
      <c r="WI874" s="60"/>
      <c r="WJ874" s="60"/>
      <c r="WK874" s="60"/>
      <c r="WL874" s="60"/>
      <c r="WM874" s="60"/>
      <c r="WN874" s="60"/>
      <c r="WO874" s="60"/>
      <c r="WP874" s="60"/>
      <c r="WQ874" s="60"/>
      <c r="WR874" s="60"/>
      <c r="WS874" s="60"/>
      <c r="WT874" s="60"/>
      <c r="WU874" s="60"/>
      <c r="WV874" s="60"/>
      <c r="WW874" s="60"/>
      <c r="WX874" s="60"/>
      <c r="WY874" s="60"/>
      <c r="WZ874" s="60"/>
      <c r="XA874" s="60"/>
      <c r="XB874" s="60"/>
      <c r="XC874" s="60"/>
      <c r="XD874" s="60"/>
      <c r="XE874" s="60"/>
      <c r="XF874" s="60"/>
      <c r="XG874" s="60"/>
      <c r="XH874" s="60"/>
      <c r="XI874" s="60"/>
      <c r="XJ874" s="60"/>
      <c r="XK874" s="60"/>
      <c r="XL874" s="60"/>
      <c r="XM874" s="60"/>
      <c r="XN874" s="60"/>
      <c r="XO874" s="60"/>
      <c r="XP874" s="60"/>
      <c r="XQ874" s="60"/>
      <c r="XR874" s="60"/>
      <c r="XS874" s="60"/>
      <c r="XT874" s="60"/>
      <c r="XU874" s="60"/>
      <c r="XV874" s="60"/>
      <c r="XW874" s="60"/>
      <c r="XX874" s="60"/>
      <c r="XY874" s="60"/>
      <c r="XZ874" s="60"/>
      <c r="YA874" s="60"/>
      <c r="YB874" s="60"/>
      <c r="YC874" s="60"/>
      <c r="YD874" s="60"/>
      <c r="YE874" s="60"/>
      <c r="YF874" s="60"/>
      <c r="YG874" s="60"/>
      <c r="YH874" s="60"/>
      <c r="YI874" s="60"/>
      <c r="YJ874" s="60"/>
      <c r="YK874" s="60"/>
      <c r="YL874" s="60"/>
      <c r="YM874" s="60"/>
      <c r="YN874" s="60"/>
      <c r="YO874" s="60"/>
      <c r="YP874" s="60"/>
      <c r="YQ874" s="60"/>
      <c r="YR874" s="60"/>
      <c r="YS874" s="60"/>
      <c r="YT874" s="60"/>
      <c r="YU874" s="60"/>
      <c r="YV874" s="60"/>
      <c r="YW874" s="60"/>
      <c r="YX874" s="60"/>
      <c r="YY874" s="60"/>
      <c r="YZ874" s="60"/>
      <c r="ZA874" s="60"/>
      <c r="ZB874" s="60"/>
      <c r="ZC874" s="60"/>
      <c r="ZD874" s="60"/>
      <c r="ZE874" s="60"/>
      <c r="ZF874" s="60"/>
      <c r="ZG874" s="60"/>
      <c r="ZH874" s="60"/>
      <c r="ZI874" s="60"/>
      <c r="ZJ874" s="60"/>
      <c r="ZK874" s="60"/>
      <c r="ZL874" s="60"/>
      <c r="ZM874" s="60"/>
      <c r="ZN874" s="60"/>
      <c r="ZO874" s="60"/>
      <c r="ZP874" s="60"/>
      <c r="ZQ874" s="60"/>
      <c r="ZR874" s="60"/>
      <c r="ZS874" s="60"/>
      <c r="ZT874" s="60"/>
      <c r="ZU874" s="60"/>
      <c r="ZV874" s="60"/>
      <c r="ZW874" s="60"/>
      <c r="ZX874" s="60"/>
      <c r="ZY874" s="60"/>
      <c r="ZZ874" s="60"/>
      <c r="AAA874" s="60"/>
      <c r="AAB874" s="60"/>
      <c r="AAC874" s="60"/>
      <c r="AAD874" s="60"/>
      <c r="AAE874" s="60"/>
      <c r="AAF874" s="60"/>
      <c r="AAG874" s="60"/>
      <c r="AAH874" s="60"/>
      <c r="AAI874" s="60"/>
      <c r="AAJ874" s="60"/>
      <c r="AAK874" s="60"/>
      <c r="AAL874" s="60"/>
      <c r="AAM874" s="60"/>
      <c r="AAN874" s="60"/>
      <c r="AAO874" s="60"/>
      <c r="AAP874" s="60"/>
      <c r="AAQ874" s="60"/>
      <c r="AAR874" s="60"/>
      <c r="AAS874" s="60"/>
      <c r="AAT874" s="60"/>
      <c r="AAU874" s="60"/>
      <c r="AAV874" s="60"/>
      <c r="AAW874" s="60"/>
      <c r="AAX874" s="60"/>
      <c r="AAY874" s="60"/>
      <c r="AAZ874" s="60"/>
      <c r="ABA874" s="60"/>
      <c r="ABB874" s="60"/>
      <c r="ABC874" s="60"/>
      <c r="ABD874" s="60"/>
      <c r="ABE874" s="60"/>
      <c r="ABF874" s="60"/>
      <c r="ABG874" s="60"/>
      <c r="ABH874" s="60"/>
      <c r="ABI874" s="60"/>
      <c r="ABJ874" s="60"/>
      <c r="ABK874" s="60"/>
      <c r="ABL874" s="60"/>
      <c r="ABM874" s="60"/>
      <c r="ABN874" s="60"/>
      <c r="ABO874" s="60"/>
      <c r="ABP874" s="60"/>
      <c r="ABQ874" s="60"/>
      <c r="ABR874" s="60"/>
      <c r="ABS874" s="60"/>
      <c r="ABT874" s="60"/>
      <c r="ABU874" s="60"/>
      <c r="ABV874" s="60"/>
      <c r="ABW874" s="60"/>
      <c r="ABX874" s="60"/>
      <c r="ABY874" s="60"/>
      <c r="ABZ874" s="60"/>
      <c r="ACA874" s="60"/>
      <c r="ACB874" s="60"/>
      <c r="ACC874" s="60"/>
      <c r="ACD874" s="60"/>
      <c r="ACE874" s="60"/>
      <c r="ACF874" s="60"/>
      <c r="ACG874" s="60"/>
      <c r="ACH874" s="60"/>
      <c r="ACI874" s="60"/>
      <c r="ACJ874" s="60"/>
      <c r="ACK874" s="60"/>
      <c r="ACL874" s="60"/>
      <c r="ACM874" s="60"/>
      <c r="ACN874" s="60"/>
      <c r="ACO874" s="60"/>
      <c r="ACP874" s="60"/>
      <c r="ACQ874" s="60"/>
      <c r="ACR874" s="60"/>
      <c r="ACS874" s="60"/>
      <c r="ACT874" s="60"/>
      <c r="ACU874" s="60"/>
      <c r="ACV874" s="60"/>
      <c r="ACW874" s="60"/>
      <c r="ACX874" s="60"/>
      <c r="ACY874" s="60"/>
      <c r="ACZ874" s="60"/>
      <c r="ADA874" s="60"/>
      <c r="ADB874" s="60"/>
      <c r="ADC874" s="60"/>
      <c r="ADD874" s="60"/>
      <c r="ADE874" s="60"/>
      <c r="ADF874" s="60"/>
      <c r="ADG874" s="60"/>
      <c r="ADH874" s="60"/>
      <c r="ADI874" s="60"/>
      <c r="ADJ874" s="60"/>
      <c r="ADK874" s="60"/>
      <c r="ADL874" s="60"/>
      <c r="ADM874" s="60"/>
      <c r="ADN874" s="60"/>
      <c r="ADO874" s="60"/>
      <c r="ADP874" s="60"/>
      <c r="ADQ874" s="60"/>
      <c r="ADR874" s="60"/>
      <c r="ADS874" s="60"/>
      <c r="ADT874" s="60"/>
      <c r="ADU874" s="60"/>
      <c r="ADV874" s="60"/>
      <c r="ADW874" s="60"/>
      <c r="ADX874" s="60"/>
      <c r="ADY874" s="60"/>
      <c r="ADZ874" s="60"/>
      <c r="AEA874" s="60"/>
      <c r="AEB874" s="60"/>
      <c r="AEC874" s="60"/>
      <c r="AED874" s="60"/>
      <c r="AEE874" s="60"/>
      <c r="AEF874" s="60"/>
      <c r="AEG874" s="60"/>
      <c r="AEH874" s="60"/>
      <c r="AEI874" s="60"/>
      <c r="AEJ874" s="60"/>
      <c r="AEK874" s="60"/>
      <c r="AEL874" s="60"/>
      <c r="AEM874" s="60"/>
      <c r="AEN874" s="60"/>
      <c r="AEO874" s="60"/>
      <c r="AEP874" s="60"/>
      <c r="AEQ874" s="60"/>
      <c r="AER874" s="60"/>
      <c r="AES874" s="60"/>
      <c r="AET874" s="60"/>
      <c r="AEU874" s="60"/>
      <c r="AEV874" s="60"/>
      <c r="AEW874" s="60"/>
      <c r="AEX874" s="60"/>
      <c r="AEY874" s="60"/>
      <c r="AEZ874" s="60"/>
      <c r="AFA874" s="60"/>
      <c r="AFB874" s="60"/>
      <c r="AFC874" s="60"/>
      <c r="AFD874" s="60"/>
      <c r="AFE874" s="60"/>
      <c r="AFF874" s="60"/>
      <c r="AFG874" s="60"/>
      <c r="AFH874" s="60"/>
      <c r="AFI874" s="60"/>
      <c r="AFJ874" s="60"/>
      <c r="AFK874" s="60"/>
      <c r="AFL874" s="60"/>
      <c r="AFM874" s="60"/>
      <c r="AFN874" s="60"/>
      <c r="AFO874" s="60"/>
      <c r="AFP874" s="60"/>
      <c r="AFQ874" s="60"/>
      <c r="AFR874" s="60"/>
      <c r="AFS874" s="60"/>
      <c r="AFT874" s="60"/>
      <c r="AFU874" s="60"/>
      <c r="AFV874" s="60"/>
      <c r="AFW874" s="60"/>
      <c r="AFX874" s="60"/>
      <c r="AFY874" s="60"/>
      <c r="AFZ874" s="60"/>
      <c r="AGA874" s="60"/>
      <c r="AGB874" s="60"/>
      <c r="AGC874" s="60"/>
      <c r="AGD874" s="60"/>
      <c r="AGE874" s="60"/>
      <c r="AGF874" s="60"/>
      <c r="AGG874" s="60"/>
      <c r="AGH874" s="60"/>
      <c r="AGI874" s="60"/>
      <c r="AGJ874" s="60"/>
      <c r="AGK874" s="60"/>
      <c r="AGL874" s="60"/>
      <c r="AGM874" s="60"/>
      <c r="AGN874" s="60"/>
      <c r="AGO874" s="60"/>
      <c r="AGP874" s="60"/>
      <c r="AGQ874" s="60"/>
      <c r="AGR874" s="60"/>
      <c r="AGS874" s="60"/>
      <c r="AGT874" s="60"/>
      <c r="AGU874" s="60"/>
      <c r="AGV874" s="60"/>
      <c r="AGW874" s="60"/>
      <c r="AGX874" s="60"/>
      <c r="AGY874" s="60"/>
      <c r="AGZ874" s="60"/>
      <c r="AHA874" s="60"/>
      <c r="AHB874" s="60"/>
      <c r="AHC874" s="60"/>
      <c r="AHD874" s="60"/>
      <c r="AHE874" s="60"/>
      <c r="AHF874" s="60"/>
      <c r="AHG874" s="60"/>
      <c r="AHH874" s="60"/>
      <c r="AHI874" s="60"/>
      <c r="AHJ874" s="60"/>
      <c r="AHK874" s="60"/>
      <c r="AHL874" s="60"/>
      <c r="AHM874" s="60"/>
      <c r="AHN874" s="60"/>
      <c r="AHO874" s="60"/>
      <c r="AHP874" s="60"/>
      <c r="AHQ874" s="60"/>
      <c r="AHR874" s="60"/>
      <c r="AHS874" s="60"/>
      <c r="AHT874" s="60"/>
      <c r="AHU874" s="60"/>
      <c r="AHV874" s="60"/>
      <c r="AHW874" s="60"/>
      <c r="AHX874" s="60"/>
      <c r="AHY874" s="60"/>
      <c r="AHZ874" s="60"/>
      <c r="AIA874" s="60"/>
      <c r="AIB874" s="60"/>
      <c r="AIC874" s="60"/>
      <c r="AID874" s="60"/>
      <c r="AIE874" s="60"/>
      <c r="AIF874" s="60"/>
      <c r="AIG874" s="60"/>
      <c r="AIH874" s="60"/>
      <c r="AII874" s="60"/>
      <c r="AIJ874" s="60"/>
      <c r="AIK874" s="60"/>
      <c r="AIL874" s="60"/>
      <c r="AIM874" s="60"/>
      <c r="AIN874" s="60"/>
      <c r="AIO874" s="60"/>
      <c r="AIP874" s="60"/>
      <c r="AIQ874" s="60"/>
      <c r="AIR874" s="60"/>
      <c r="AIS874" s="60"/>
      <c r="AIT874" s="60"/>
      <c r="AIU874" s="60"/>
      <c r="AIV874" s="60"/>
      <c r="AIW874" s="60"/>
      <c r="AIX874" s="60"/>
      <c r="AIY874" s="60"/>
      <c r="AIZ874" s="60"/>
      <c r="AJA874" s="60"/>
      <c r="AJB874" s="60"/>
      <c r="AJC874" s="60"/>
      <c r="AJD874" s="60"/>
      <c r="AJE874" s="60"/>
      <c r="AJF874" s="60"/>
      <c r="AJG874" s="60"/>
      <c r="AJH874" s="60"/>
      <c r="AJI874" s="60"/>
      <c r="AJJ874" s="60"/>
      <c r="AJK874" s="60"/>
      <c r="AJL874" s="60"/>
      <c r="AJM874" s="60"/>
      <c r="AJN874" s="60"/>
      <c r="AJO874" s="60"/>
      <c r="AJP874" s="60"/>
      <c r="AJQ874" s="60"/>
      <c r="AJR874" s="60"/>
      <c r="AJS874" s="60"/>
      <c r="AJT874" s="60"/>
      <c r="AJU874" s="60"/>
      <c r="AJV874" s="60"/>
      <c r="AJW874" s="60"/>
      <c r="AJX874" s="60"/>
      <c r="AJY874" s="60"/>
      <c r="AJZ874" s="60"/>
      <c r="AKA874" s="60"/>
      <c r="AKB874" s="60"/>
      <c r="AKC874" s="60"/>
      <c r="AKD874" s="60"/>
      <c r="AKE874" s="60"/>
      <c r="AKF874" s="60"/>
      <c r="AKG874" s="60"/>
      <c r="AKH874" s="60"/>
      <c r="AKI874" s="60"/>
      <c r="AKJ874" s="60"/>
      <c r="AKK874" s="60"/>
      <c r="AKL874" s="60"/>
      <c r="AKM874" s="60"/>
      <c r="AKN874" s="60"/>
      <c r="AKO874" s="60"/>
      <c r="AKP874" s="60"/>
      <c r="AKQ874" s="60"/>
      <c r="AKR874" s="60"/>
      <c r="AKS874" s="60"/>
      <c r="AKT874" s="60"/>
      <c r="AKU874" s="60"/>
      <c r="AKV874" s="60"/>
      <c r="AKW874" s="60"/>
      <c r="AKX874" s="60"/>
      <c r="AKY874" s="60"/>
      <c r="AKZ874" s="60"/>
      <c r="ALA874" s="60"/>
      <c r="ALB874" s="60"/>
      <c r="ALC874" s="60"/>
      <c r="ALD874" s="60"/>
      <c r="ALE874" s="60"/>
      <c r="ALF874" s="60"/>
      <c r="ALG874" s="60"/>
      <c r="ALH874" s="60"/>
      <c r="ALI874" s="60"/>
      <c r="ALJ874" s="60"/>
      <c r="ALK874" s="60"/>
      <c r="ALL874" s="60"/>
      <c r="ALM874" s="60"/>
      <c r="ALN874" s="60"/>
      <c r="ALO874" s="60"/>
      <c r="ALP874" s="60"/>
      <c r="ALQ874" s="60"/>
      <c r="ALR874" s="60"/>
      <c r="ALS874" s="60"/>
      <c r="ALT874" s="60"/>
      <c r="ALU874" s="60"/>
      <c r="ALV874" s="60"/>
      <c r="ALW874" s="60"/>
      <c r="ALX874" s="60"/>
      <c r="ALY874" s="60"/>
      <c r="ALZ874" s="60"/>
      <c r="AMA874" s="60"/>
      <c r="AMB874" s="60"/>
      <c r="AMC874" s="60"/>
      <c r="AMD874" s="60"/>
      <c r="AME874" s="60"/>
      <c r="AMF874" s="60"/>
      <c r="AMG874" s="60"/>
      <c r="AMH874" s="60"/>
      <c r="AMI874" s="60"/>
      <c r="AMJ874" s="60"/>
      <c r="AMK874" s="60"/>
      <c r="AML874" s="60"/>
      <c r="AMM874" s="60"/>
      <c r="AMN874" s="60"/>
      <c r="AMO874" s="60"/>
      <c r="AMP874" s="60"/>
      <c r="AMQ874" s="60"/>
      <c r="AMR874" s="60"/>
      <c r="AMS874" s="60"/>
      <c r="AMT874" s="60"/>
      <c r="AMU874" s="60"/>
      <c r="AMV874" s="60"/>
      <c r="AMW874" s="60"/>
      <c r="AMX874" s="60"/>
      <c r="AMY874" s="60"/>
      <c r="AMZ874" s="60"/>
      <c r="ANA874" s="60"/>
      <c r="ANB874" s="60"/>
      <c r="ANC874" s="60"/>
      <c r="AND874" s="60"/>
      <c r="ANE874" s="60"/>
      <c r="ANF874" s="60"/>
      <c r="ANG874" s="60"/>
      <c r="ANH874" s="60"/>
      <c r="ANI874" s="60"/>
      <c r="ANJ874" s="60"/>
      <c r="ANK874" s="60"/>
      <c r="ANL874" s="60"/>
      <c r="ANM874" s="60"/>
      <c r="ANN874" s="60"/>
      <c r="ANO874" s="60"/>
      <c r="ANP874" s="60"/>
      <c r="ANQ874" s="60"/>
      <c r="ANR874" s="60"/>
      <c r="ANS874" s="60"/>
      <c r="ANT874" s="60"/>
      <c r="ANU874" s="60"/>
      <c r="ANV874" s="60"/>
      <c r="ANW874" s="60"/>
      <c r="ANX874" s="60"/>
      <c r="ANY874" s="60"/>
      <c r="ANZ874" s="60"/>
      <c r="AOA874" s="60"/>
      <c r="AOB874" s="60"/>
      <c r="AOC874" s="60"/>
      <c r="AOD874" s="60"/>
      <c r="AOE874" s="60"/>
      <c r="AOF874" s="60"/>
      <c r="AOG874" s="60"/>
      <c r="AOH874" s="60"/>
      <c r="AOI874" s="60"/>
      <c r="AOJ874" s="60"/>
      <c r="AOK874" s="60"/>
      <c r="AOL874" s="60"/>
      <c r="AOM874" s="60"/>
      <c r="AON874" s="60"/>
      <c r="AOO874" s="60"/>
      <c r="AOP874" s="60"/>
      <c r="AOQ874" s="60"/>
      <c r="AOR874" s="60"/>
      <c r="AOS874" s="60"/>
      <c r="AOT874" s="60"/>
      <c r="AOU874" s="60"/>
      <c r="AOV874" s="60"/>
      <c r="AOW874" s="60"/>
      <c r="AOX874" s="60"/>
      <c r="AOY874" s="60"/>
      <c r="AOZ874" s="60"/>
      <c r="APA874" s="60"/>
      <c r="APB874" s="60"/>
      <c r="APC874" s="60"/>
      <c r="APD874" s="60"/>
      <c r="APE874" s="60"/>
      <c r="APF874" s="60"/>
      <c r="APG874" s="60"/>
      <c r="APH874" s="60"/>
      <c r="API874" s="60"/>
      <c r="APJ874" s="60"/>
      <c r="APK874" s="60"/>
      <c r="APL874" s="60"/>
      <c r="APM874" s="60"/>
      <c r="APN874" s="60"/>
      <c r="APO874" s="60"/>
      <c r="APP874" s="60"/>
      <c r="APQ874" s="60"/>
      <c r="APR874" s="60"/>
      <c r="APS874" s="60"/>
      <c r="APT874" s="60"/>
      <c r="APU874" s="60"/>
      <c r="APV874" s="60"/>
      <c r="APW874" s="60"/>
      <c r="APX874" s="60"/>
      <c r="APY874" s="60"/>
      <c r="APZ874" s="60"/>
      <c r="AQA874" s="60"/>
      <c r="AQB874" s="60"/>
      <c r="AQC874" s="60"/>
      <c r="AQD874" s="60"/>
      <c r="AQE874" s="60"/>
      <c r="AQF874" s="60"/>
      <c r="AQG874" s="60"/>
      <c r="AQH874" s="60"/>
      <c r="AQI874" s="60"/>
      <c r="AQJ874" s="60"/>
      <c r="AQK874" s="60"/>
      <c r="AQL874" s="60"/>
      <c r="AQM874" s="60"/>
      <c r="AQN874" s="60"/>
      <c r="AQO874" s="60"/>
      <c r="AQP874" s="60"/>
      <c r="AQQ874" s="60"/>
      <c r="AQR874" s="60"/>
      <c r="AQS874" s="60"/>
      <c r="AQT874" s="60"/>
      <c r="AQU874" s="60"/>
      <c r="AQV874" s="60"/>
      <c r="AQW874" s="60"/>
      <c r="AQX874" s="60"/>
      <c r="AQY874" s="60"/>
      <c r="AQZ874" s="60"/>
      <c r="ARA874" s="60"/>
      <c r="ARB874" s="60"/>
      <c r="ARC874" s="60"/>
      <c r="ARD874" s="60"/>
      <c r="ARE874" s="60"/>
      <c r="ARF874" s="60"/>
      <c r="ARG874" s="60"/>
      <c r="ARH874" s="60"/>
      <c r="ARI874" s="60"/>
      <c r="ARJ874" s="60"/>
      <c r="ARK874" s="60"/>
      <c r="ARL874" s="60"/>
      <c r="ARM874" s="60"/>
      <c r="ARN874" s="60"/>
      <c r="ARO874" s="60"/>
      <c r="ARP874" s="60"/>
      <c r="ARQ874" s="60"/>
      <c r="ARR874" s="60"/>
      <c r="ARS874" s="60"/>
      <c r="ART874" s="60"/>
      <c r="ARU874" s="60"/>
      <c r="ARV874" s="60"/>
      <c r="ARW874" s="60"/>
      <c r="ARX874" s="60"/>
      <c r="ARY874" s="60"/>
      <c r="ARZ874" s="60"/>
      <c r="ASA874" s="60"/>
      <c r="ASB874" s="60"/>
      <c r="ASC874" s="60"/>
      <c r="ASD874" s="60"/>
      <c r="ASE874" s="60"/>
      <c r="ASF874" s="60"/>
      <c r="ASG874" s="60"/>
      <c r="ASH874" s="60"/>
      <c r="ASI874" s="60"/>
      <c r="ASJ874" s="60"/>
      <c r="ASK874" s="60"/>
      <c r="ASL874" s="60"/>
      <c r="ASM874" s="60"/>
      <c r="ASN874" s="60"/>
      <c r="ASO874" s="60"/>
      <c r="ASP874" s="60"/>
      <c r="ASQ874" s="60"/>
      <c r="ASR874" s="60"/>
      <c r="ASS874" s="60"/>
      <c r="AST874" s="60"/>
      <c r="ASU874" s="60"/>
      <c r="ASV874" s="60"/>
      <c r="ASW874" s="60"/>
      <c r="ASX874" s="60"/>
      <c r="ASY874" s="60"/>
      <c r="ASZ874" s="60"/>
      <c r="ATA874" s="60"/>
      <c r="ATB874" s="60"/>
      <c r="ATC874" s="60"/>
      <c r="ATD874" s="60"/>
      <c r="ATE874" s="60"/>
      <c r="ATF874" s="60"/>
      <c r="ATG874" s="60"/>
      <c r="ATH874" s="60"/>
      <c r="ATI874" s="60"/>
      <c r="ATJ874" s="60"/>
      <c r="ATK874" s="60"/>
      <c r="ATL874" s="60"/>
      <c r="ATM874" s="60"/>
      <c r="ATN874" s="60"/>
      <c r="ATO874" s="60"/>
      <c r="ATP874" s="60"/>
      <c r="ATQ874" s="60"/>
      <c r="ATR874" s="60"/>
      <c r="ATS874" s="60"/>
      <c r="ATT874" s="60"/>
      <c r="ATU874" s="60"/>
      <c r="ATV874" s="60"/>
      <c r="ATW874" s="60"/>
      <c r="ATX874" s="60"/>
      <c r="ATY874" s="60"/>
      <c r="ATZ874" s="60"/>
      <c r="AUA874" s="60"/>
      <c r="AUB874" s="60"/>
      <c r="AUC874" s="60"/>
      <c r="AUD874" s="60"/>
      <c r="AUE874" s="60"/>
      <c r="AUF874" s="60"/>
      <c r="AUG874" s="60"/>
      <c r="AUH874" s="60"/>
      <c r="AUI874" s="60"/>
      <c r="AUJ874" s="60"/>
      <c r="AUK874" s="60"/>
      <c r="AUL874" s="60"/>
      <c r="AUM874" s="60"/>
      <c r="AUN874" s="60"/>
      <c r="AUO874" s="60"/>
      <c r="AUP874" s="60"/>
      <c r="AUQ874" s="60"/>
      <c r="AUR874" s="60"/>
      <c r="AUS874" s="60"/>
      <c r="AUT874" s="60"/>
      <c r="AUU874" s="60"/>
      <c r="AUV874" s="60"/>
      <c r="AUW874" s="60"/>
      <c r="AUX874" s="60"/>
      <c r="AUY874" s="60"/>
      <c r="AUZ874" s="60"/>
      <c r="AVA874" s="60"/>
      <c r="AVB874" s="60"/>
      <c r="AVC874" s="60"/>
      <c r="AVD874" s="60"/>
      <c r="AVE874" s="60"/>
      <c r="AVF874" s="60"/>
      <c r="AVG874" s="60"/>
      <c r="AVH874" s="60"/>
      <c r="AVI874" s="60"/>
      <c r="AVJ874" s="60"/>
      <c r="AVK874" s="60"/>
      <c r="AVL874" s="60"/>
      <c r="AVM874" s="60"/>
      <c r="AVN874" s="60"/>
      <c r="AVO874" s="60"/>
      <c r="AVP874" s="60"/>
      <c r="AVQ874" s="60"/>
      <c r="AVR874" s="60"/>
      <c r="AVS874" s="60"/>
      <c r="AVT874" s="60"/>
      <c r="AVU874" s="60"/>
      <c r="AVV874" s="60"/>
      <c r="AVW874" s="60"/>
      <c r="AVX874" s="60"/>
      <c r="AVY874" s="60"/>
      <c r="AVZ874" s="60"/>
      <c r="AWA874" s="60"/>
      <c r="AWB874" s="60"/>
      <c r="AWC874" s="60"/>
      <c r="AWD874" s="60"/>
      <c r="AWE874" s="60"/>
      <c r="AWF874" s="60"/>
      <c r="AWG874" s="60"/>
      <c r="AWH874" s="60"/>
      <c r="AWI874" s="60"/>
      <c r="AWJ874" s="60"/>
      <c r="AWK874" s="60"/>
      <c r="AWL874" s="60"/>
      <c r="AWM874" s="60"/>
      <c r="AWN874" s="60"/>
      <c r="AWO874" s="60"/>
      <c r="AWP874" s="60"/>
      <c r="AWQ874" s="60"/>
      <c r="AWR874" s="60"/>
      <c r="AWS874" s="60"/>
      <c r="AWT874" s="60"/>
      <c r="AWU874" s="60"/>
      <c r="AWV874" s="60"/>
      <c r="AWW874" s="60"/>
      <c r="AWX874" s="60"/>
      <c r="AWY874" s="60"/>
      <c r="AWZ874" s="60"/>
      <c r="AXA874" s="60"/>
      <c r="AXB874" s="60"/>
      <c r="AXC874" s="60"/>
      <c r="AXD874" s="60"/>
      <c r="AXE874" s="60"/>
      <c r="AXF874" s="60"/>
      <c r="AXG874" s="60"/>
      <c r="AXH874" s="60"/>
      <c r="AXI874" s="60"/>
      <c r="AXJ874" s="60"/>
      <c r="AXK874" s="60"/>
      <c r="AXL874" s="60"/>
      <c r="AXM874" s="60"/>
      <c r="AXN874" s="60"/>
      <c r="AXO874" s="60"/>
      <c r="AXP874" s="60"/>
      <c r="AXQ874" s="60"/>
      <c r="AXR874" s="60"/>
      <c r="AXS874" s="60"/>
      <c r="AXT874" s="60"/>
      <c r="AXU874" s="60"/>
      <c r="AXV874" s="60"/>
      <c r="AXW874" s="60"/>
      <c r="AXX874" s="60"/>
      <c r="AXY874" s="60"/>
      <c r="AXZ874" s="60"/>
      <c r="AYA874" s="60"/>
      <c r="AYB874" s="60"/>
      <c r="AYC874" s="60"/>
      <c r="AYD874" s="60"/>
      <c r="AYE874" s="60"/>
      <c r="AYF874" s="60"/>
      <c r="AYG874" s="60"/>
      <c r="AYH874" s="60"/>
      <c r="AYI874" s="60"/>
      <c r="AYJ874" s="60"/>
      <c r="AYK874" s="60"/>
      <c r="AYL874" s="60"/>
      <c r="AYM874" s="60"/>
      <c r="AYN874" s="60"/>
      <c r="AYO874" s="60"/>
      <c r="AYP874" s="60"/>
      <c r="AYQ874" s="60"/>
      <c r="AYR874" s="60"/>
      <c r="AYS874" s="60"/>
      <c r="AYT874" s="60"/>
      <c r="AYU874" s="60"/>
      <c r="AYV874" s="60"/>
      <c r="AYW874" s="60"/>
      <c r="AYX874" s="60"/>
      <c r="AYY874" s="60"/>
      <c r="AYZ874" s="60"/>
      <c r="AZA874" s="60"/>
      <c r="AZB874" s="60"/>
      <c r="AZC874" s="60"/>
      <c r="AZD874" s="60"/>
      <c r="AZE874" s="60"/>
      <c r="AZF874" s="60"/>
      <c r="AZG874" s="60"/>
      <c r="AZH874" s="60"/>
      <c r="AZI874" s="60"/>
      <c r="AZJ874" s="60"/>
      <c r="AZK874" s="60"/>
      <c r="AZL874" s="60"/>
      <c r="AZM874" s="60"/>
      <c r="AZN874" s="60"/>
      <c r="AZO874" s="60"/>
      <c r="AZP874" s="60"/>
      <c r="AZQ874" s="60"/>
      <c r="AZR874" s="60"/>
      <c r="AZS874" s="60"/>
      <c r="AZT874" s="60"/>
      <c r="AZU874" s="60"/>
      <c r="AZV874" s="60"/>
      <c r="AZW874" s="60"/>
      <c r="AZX874" s="60"/>
      <c r="AZY874" s="60"/>
      <c r="AZZ874" s="60"/>
      <c r="BAA874" s="60"/>
      <c r="BAB874" s="60"/>
      <c r="BAC874" s="60"/>
      <c r="BAD874" s="60"/>
      <c r="BAE874" s="60"/>
      <c r="BAF874" s="60"/>
      <c r="BAG874" s="60"/>
      <c r="BAH874" s="60"/>
      <c r="BAI874" s="60"/>
      <c r="BAJ874" s="60"/>
      <c r="BAK874" s="60"/>
      <c r="BAL874" s="60"/>
      <c r="BAM874" s="60"/>
      <c r="BAN874" s="60"/>
      <c r="BAO874" s="60"/>
      <c r="BAP874" s="60"/>
      <c r="BAQ874" s="60"/>
      <c r="BAR874" s="60"/>
      <c r="BAS874" s="60"/>
      <c r="BAT874" s="60"/>
      <c r="BAU874" s="60"/>
      <c r="BAV874" s="60"/>
      <c r="BAW874" s="60"/>
      <c r="BAX874" s="60"/>
      <c r="BAY874" s="60"/>
      <c r="BAZ874" s="60"/>
      <c r="BBA874" s="60"/>
      <c r="BBB874" s="60"/>
      <c r="BBC874" s="60"/>
      <c r="BBD874" s="60"/>
      <c r="BBE874" s="60"/>
      <c r="BBF874" s="60"/>
      <c r="BBG874" s="60"/>
      <c r="BBH874" s="60"/>
      <c r="BBI874" s="60"/>
      <c r="BBJ874" s="60"/>
      <c r="BBK874" s="60"/>
      <c r="BBL874" s="60"/>
      <c r="BBM874" s="60"/>
      <c r="BBN874" s="60"/>
      <c r="BBO874" s="60"/>
      <c r="BBP874" s="60"/>
      <c r="BBQ874" s="60"/>
      <c r="BBR874" s="60"/>
      <c r="BBS874" s="60"/>
      <c r="BBT874" s="60"/>
      <c r="BBU874" s="60"/>
      <c r="BBV874" s="60"/>
      <c r="BBW874" s="60"/>
      <c r="BBX874" s="60"/>
      <c r="BBY874" s="60"/>
      <c r="BBZ874" s="60"/>
      <c r="BCA874" s="60"/>
      <c r="BCB874" s="60"/>
      <c r="BCC874" s="60"/>
      <c r="BCD874" s="60"/>
      <c r="BCE874" s="60"/>
      <c r="BCF874" s="60"/>
      <c r="BCG874" s="60"/>
      <c r="BCH874" s="60"/>
      <c r="BCI874" s="60"/>
      <c r="BCJ874" s="60"/>
      <c r="BCK874" s="60"/>
      <c r="BCL874" s="60"/>
      <c r="BCM874" s="60"/>
      <c r="BCN874" s="60"/>
      <c r="BCO874" s="60"/>
      <c r="BCP874" s="60"/>
      <c r="BCQ874" s="60"/>
      <c r="BCR874" s="60"/>
      <c r="BCS874" s="60"/>
      <c r="BCT874" s="60"/>
      <c r="BCU874" s="60"/>
      <c r="BCV874" s="60"/>
      <c r="BCW874" s="60"/>
      <c r="BCX874" s="60"/>
      <c r="BCY874" s="60"/>
      <c r="BCZ874" s="60"/>
      <c r="BDA874" s="60"/>
      <c r="BDB874" s="60"/>
      <c r="BDC874" s="60"/>
      <c r="BDD874" s="60"/>
      <c r="BDE874" s="60"/>
      <c r="BDF874" s="60"/>
      <c r="BDG874" s="60"/>
      <c r="BDH874" s="60"/>
      <c r="BDI874" s="60"/>
      <c r="BDJ874" s="60"/>
      <c r="BDK874" s="60"/>
      <c r="BDL874" s="60"/>
      <c r="BDM874" s="60"/>
      <c r="BDN874" s="60"/>
      <c r="BDO874" s="60"/>
      <c r="BDP874" s="60"/>
      <c r="BDQ874" s="60"/>
      <c r="BDR874" s="60"/>
      <c r="BDS874" s="60"/>
      <c r="BDT874" s="60"/>
      <c r="BDU874" s="60"/>
      <c r="BDV874" s="60"/>
      <c r="BDW874" s="60"/>
      <c r="BDX874" s="60"/>
      <c r="BDY874" s="60"/>
      <c r="BDZ874" s="60"/>
      <c r="BEA874" s="60"/>
      <c r="BEB874" s="60"/>
      <c r="BEC874" s="60"/>
      <c r="BED874" s="60"/>
      <c r="BEE874" s="60"/>
      <c r="BEF874" s="60"/>
      <c r="BEG874" s="60"/>
      <c r="BEH874" s="60"/>
      <c r="BEI874" s="60"/>
      <c r="BEJ874" s="60"/>
      <c r="BEK874" s="60"/>
      <c r="BEL874" s="60"/>
      <c r="BEM874" s="60"/>
      <c r="BEN874" s="60"/>
      <c r="BEO874" s="60"/>
      <c r="BEP874" s="60"/>
      <c r="BEQ874" s="60"/>
      <c r="BER874" s="60"/>
      <c r="BES874" s="60"/>
      <c r="BET874" s="60"/>
      <c r="BEU874" s="60"/>
      <c r="BEV874" s="60"/>
      <c r="BEW874" s="60"/>
      <c r="BEX874" s="60"/>
      <c r="BEY874" s="60"/>
      <c r="BEZ874" s="60"/>
      <c r="BFA874" s="60"/>
      <c r="BFB874" s="60"/>
      <c r="BFC874" s="60"/>
      <c r="BFD874" s="60"/>
      <c r="BFE874" s="60"/>
      <c r="BFF874" s="60"/>
      <c r="BFG874" s="60"/>
      <c r="BFH874" s="60"/>
      <c r="BFI874" s="60"/>
      <c r="BFJ874" s="60"/>
      <c r="BFK874" s="60"/>
      <c r="BFL874" s="60"/>
      <c r="BFM874" s="60"/>
      <c r="BFN874" s="60"/>
      <c r="BFO874" s="60"/>
      <c r="BFP874" s="60"/>
      <c r="BFQ874" s="60"/>
      <c r="BFR874" s="60"/>
      <c r="BFS874" s="60"/>
      <c r="BFT874" s="60"/>
      <c r="BFU874" s="60"/>
      <c r="BFV874" s="60"/>
      <c r="BFW874" s="60"/>
      <c r="BFX874" s="60"/>
      <c r="BFY874" s="60"/>
      <c r="BFZ874" s="60"/>
      <c r="BGA874" s="60"/>
      <c r="BGB874" s="60"/>
      <c r="BGC874" s="60"/>
      <c r="BGD874" s="60"/>
      <c r="BGE874" s="60"/>
      <c r="BGF874" s="60"/>
      <c r="BGG874" s="60"/>
      <c r="BGH874" s="60"/>
      <c r="BGI874" s="60"/>
      <c r="BGJ874" s="60"/>
      <c r="BGK874" s="60"/>
      <c r="BGL874" s="60"/>
      <c r="BGM874" s="60"/>
      <c r="BGN874" s="60"/>
      <c r="BGO874" s="60"/>
      <c r="BGP874" s="60"/>
      <c r="BGQ874" s="60"/>
      <c r="BGR874" s="60"/>
      <c r="BGS874" s="60"/>
      <c r="BGT874" s="60"/>
      <c r="BGU874" s="60"/>
      <c r="BGV874" s="60"/>
      <c r="BGW874" s="60"/>
      <c r="BGX874" s="60"/>
      <c r="BGY874" s="60"/>
      <c r="BGZ874" s="60"/>
      <c r="BHA874" s="60"/>
      <c r="BHB874" s="60"/>
      <c r="BHC874" s="60"/>
      <c r="BHD874" s="60"/>
      <c r="BHE874" s="60"/>
      <c r="BHF874" s="60"/>
      <c r="BHG874" s="60"/>
      <c r="BHH874" s="60"/>
      <c r="BHI874" s="60"/>
      <c r="BHJ874" s="60"/>
      <c r="BHK874" s="60"/>
      <c r="BHL874" s="60"/>
      <c r="BHM874" s="60"/>
      <c r="BHN874" s="60"/>
      <c r="BHO874" s="60"/>
      <c r="BHP874" s="60"/>
      <c r="BHQ874" s="60"/>
      <c r="BHR874" s="60"/>
      <c r="BHS874" s="60"/>
      <c r="BHT874" s="60"/>
      <c r="BHU874" s="60"/>
      <c r="BHV874" s="60"/>
      <c r="BHW874" s="60"/>
      <c r="BHX874" s="60"/>
      <c r="BHY874" s="60"/>
      <c r="BHZ874" s="60"/>
      <c r="BIA874" s="60"/>
      <c r="BIB874" s="60"/>
      <c r="BIC874" s="60"/>
      <c r="BID874" s="60"/>
      <c r="BIE874" s="60"/>
      <c r="BIF874" s="60"/>
      <c r="BIG874" s="60"/>
      <c r="BIH874" s="60"/>
      <c r="BII874" s="60"/>
      <c r="BIJ874" s="60"/>
      <c r="BIK874" s="60"/>
      <c r="BIL874" s="60"/>
      <c r="BIM874" s="60"/>
      <c r="BIN874" s="60"/>
      <c r="BIO874" s="60"/>
      <c r="BIP874" s="60"/>
      <c r="BIQ874" s="60"/>
      <c r="BIR874" s="60"/>
      <c r="BIS874" s="60"/>
      <c r="BIT874" s="60"/>
      <c r="BIU874" s="60"/>
      <c r="BIV874" s="60"/>
      <c r="BIW874" s="60"/>
      <c r="BIX874" s="60"/>
      <c r="BIY874" s="60"/>
      <c r="BIZ874" s="60"/>
      <c r="BJA874" s="60"/>
      <c r="BJB874" s="60"/>
      <c r="BJC874" s="60"/>
      <c r="BJD874" s="60"/>
      <c r="BJE874" s="60"/>
      <c r="BJF874" s="60"/>
      <c r="BJG874" s="60"/>
      <c r="BJH874" s="60"/>
      <c r="BJI874" s="60"/>
      <c r="BJJ874" s="60"/>
      <c r="BJK874" s="60"/>
      <c r="BJL874" s="60"/>
      <c r="BJM874" s="60"/>
      <c r="BJN874" s="60"/>
      <c r="BJO874" s="60"/>
      <c r="BJP874" s="60"/>
      <c r="BJQ874" s="60"/>
      <c r="BJR874" s="60"/>
      <c r="BJS874" s="60"/>
      <c r="BJT874" s="60"/>
      <c r="BJU874" s="60"/>
      <c r="BJV874" s="60"/>
      <c r="BJW874" s="60"/>
      <c r="BJX874" s="60"/>
      <c r="BJY874" s="60"/>
      <c r="BJZ874" s="60"/>
      <c r="BKA874" s="60"/>
      <c r="BKB874" s="60"/>
      <c r="BKC874" s="60"/>
      <c r="BKD874" s="60"/>
      <c r="BKE874" s="60"/>
      <c r="BKF874" s="60"/>
      <c r="BKG874" s="60"/>
      <c r="BKH874" s="60"/>
      <c r="BKI874" s="60"/>
      <c r="BKJ874" s="60"/>
      <c r="BKK874" s="60"/>
      <c r="BKL874" s="60"/>
      <c r="BKM874" s="60"/>
      <c r="BKN874" s="60"/>
      <c r="BKO874" s="60"/>
      <c r="BKP874" s="60"/>
      <c r="BKQ874" s="60"/>
      <c r="BKR874" s="60"/>
      <c r="BKS874" s="60"/>
      <c r="BKT874" s="60"/>
      <c r="BKU874" s="60"/>
      <c r="BKV874" s="60"/>
      <c r="BKW874" s="60"/>
      <c r="BKX874" s="60"/>
      <c r="BKY874" s="60"/>
      <c r="BKZ874" s="60"/>
      <c r="BLA874" s="60"/>
      <c r="BLB874" s="60"/>
      <c r="BLC874" s="60"/>
      <c r="BLD874" s="60"/>
      <c r="BLE874" s="60"/>
      <c r="BLF874" s="60"/>
      <c r="BLG874" s="60"/>
      <c r="BLH874" s="60"/>
      <c r="BLI874" s="60"/>
      <c r="BLJ874" s="60"/>
      <c r="BLK874" s="60"/>
      <c r="BLL874" s="60"/>
      <c r="BLM874" s="60"/>
      <c r="BLN874" s="60"/>
      <c r="BLO874" s="60"/>
      <c r="BLP874" s="60"/>
      <c r="BLQ874" s="60"/>
      <c r="BLR874" s="60"/>
      <c r="BLS874" s="60"/>
      <c r="BLT874" s="60"/>
      <c r="BLU874" s="60"/>
      <c r="BLV874" s="60"/>
      <c r="BLW874" s="60"/>
      <c r="BLX874" s="60"/>
      <c r="BLY874" s="60"/>
      <c r="BLZ874" s="60"/>
      <c r="BMA874" s="60"/>
      <c r="BMB874" s="60"/>
      <c r="BMC874" s="60"/>
      <c r="BMD874" s="60"/>
      <c r="BME874" s="60"/>
      <c r="BMF874" s="60"/>
      <c r="BMG874" s="60"/>
      <c r="BMH874" s="60"/>
      <c r="BMI874" s="60"/>
      <c r="BMJ874" s="60"/>
      <c r="BMK874" s="60"/>
      <c r="BML874" s="60"/>
      <c r="BMM874" s="60"/>
      <c r="BMN874" s="60"/>
      <c r="BMO874" s="60"/>
      <c r="BMP874" s="60"/>
      <c r="BMQ874" s="60"/>
      <c r="BMR874" s="60"/>
      <c r="BMS874" s="60"/>
      <c r="BMT874" s="60"/>
      <c r="BMU874" s="60"/>
      <c r="BMV874" s="60"/>
      <c r="BMW874" s="60"/>
      <c r="BMX874" s="60"/>
      <c r="BMY874" s="60"/>
      <c r="BMZ874" s="60"/>
      <c r="BNA874" s="60"/>
      <c r="BNB874" s="60"/>
      <c r="BNC874" s="60"/>
      <c r="BND874" s="60"/>
      <c r="BNE874" s="60"/>
      <c r="BNF874" s="60"/>
      <c r="BNG874" s="60"/>
      <c r="BNH874" s="60"/>
      <c r="BNI874" s="60"/>
      <c r="BNJ874" s="60"/>
      <c r="BNK874" s="60"/>
      <c r="BNL874" s="60"/>
      <c r="BNM874" s="60"/>
      <c r="BNN874" s="60"/>
      <c r="BNO874" s="60"/>
      <c r="BNP874" s="60"/>
      <c r="BNQ874" s="60"/>
      <c r="BNR874" s="60"/>
      <c r="BNS874" s="60"/>
      <c r="BNT874" s="60"/>
      <c r="BNU874" s="60"/>
      <c r="BNV874" s="60"/>
      <c r="BNW874" s="60"/>
      <c r="BNX874" s="60"/>
      <c r="BNY874" s="60"/>
      <c r="BNZ874" s="60"/>
      <c r="BOA874" s="60"/>
      <c r="BOB874" s="60"/>
      <c r="BOC874" s="60"/>
      <c r="BOD874" s="60"/>
      <c r="BOE874" s="60"/>
      <c r="BOF874" s="60"/>
      <c r="BOG874" s="60"/>
      <c r="BOH874" s="60"/>
      <c r="BOI874" s="60"/>
      <c r="BOJ874" s="60"/>
      <c r="BOK874" s="60"/>
      <c r="BOL874" s="60"/>
      <c r="BOM874" s="60"/>
      <c r="BON874" s="60"/>
      <c r="BOO874" s="60"/>
      <c r="BOP874" s="60"/>
      <c r="BOQ874" s="60"/>
      <c r="BOR874" s="60"/>
      <c r="BOS874" s="60"/>
      <c r="BOT874" s="60"/>
      <c r="BOU874" s="60"/>
      <c r="BOV874" s="60"/>
      <c r="BOW874" s="60"/>
      <c r="BOX874" s="60"/>
      <c r="BOY874" s="60"/>
      <c r="BOZ874" s="60"/>
      <c r="BPA874" s="60"/>
      <c r="BPB874" s="60"/>
      <c r="BPC874" s="60"/>
      <c r="BPD874" s="60"/>
      <c r="BPE874" s="60"/>
      <c r="BPF874" s="60"/>
      <c r="BPG874" s="60"/>
      <c r="BPH874" s="60"/>
      <c r="BPI874" s="60"/>
      <c r="BPJ874" s="60"/>
      <c r="BPK874" s="60"/>
      <c r="BPL874" s="60"/>
      <c r="BPM874" s="60"/>
      <c r="BPN874" s="60"/>
      <c r="BPO874" s="60"/>
      <c r="BPP874" s="60"/>
      <c r="BPQ874" s="60"/>
      <c r="BPR874" s="60"/>
      <c r="BPS874" s="60"/>
      <c r="BPT874" s="60"/>
      <c r="BPU874" s="60"/>
      <c r="BPV874" s="60"/>
      <c r="BPW874" s="60"/>
      <c r="BPX874" s="60"/>
      <c r="BPY874" s="60"/>
      <c r="BPZ874" s="60"/>
      <c r="BQA874" s="60"/>
      <c r="BQB874" s="60"/>
      <c r="BQC874" s="60"/>
      <c r="BQD874" s="60"/>
      <c r="BQE874" s="60"/>
      <c r="BQF874" s="60"/>
      <c r="BQG874" s="60"/>
      <c r="BQH874" s="60"/>
      <c r="BQI874" s="60"/>
      <c r="BQJ874" s="60"/>
      <c r="BQK874" s="60"/>
      <c r="BQL874" s="60"/>
      <c r="BQM874" s="60"/>
      <c r="BQN874" s="60"/>
      <c r="BQO874" s="60"/>
      <c r="BQP874" s="60"/>
      <c r="BQQ874" s="60"/>
      <c r="BQR874" s="60"/>
      <c r="BQS874" s="60"/>
      <c r="BQT874" s="60"/>
      <c r="BQU874" s="60"/>
      <c r="BQV874" s="60"/>
      <c r="BQW874" s="60"/>
      <c r="BQX874" s="60"/>
      <c r="BQY874" s="60"/>
      <c r="BQZ874" s="60"/>
      <c r="BRA874" s="60"/>
      <c r="BRB874" s="60"/>
      <c r="BRC874" s="60"/>
      <c r="BRD874" s="60"/>
      <c r="BRE874" s="60"/>
      <c r="BRF874" s="60"/>
      <c r="BRG874" s="60"/>
      <c r="BRH874" s="60"/>
      <c r="BRI874" s="60"/>
      <c r="BRJ874" s="60"/>
      <c r="BRK874" s="60"/>
      <c r="BRL874" s="60"/>
      <c r="BRM874" s="60"/>
      <c r="BRN874" s="60"/>
      <c r="BRO874" s="60"/>
      <c r="BRP874" s="60"/>
      <c r="BRQ874" s="60"/>
      <c r="BRR874" s="60"/>
      <c r="BRS874" s="60"/>
      <c r="BRT874" s="60"/>
      <c r="BRU874" s="60"/>
      <c r="BRV874" s="60"/>
      <c r="BRW874" s="60"/>
      <c r="BRX874" s="60"/>
      <c r="BRY874" s="60"/>
      <c r="BRZ874" s="60"/>
      <c r="BSA874" s="60"/>
      <c r="BSB874" s="60"/>
      <c r="BSC874" s="60"/>
      <c r="BSD874" s="60"/>
      <c r="BSE874" s="60"/>
      <c r="BSF874" s="60"/>
      <c r="BSG874" s="60"/>
      <c r="BSH874" s="60"/>
      <c r="BSI874" s="60"/>
      <c r="BSJ874" s="60"/>
      <c r="BSK874" s="60"/>
      <c r="BSL874" s="60"/>
      <c r="BSM874" s="60"/>
      <c r="BSN874" s="60"/>
      <c r="BSO874" s="60"/>
      <c r="BSP874" s="60"/>
      <c r="BSQ874" s="60"/>
      <c r="BSR874" s="60"/>
      <c r="BSS874" s="60"/>
      <c r="BST874" s="60"/>
      <c r="BSU874" s="60"/>
      <c r="BSV874" s="60"/>
      <c r="BSW874" s="60"/>
      <c r="BSX874" s="60"/>
      <c r="BSY874" s="60"/>
      <c r="BSZ874" s="60"/>
      <c r="BTA874" s="60"/>
      <c r="BTB874" s="60"/>
      <c r="BTC874" s="60"/>
      <c r="BTD874" s="60"/>
      <c r="BTE874" s="60"/>
      <c r="BTF874" s="60"/>
      <c r="BTG874" s="60"/>
      <c r="BTH874" s="60"/>
      <c r="BTI874" s="60"/>
      <c r="BTJ874" s="60"/>
      <c r="BTK874" s="60"/>
      <c r="BTL874" s="60"/>
      <c r="BTM874" s="60"/>
      <c r="BTN874" s="60"/>
      <c r="BTO874" s="60"/>
      <c r="BTP874" s="60"/>
      <c r="BTQ874" s="60"/>
      <c r="BTR874" s="60"/>
      <c r="BTS874" s="60"/>
      <c r="BTT874" s="60"/>
      <c r="BTU874" s="60"/>
      <c r="BTV874" s="60"/>
      <c r="BTW874" s="60"/>
      <c r="BTX874" s="60"/>
      <c r="BTY874" s="60"/>
      <c r="BTZ874" s="60"/>
      <c r="BUA874" s="60"/>
      <c r="BUB874" s="60"/>
      <c r="BUC874" s="60"/>
      <c r="BUD874" s="60"/>
      <c r="BUE874" s="60"/>
      <c r="BUF874" s="60"/>
      <c r="BUG874" s="60"/>
      <c r="BUH874" s="60"/>
      <c r="BUI874" s="60"/>
      <c r="BUJ874" s="60"/>
      <c r="BUK874" s="60"/>
      <c r="BUL874" s="60"/>
      <c r="BUM874" s="60"/>
      <c r="BUN874" s="60"/>
      <c r="BUO874" s="60"/>
      <c r="BUP874" s="60"/>
      <c r="BUQ874" s="60"/>
      <c r="BUR874" s="60"/>
      <c r="BUS874" s="60"/>
      <c r="BUT874" s="60"/>
      <c r="BUU874" s="60"/>
      <c r="BUV874" s="60"/>
      <c r="BUW874" s="60"/>
      <c r="BUX874" s="60"/>
      <c r="BUY874" s="60"/>
      <c r="BUZ874" s="60"/>
      <c r="BVA874" s="60"/>
      <c r="BVB874" s="60"/>
      <c r="BVC874" s="60"/>
      <c r="BVD874" s="60"/>
      <c r="BVE874" s="60"/>
      <c r="BVF874" s="60"/>
      <c r="BVG874" s="60"/>
      <c r="BVH874" s="60"/>
      <c r="BVI874" s="60"/>
      <c r="BVJ874" s="60"/>
      <c r="BVK874" s="60"/>
      <c r="BVL874" s="60"/>
      <c r="BVM874" s="60"/>
      <c r="BVN874" s="60"/>
      <c r="BVO874" s="60"/>
      <c r="BVP874" s="60"/>
      <c r="BVQ874" s="60"/>
      <c r="BVR874" s="60"/>
      <c r="BVS874" s="60"/>
      <c r="BVT874" s="60"/>
      <c r="BVU874" s="60"/>
      <c r="BVV874" s="60"/>
      <c r="BVW874" s="60"/>
      <c r="BVX874" s="60"/>
      <c r="BVY874" s="60"/>
      <c r="BVZ874" s="60"/>
      <c r="BWA874" s="60"/>
      <c r="BWB874" s="60"/>
      <c r="BWC874" s="60"/>
      <c r="BWD874" s="60"/>
      <c r="BWE874" s="60"/>
      <c r="BWF874" s="60"/>
      <c r="BWG874" s="60"/>
      <c r="BWH874" s="60"/>
      <c r="BWI874" s="60"/>
      <c r="BWJ874" s="60"/>
      <c r="BWK874" s="60"/>
      <c r="BWL874" s="60"/>
      <c r="BWM874" s="60"/>
      <c r="BWN874" s="60"/>
      <c r="BWO874" s="60"/>
      <c r="BWP874" s="60"/>
      <c r="BWQ874" s="60"/>
      <c r="BWR874" s="60"/>
      <c r="BWS874" s="60"/>
      <c r="BWT874" s="60"/>
      <c r="BWU874" s="60"/>
      <c r="BWV874" s="60"/>
      <c r="BWW874" s="60"/>
      <c r="BWX874" s="60"/>
      <c r="BWY874" s="60"/>
      <c r="BWZ874" s="60"/>
      <c r="BXA874" s="60"/>
      <c r="BXB874" s="60"/>
      <c r="BXC874" s="60"/>
      <c r="BXD874" s="60"/>
      <c r="BXE874" s="60"/>
      <c r="BXF874" s="60"/>
      <c r="BXG874" s="60"/>
      <c r="BXH874" s="60"/>
      <c r="BXI874" s="60"/>
      <c r="BXJ874" s="60"/>
      <c r="BXK874" s="60"/>
      <c r="BXL874" s="60"/>
      <c r="BXM874" s="60"/>
      <c r="BXN874" s="60"/>
      <c r="BXO874" s="60"/>
      <c r="BXP874" s="60"/>
      <c r="BXQ874" s="60"/>
      <c r="BXR874" s="60"/>
      <c r="BXS874" s="60"/>
      <c r="BXT874" s="60"/>
      <c r="BXU874" s="60"/>
      <c r="BXV874" s="60"/>
      <c r="BXW874" s="60"/>
      <c r="BXX874" s="60"/>
      <c r="BXY874" s="60"/>
      <c r="BXZ874" s="60"/>
      <c r="BYA874" s="60"/>
      <c r="BYB874" s="60"/>
      <c r="BYC874" s="60"/>
      <c r="BYD874" s="60"/>
      <c r="BYE874" s="60"/>
      <c r="BYF874" s="60"/>
      <c r="BYG874" s="60"/>
      <c r="BYH874" s="60"/>
      <c r="BYI874" s="60"/>
      <c r="BYJ874" s="60"/>
      <c r="BYK874" s="60"/>
      <c r="BYL874" s="60"/>
      <c r="BYM874" s="60"/>
      <c r="BYN874" s="60"/>
      <c r="BYO874" s="60"/>
      <c r="BYP874" s="60"/>
      <c r="BYQ874" s="60"/>
      <c r="BYR874" s="60"/>
      <c r="BYS874" s="60"/>
      <c r="BYT874" s="60"/>
      <c r="BYU874" s="60"/>
      <c r="BYV874" s="60"/>
      <c r="BYW874" s="60"/>
      <c r="BYX874" s="60"/>
      <c r="BYY874" s="60"/>
      <c r="BYZ874" s="60"/>
      <c r="BZA874" s="60"/>
      <c r="BZB874" s="60"/>
      <c r="BZC874" s="60"/>
      <c r="BZD874" s="60"/>
      <c r="BZE874" s="60"/>
      <c r="BZF874" s="60"/>
      <c r="BZG874" s="60"/>
      <c r="BZH874" s="60"/>
      <c r="BZI874" s="60"/>
      <c r="BZJ874" s="60"/>
      <c r="BZK874" s="60"/>
      <c r="BZL874" s="60"/>
      <c r="BZM874" s="60"/>
      <c r="BZN874" s="60"/>
      <c r="BZO874" s="60"/>
      <c r="BZP874" s="60"/>
      <c r="BZQ874" s="60"/>
      <c r="BZR874" s="60"/>
      <c r="BZS874" s="60"/>
      <c r="BZT874" s="60"/>
      <c r="BZU874" s="60"/>
      <c r="BZV874" s="60"/>
      <c r="BZW874" s="60"/>
      <c r="BZX874" s="60"/>
      <c r="BZY874" s="60"/>
      <c r="BZZ874" s="60"/>
      <c r="CAA874" s="60"/>
      <c r="CAB874" s="60"/>
      <c r="CAC874" s="60"/>
      <c r="CAD874" s="60"/>
      <c r="CAE874" s="60"/>
      <c r="CAF874" s="60"/>
      <c r="CAG874" s="60"/>
      <c r="CAH874" s="60"/>
      <c r="CAI874" s="60"/>
      <c r="CAJ874" s="60"/>
      <c r="CAK874" s="60"/>
      <c r="CAL874" s="60"/>
      <c r="CAM874" s="60"/>
      <c r="CAN874" s="60"/>
      <c r="CAO874" s="60"/>
      <c r="CAP874" s="60"/>
      <c r="CAQ874" s="60"/>
      <c r="CAR874" s="60"/>
      <c r="CAS874" s="60"/>
      <c r="CAT874" s="60"/>
      <c r="CAU874" s="60"/>
      <c r="CAV874" s="60"/>
      <c r="CAW874" s="60"/>
      <c r="CAX874" s="60"/>
      <c r="CAY874" s="60"/>
      <c r="CAZ874" s="60"/>
      <c r="CBA874" s="60"/>
      <c r="CBB874" s="60"/>
      <c r="CBC874" s="60"/>
      <c r="CBD874" s="60"/>
      <c r="CBE874" s="60"/>
      <c r="CBF874" s="60"/>
      <c r="CBG874" s="60"/>
      <c r="CBH874" s="60"/>
      <c r="CBI874" s="60"/>
      <c r="CBJ874" s="60"/>
      <c r="CBK874" s="60"/>
      <c r="CBL874" s="60"/>
      <c r="CBM874" s="60"/>
      <c r="CBN874" s="60"/>
      <c r="CBO874" s="60"/>
      <c r="CBP874" s="60"/>
      <c r="CBQ874" s="60"/>
      <c r="CBR874" s="60"/>
      <c r="CBS874" s="60"/>
      <c r="CBT874" s="60"/>
      <c r="CBU874" s="60"/>
      <c r="CBV874" s="60"/>
      <c r="CBW874" s="60"/>
      <c r="CBX874" s="60"/>
      <c r="CBY874" s="60"/>
      <c r="CBZ874" s="60"/>
      <c r="CCA874" s="60"/>
      <c r="CCB874" s="60"/>
      <c r="CCC874" s="60"/>
      <c r="CCD874" s="60"/>
      <c r="CCE874" s="60"/>
      <c r="CCF874" s="60"/>
      <c r="CCG874" s="60"/>
      <c r="CCH874" s="60"/>
      <c r="CCI874" s="60"/>
      <c r="CCJ874" s="60"/>
      <c r="CCK874" s="60"/>
      <c r="CCL874" s="60"/>
      <c r="CCM874" s="60"/>
      <c r="CCN874" s="60"/>
      <c r="CCO874" s="60"/>
      <c r="CCP874" s="60"/>
      <c r="CCQ874" s="60"/>
      <c r="CCR874" s="60"/>
      <c r="CCS874" s="60"/>
      <c r="CCT874" s="60"/>
      <c r="CCU874" s="60"/>
      <c r="CCV874" s="60"/>
      <c r="CCW874" s="60"/>
      <c r="CCX874" s="60"/>
      <c r="CCY874" s="60"/>
      <c r="CCZ874" s="60"/>
      <c r="CDA874" s="60"/>
      <c r="CDB874" s="60"/>
      <c r="CDC874" s="60"/>
      <c r="CDD874" s="60"/>
      <c r="CDE874" s="60"/>
      <c r="CDF874" s="60"/>
      <c r="CDG874" s="60"/>
      <c r="CDH874" s="60"/>
      <c r="CDI874" s="60"/>
      <c r="CDJ874" s="60"/>
      <c r="CDK874" s="60"/>
      <c r="CDL874" s="60"/>
      <c r="CDM874" s="60"/>
      <c r="CDN874" s="60"/>
      <c r="CDO874" s="60"/>
      <c r="CDP874" s="60"/>
      <c r="CDQ874" s="60"/>
      <c r="CDR874" s="60"/>
      <c r="CDS874" s="60"/>
      <c r="CDT874" s="60"/>
      <c r="CDU874" s="60"/>
      <c r="CDV874" s="60"/>
      <c r="CDW874" s="60"/>
      <c r="CDX874" s="60"/>
      <c r="CDY874" s="60"/>
      <c r="CDZ874" s="60"/>
      <c r="CEA874" s="60"/>
      <c r="CEB874" s="60"/>
      <c r="CEC874" s="60"/>
      <c r="CED874" s="60"/>
      <c r="CEE874" s="60"/>
      <c r="CEF874" s="60"/>
      <c r="CEG874" s="60"/>
      <c r="CEH874" s="60"/>
      <c r="CEI874" s="60"/>
      <c r="CEJ874" s="60"/>
      <c r="CEK874" s="60"/>
      <c r="CEL874" s="60"/>
      <c r="CEM874" s="60"/>
      <c r="CEN874" s="60"/>
      <c r="CEO874" s="60"/>
      <c r="CEP874" s="60"/>
      <c r="CEQ874" s="60"/>
      <c r="CER874" s="60"/>
      <c r="CES874" s="60"/>
      <c r="CET874" s="60"/>
      <c r="CEU874" s="60"/>
      <c r="CEV874" s="60"/>
      <c r="CEW874" s="60"/>
      <c r="CEX874" s="60"/>
      <c r="CEY874" s="60"/>
      <c r="CEZ874" s="60"/>
      <c r="CFA874" s="60"/>
      <c r="CFB874" s="60"/>
      <c r="CFC874" s="60"/>
      <c r="CFD874" s="60"/>
      <c r="CFE874" s="60"/>
      <c r="CFF874" s="60"/>
      <c r="CFG874" s="60"/>
      <c r="CFH874" s="60"/>
      <c r="CFI874" s="60"/>
      <c r="CFJ874" s="60"/>
      <c r="CFK874" s="60"/>
      <c r="CFL874" s="60"/>
      <c r="CFM874" s="60"/>
      <c r="CFN874" s="60"/>
      <c r="CFO874" s="60"/>
      <c r="CFP874" s="60"/>
      <c r="CFQ874" s="60"/>
      <c r="CFR874" s="60"/>
      <c r="CFS874" s="60"/>
      <c r="CFT874" s="60"/>
      <c r="CFU874" s="60"/>
      <c r="CFV874" s="60"/>
      <c r="CFW874" s="60"/>
      <c r="CFX874" s="60"/>
      <c r="CFY874" s="60"/>
      <c r="CFZ874" s="60"/>
      <c r="CGA874" s="60"/>
      <c r="CGB874" s="60"/>
      <c r="CGC874" s="60"/>
      <c r="CGD874" s="60"/>
      <c r="CGE874" s="60"/>
      <c r="CGF874" s="60"/>
      <c r="CGG874" s="60"/>
      <c r="CGH874" s="60"/>
      <c r="CGI874" s="60"/>
      <c r="CGJ874" s="60"/>
      <c r="CGK874" s="60"/>
      <c r="CGL874" s="60"/>
      <c r="CGM874" s="60"/>
      <c r="CGN874" s="60"/>
      <c r="CGO874" s="60"/>
      <c r="CGP874" s="60"/>
      <c r="CGQ874" s="60"/>
      <c r="CGR874" s="60"/>
      <c r="CGS874" s="60"/>
      <c r="CGT874" s="60"/>
      <c r="CGU874" s="60"/>
      <c r="CGV874" s="60"/>
      <c r="CGW874" s="60"/>
      <c r="CGX874" s="60"/>
      <c r="CGY874" s="60"/>
      <c r="CGZ874" s="60"/>
      <c r="CHA874" s="60"/>
      <c r="CHB874" s="60"/>
      <c r="CHC874" s="60"/>
      <c r="CHD874" s="60"/>
      <c r="CHE874" s="60"/>
      <c r="CHF874" s="60"/>
      <c r="CHG874" s="60"/>
      <c r="CHH874" s="60"/>
      <c r="CHI874" s="60"/>
      <c r="CHJ874" s="60"/>
      <c r="CHK874" s="60"/>
      <c r="CHL874" s="60"/>
      <c r="CHM874" s="60"/>
      <c r="CHN874" s="60"/>
      <c r="CHO874" s="60"/>
      <c r="CHP874" s="60"/>
      <c r="CHQ874" s="60"/>
      <c r="CHR874" s="60"/>
      <c r="CHS874" s="60"/>
      <c r="CHT874" s="60"/>
      <c r="CHU874" s="60"/>
      <c r="CHV874" s="60"/>
      <c r="CHW874" s="60"/>
      <c r="CHX874" s="60"/>
      <c r="CHY874" s="60"/>
      <c r="CHZ874" s="60"/>
      <c r="CIA874" s="60"/>
      <c r="CIB874" s="60"/>
      <c r="CIC874" s="60"/>
      <c r="CID874" s="60"/>
      <c r="CIE874" s="60"/>
      <c r="CIF874" s="60"/>
      <c r="CIG874" s="60"/>
      <c r="CIH874" s="60"/>
      <c r="CII874" s="60"/>
      <c r="CIJ874" s="60"/>
      <c r="CIK874" s="60"/>
      <c r="CIL874" s="60"/>
      <c r="CIM874" s="60"/>
      <c r="CIN874" s="60"/>
      <c r="CIO874" s="60"/>
      <c r="CIP874" s="60"/>
      <c r="CIQ874" s="60"/>
      <c r="CIR874" s="60"/>
      <c r="CIS874" s="60"/>
      <c r="CIT874" s="60"/>
      <c r="CIU874" s="60"/>
      <c r="CIV874" s="60"/>
      <c r="CIW874" s="60"/>
      <c r="CIX874" s="60"/>
      <c r="CIY874" s="60"/>
      <c r="CIZ874" s="60"/>
      <c r="CJA874" s="60"/>
      <c r="CJB874" s="60"/>
      <c r="CJC874" s="60"/>
      <c r="CJD874" s="60"/>
      <c r="CJE874" s="60"/>
      <c r="CJF874" s="60"/>
      <c r="CJG874" s="60"/>
      <c r="CJH874" s="60"/>
      <c r="CJI874" s="60"/>
      <c r="CJJ874" s="60"/>
      <c r="CJK874" s="60"/>
      <c r="CJL874" s="60"/>
      <c r="CJM874" s="60"/>
      <c r="CJN874" s="60"/>
      <c r="CJO874" s="60"/>
      <c r="CJP874" s="60"/>
      <c r="CJQ874" s="60"/>
      <c r="CJR874" s="60"/>
      <c r="CJS874" s="60"/>
      <c r="CJT874" s="60"/>
      <c r="CJU874" s="60"/>
      <c r="CJV874" s="60"/>
      <c r="CJW874" s="60"/>
      <c r="CJX874" s="60"/>
      <c r="CJY874" s="60"/>
      <c r="CJZ874" s="60"/>
      <c r="CKA874" s="60"/>
      <c r="CKB874" s="60"/>
      <c r="CKC874" s="60"/>
      <c r="CKD874" s="60"/>
      <c r="CKE874" s="60"/>
      <c r="CKF874" s="60"/>
      <c r="CKG874" s="60"/>
      <c r="CKH874" s="60"/>
      <c r="CKI874" s="60"/>
      <c r="CKJ874" s="60"/>
      <c r="CKK874" s="60"/>
      <c r="CKL874" s="60"/>
      <c r="CKM874" s="60"/>
      <c r="CKN874" s="60"/>
      <c r="CKO874" s="60"/>
      <c r="CKP874" s="60"/>
      <c r="CKQ874" s="60"/>
      <c r="CKR874" s="60"/>
      <c r="CKS874" s="60"/>
      <c r="CKT874" s="60"/>
      <c r="CKU874" s="60"/>
      <c r="CKV874" s="60"/>
      <c r="CKW874" s="60"/>
      <c r="CKX874" s="60"/>
      <c r="CKY874" s="60"/>
      <c r="CKZ874" s="60"/>
      <c r="CLA874" s="60"/>
      <c r="CLB874" s="60"/>
      <c r="CLC874" s="60"/>
      <c r="CLD874" s="60"/>
      <c r="CLE874" s="60"/>
      <c r="CLF874" s="60"/>
      <c r="CLG874" s="60"/>
      <c r="CLH874" s="60"/>
      <c r="CLI874" s="60"/>
      <c r="CLJ874" s="60"/>
      <c r="CLK874" s="60"/>
      <c r="CLL874" s="60"/>
      <c r="CLM874" s="60"/>
      <c r="CLN874" s="60"/>
      <c r="CLO874" s="60"/>
      <c r="CLP874" s="60"/>
      <c r="CLQ874" s="60"/>
      <c r="CLR874" s="60"/>
      <c r="CLS874" s="60"/>
      <c r="CLT874" s="60"/>
      <c r="CLU874" s="60"/>
      <c r="CLV874" s="60"/>
      <c r="CLW874" s="60"/>
      <c r="CLX874" s="60"/>
      <c r="CLY874" s="60"/>
      <c r="CLZ874" s="60"/>
      <c r="CMA874" s="60"/>
      <c r="CMB874" s="60"/>
      <c r="CMC874" s="60"/>
      <c r="CMD874" s="60"/>
      <c r="CME874" s="60"/>
      <c r="CMF874" s="60"/>
      <c r="CMG874" s="60"/>
      <c r="CMH874" s="60"/>
      <c r="CMI874" s="60"/>
      <c r="CMJ874" s="60"/>
      <c r="CMK874" s="60"/>
      <c r="CML874" s="60"/>
      <c r="CMM874" s="60"/>
      <c r="CMN874" s="60"/>
      <c r="CMO874" s="60"/>
      <c r="CMP874" s="60"/>
      <c r="CMQ874" s="60"/>
      <c r="CMR874" s="60"/>
      <c r="CMS874" s="60"/>
      <c r="CMT874" s="60"/>
      <c r="CMU874" s="60"/>
      <c r="CMV874" s="60"/>
      <c r="CMW874" s="60"/>
      <c r="CMX874" s="60"/>
      <c r="CMY874" s="60"/>
      <c r="CMZ874" s="60"/>
      <c r="CNA874" s="60"/>
      <c r="CNB874" s="60"/>
      <c r="CNC874" s="60"/>
      <c r="CND874" s="60"/>
      <c r="CNE874" s="60"/>
      <c r="CNF874" s="60"/>
      <c r="CNG874" s="60"/>
      <c r="CNH874" s="60"/>
      <c r="CNI874" s="60"/>
      <c r="CNJ874" s="60"/>
      <c r="CNK874" s="60"/>
      <c r="CNL874" s="60"/>
      <c r="CNM874" s="60"/>
      <c r="CNN874" s="60"/>
      <c r="CNO874" s="60"/>
      <c r="CNP874" s="60"/>
      <c r="CNQ874" s="60"/>
      <c r="CNR874" s="60"/>
      <c r="CNS874" s="60"/>
      <c r="CNT874" s="60"/>
      <c r="CNU874" s="60"/>
      <c r="CNV874" s="60"/>
      <c r="CNW874" s="60"/>
      <c r="CNX874" s="60"/>
      <c r="CNY874" s="60"/>
      <c r="CNZ874" s="60"/>
      <c r="COA874" s="60"/>
      <c r="COB874" s="60"/>
      <c r="COC874" s="60"/>
      <c r="COD874" s="60"/>
      <c r="COE874" s="60"/>
      <c r="COF874" s="60"/>
      <c r="COG874" s="60"/>
      <c r="COH874" s="60"/>
      <c r="COI874" s="60"/>
      <c r="COJ874" s="60"/>
      <c r="COK874" s="60"/>
      <c r="COL874" s="60"/>
      <c r="COM874" s="60"/>
      <c r="CON874" s="60"/>
      <c r="COO874" s="60"/>
      <c r="COP874" s="60"/>
      <c r="COQ874" s="60"/>
      <c r="COR874" s="60"/>
      <c r="COS874" s="60"/>
      <c r="COT874" s="60"/>
      <c r="COU874" s="60"/>
      <c r="COV874" s="60"/>
      <c r="COW874" s="60"/>
      <c r="COX874" s="60"/>
      <c r="COY874" s="60"/>
      <c r="COZ874" s="60"/>
      <c r="CPA874" s="60"/>
      <c r="CPB874" s="60"/>
      <c r="CPC874" s="60"/>
      <c r="CPD874" s="60"/>
      <c r="CPE874" s="60"/>
      <c r="CPF874" s="60"/>
      <c r="CPG874" s="60"/>
      <c r="CPH874" s="60"/>
      <c r="CPI874" s="60"/>
      <c r="CPJ874" s="60"/>
      <c r="CPK874" s="60"/>
      <c r="CPL874" s="60"/>
      <c r="CPM874" s="60"/>
      <c r="CPN874" s="60"/>
      <c r="CPO874" s="60"/>
      <c r="CPP874" s="60"/>
      <c r="CPQ874" s="60"/>
      <c r="CPR874" s="60"/>
      <c r="CPS874" s="60"/>
      <c r="CPT874" s="60"/>
      <c r="CPU874" s="60"/>
      <c r="CPV874" s="60"/>
      <c r="CPW874" s="60"/>
      <c r="CPX874" s="60"/>
      <c r="CPY874" s="60"/>
      <c r="CPZ874" s="60"/>
      <c r="CQA874" s="60"/>
      <c r="CQB874" s="60"/>
      <c r="CQC874" s="60"/>
      <c r="CQD874" s="60"/>
      <c r="CQE874" s="60"/>
      <c r="CQF874" s="60"/>
      <c r="CQG874" s="60"/>
      <c r="CQH874" s="60"/>
      <c r="CQI874" s="60"/>
      <c r="CQJ874" s="60"/>
      <c r="CQK874" s="60"/>
      <c r="CQL874" s="60"/>
      <c r="CQM874" s="60"/>
      <c r="CQN874" s="60"/>
      <c r="CQO874" s="60"/>
      <c r="CQP874" s="60"/>
      <c r="CQQ874" s="60"/>
      <c r="CQR874" s="60"/>
      <c r="CQS874" s="60"/>
      <c r="CQT874" s="60"/>
      <c r="CQU874" s="60"/>
      <c r="CQV874" s="60"/>
      <c r="CQW874" s="60"/>
      <c r="CQX874" s="60"/>
      <c r="CQY874" s="60"/>
      <c r="CQZ874" s="60"/>
      <c r="CRA874" s="60"/>
      <c r="CRB874" s="60"/>
      <c r="CRC874" s="60"/>
      <c r="CRD874" s="60"/>
      <c r="CRE874" s="60"/>
      <c r="CRF874" s="60"/>
      <c r="CRG874" s="60"/>
      <c r="CRH874" s="60"/>
      <c r="CRI874" s="60"/>
      <c r="CRJ874" s="60"/>
      <c r="CRK874" s="60"/>
      <c r="CRL874" s="60"/>
      <c r="CRM874" s="60"/>
      <c r="CRN874" s="60"/>
      <c r="CRO874" s="60"/>
      <c r="CRP874" s="60"/>
      <c r="CRQ874" s="60"/>
      <c r="CRR874" s="60"/>
      <c r="CRS874" s="60"/>
      <c r="CRT874" s="60"/>
      <c r="CRU874" s="60"/>
      <c r="CRV874" s="60"/>
      <c r="CRW874" s="60"/>
      <c r="CRX874" s="60"/>
      <c r="CRY874" s="60"/>
      <c r="CRZ874" s="60"/>
      <c r="CSA874" s="60"/>
      <c r="CSB874" s="60"/>
      <c r="CSC874" s="60"/>
      <c r="CSD874" s="60"/>
      <c r="CSE874" s="60"/>
      <c r="CSF874" s="60"/>
      <c r="CSG874" s="60"/>
      <c r="CSH874" s="60"/>
      <c r="CSI874" s="60"/>
      <c r="CSJ874" s="60"/>
      <c r="CSK874" s="60"/>
      <c r="CSL874" s="60"/>
      <c r="CSM874" s="60"/>
      <c r="CSN874" s="60"/>
      <c r="CSO874" s="60"/>
      <c r="CSP874" s="60"/>
      <c r="CSQ874" s="60"/>
      <c r="CSR874" s="60"/>
      <c r="CSS874" s="60"/>
      <c r="CST874" s="60"/>
      <c r="CSU874" s="60"/>
      <c r="CSV874" s="60"/>
      <c r="CSW874" s="60"/>
      <c r="CSX874" s="60"/>
      <c r="CSY874" s="60"/>
      <c r="CSZ874" s="60"/>
      <c r="CTA874" s="60"/>
      <c r="CTB874" s="60"/>
      <c r="CTC874" s="60"/>
      <c r="CTD874" s="60"/>
      <c r="CTE874" s="60"/>
      <c r="CTF874" s="60"/>
      <c r="CTG874" s="60"/>
      <c r="CTH874" s="60"/>
      <c r="CTI874" s="60"/>
      <c r="CTJ874" s="60"/>
      <c r="CTK874" s="60"/>
      <c r="CTL874" s="60"/>
      <c r="CTM874" s="60"/>
      <c r="CTN874" s="60"/>
      <c r="CTO874" s="60"/>
      <c r="CTP874" s="60"/>
      <c r="CTQ874" s="60"/>
      <c r="CTR874" s="60"/>
      <c r="CTS874" s="60"/>
      <c r="CTT874" s="60"/>
      <c r="CTU874" s="60"/>
      <c r="CTV874" s="60"/>
      <c r="CTW874" s="60"/>
      <c r="CTX874" s="60"/>
      <c r="CTY874" s="60"/>
      <c r="CTZ874" s="60"/>
      <c r="CUA874" s="60"/>
      <c r="CUB874" s="60"/>
      <c r="CUC874" s="60"/>
      <c r="CUD874" s="60"/>
      <c r="CUE874" s="60"/>
      <c r="CUF874" s="60"/>
      <c r="CUG874" s="60"/>
      <c r="CUH874" s="60"/>
      <c r="CUI874" s="60"/>
      <c r="CUJ874" s="60"/>
      <c r="CUK874" s="60"/>
      <c r="CUL874" s="60"/>
      <c r="CUM874" s="60"/>
      <c r="CUN874" s="60"/>
      <c r="CUO874" s="60"/>
      <c r="CUP874" s="60"/>
      <c r="CUQ874" s="60"/>
      <c r="CUR874" s="60"/>
      <c r="CUS874" s="60"/>
      <c r="CUT874" s="60"/>
      <c r="CUU874" s="60"/>
      <c r="CUV874" s="60"/>
      <c r="CUW874" s="60"/>
      <c r="CUX874" s="60"/>
      <c r="CUY874" s="60"/>
      <c r="CUZ874" s="60"/>
      <c r="CVA874" s="60"/>
      <c r="CVB874" s="60"/>
      <c r="CVC874" s="60"/>
      <c r="CVD874" s="60"/>
      <c r="CVE874" s="60"/>
      <c r="CVF874" s="60"/>
      <c r="CVG874" s="60"/>
      <c r="CVH874" s="60"/>
      <c r="CVI874" s="60"/>
      <c r="CVJ874" s="60"/>
      <c r="CVK874" s="60"/>
      <c r="CVL874" s="60"/>
      <c r="CVM874" s="60"/>
      <c r="CVN874" s="60"/>
      <c r="CVO874" s="60"/>
      <c r="CVP874" s="60"/>
      <c r="CVQ874" s="60"/>
      <c r="CVR874" s="60"/>
      <c r="CVS874" s="60"/>
      <c r="CVT874" s="60"/>
      <c r="CVU874" s="60"/>
      <c r="CVV874" s="60"/>
      <c r="CVW874" s="60"/>
      <c r="CVX874" s="60"/>
      <c r="CVY874" s="60"/>
      <c r="CVZ874" s="60"/>
      <c r="CWA874" s="60"/>
      <c r="CWB874" s="60"/>
      <c r="CWC874" s="60"/>
      <c r="CWD874" s="60"/>
      <c r="CWE874" s="60"/>
      <c r="CWF874" s="60"/>
      <c r="CWG874" s="60"/>
      <c r="CWH874" s="60"/>
      <c r="CWI874" s="60"/>
      <c r="CWJ874" s="60"/>
      <c r="CWK874" s="60"/>
      <c r="CWL874" s="60"/>
      <c r="CWM874" s="60"/>
      <c r="CWN874" s="60"/>
      <c r="CWO874" s="60"/>
      <c r="CWP874" s="60"/>
      <c r="CWQ874" s="60"/>
      <c r="CWR874" s="60"/>
      <c r="CWS874" s="60"/>
      <c r="CWT874" s="60"/>
      <c r="CWU874" s="60"/>
      <c r="CWV874" s="60"/>
      <c r="CWW874" s="60"/>
      <c r="CWX874" s="60"/>
      <c r="CWY874" s="60"/>
      <c r="CWZ874" s="60"/>
      <c r="CXA874" s="60"/>
      <c r="CXB874" s="60"/>
      <c r="CXC874" s="60"/>
      <c r="CXD874" s="60"/>
      <c r="CXE874" s="60"/>
      <c r="CXF874" s="60"/>
      <c r="CXG874" s="60"/>
      <c r="CXH874" s="60"/>
      <c r="CXI874" s="60"/>
      <c r="CXJ874" s="60"/>
      <c r="CXK874" s="60"/>
      <c r="CXL874" s="60"/>
      <c r="CXM874" s="60"/>
      <c r="CXN874" s="60"/>
      <c r="CXO874" s="60"/>
      <c r="CXP874" s="60"/>
      <c r="CXQ874" s="60"/>
      <c r="CXR874" s="60"/>
      <c r="CXS874" s="60"/>
      <c r="CXT874" s="60"/>
      <c r="CXU874" s="60"/>
      <c r="CXV874" s="60"/>
      <c r="CXW874" s="60"/>
      <c r="CXX874" s="60"/>
      <c r="CXY874" s="60"/>
      <c r="CXZ874" s="60"/>
      <c r="CYA874" s="60"/>
      <c r="CYB874" s="60"/>
      <c r="CYC874" s="60"/>
      <c r="CYD874" s="60"/>
      <c r="CYE874" s="60"/>
      <c r="CYF874" s="60"/>
      <c r="CYG874" s="60"/>
      <c r="CYH874" s="60"/>
      <c r="CYI874" s="60"/>
      <c r="CYJ874" s="60"/>
      <c r="CYK874" s="60"/>
      <c r="CYL874" s="60"/>
      <c r="CYM874" s="60"/>
      <c r="CYN874" s="60"/>
      <c r="CYO874" s="60"/>
      <c r="CYP874" s="60"/>
      <c r="CYQ874" s="60"/>
      <c r="CYR874" s="60"/>
      <c r="CYS874" s="60"/>
      <c r="CYT874" s="60"/>
      <c r="CYU874" s="60"/>
      <c r="CYV874" s="60"/>
      <c r="CYW874" s="60"/>
      <c r="CYX874" s="60"/>
      <c r="CYY874" s="60"/>
      <c r="CYZ874" s="60"/>
      <c r="CZA874" s="60"/>
      <c r="CZB874" s="60"/>
      <c r="CZC874" s="60"/>
      <c r="CZD874" s="60"/>
      <c r="CZE874" s="60"/>
      <c r="CZF874" s="60"/>
      <c r="CZG874" s="60"/>
      <c r="CZH874" s="60"/>
      <c r="CZI874" s="60"/>
      <c r="CZJ874" s="60"/>
      <c r="CZK874" s="60"/>
      <c r="CZL874" s="60"/>
      <c r="CZM874" s="60"/>
      <c r="CZN874" s="60"/>
      <c r="CZO874" s="60"/>
      <c r="CZP874" s="60"/>
      <c r="CZQ874" s="60"/>
      <c r="CZR874" s="60"/>
      <c r="CZS874" s="60"/>
      <c r="CZT874" s="60"/>
      <c r="CZU874" s="60"/>
      <c r="CZV874" s="60"/>
      <c r="CZW874" s="60"/>
      <c r="CZX874" s="60"/>
      <c r="CZY874" s="60"/>
      <c r="CZZ874" s="60"/>
      <c r="DAA874" s="60"/>
      <c r="DAB874" s="60"/>
      <c r="DAC874" s="60"/>
      <c r="DAD874" s="60"/>
      <c r="DAE874" s="60"/>
      <c r="DAF874" s="60"/>
      <c r="DAG874" s="60"/>
      <c r="DAH874" s="60"/>
      <c r="DAI874" s="60"/>
      <c r="DAJ874" s="60"/>
      <c r="DAK874" s="60"/>
      <c r="DAL874" s="60"/>
      <c r="DAM874" s="60"/>
      <c r="DAN874" s="60"/>
      <c r="DAO874" s="60"/>
      <c r="DAP874" s="60"/>
      <c r="DAQ874" s="60"/>
      <c r="DAR874" s="60"/>
      <c r="DAS874" s="60"/>
      <c r="DAT874" s="60"/>
      <c r="DAU874" s="60"/>
      <c r="DAV874" s="60"/>
      <c r="DAW874" s="60"/>
      <c r="DAX874" s="60"/>
      <c r="DAY874" s="60"/>
      <c r="DAZ874" s="60"/>
      <c r="DBA874" s="60"/>
      <c r="DBB874" s="60"/>
      <c r="DBC874" s="60"/>
      <c r="DBD874" s="60"/>
      <c r="DBE874" s="60"/>
      <c r="DBF874" s="60"/>
      <c r="DBG874" s="60"/>
      <c r="DBH874" s="60"/>
      <c r="DBI874" s="60"/>
      <c r="DBJ874" s="60"/>
      <c r="DBK874" s="60"/>
      <c r="DBL874" s="60"/>
      <c r="DBM874" s="60"/>
      <c r="DBN874" s="60"/>
      <c r="DBO874" s="60"/>
      <c r="DBP874" s="60"/>
      <c r="DBQ874" s="60"/>
      <c r="DBR874" s="60"/>
      <c r="DBS874" s="60"/>
      <c r="DBT874" s="60"/>
      <c r="DBU874" s="60"/>
      <c r="DBV874" s="60"/>
      <c r="DBW874" s="60"/>
      <c r="DBX874" s="60"/>
      <c r="DBY874" s="60"/>
      <c r="DBZ874" s="60"/>
      <c r="DCA874" s="60"/>
      <c r="DCB874" s="60"/>
      <c r="DCC874" s="60"/>
      <c r="DCD874" s="60"/>
      <c r="DCE874" s="60"/>
      <c r="DCF874" s="60"/>
      <c r="DCG874" s="60"/>
      <c r="DCH874" s="60"/>
      <c r="DCI874" s="60"/>
      <c r="DCJ874" s="60"/>
      <c r="DCK874" s="60"/>
      <c r="DCL874" s="60"/>
      <c r="DCM874" s="60"/>
      <c r="DCN874" s="60"/>
      <c r="DCO874" s="60"/>
      <c r="DCP874" s="60"/>
      <c r="DCQ874" s="60"/>
      <c r="DCR874" s="60"/>
      <c r="DCS874" s="60"/>
      <c r="DCT874" s="60"/>
      <c r="DCU874" s="60"/>
      <c r="DCV874" s="60"/>
      <c r="DCW874" s="60"/>
      <c r="DCX874" s="60"/>
      <c r="DCY874" s="60"/>
      <c r="DCZ874" s="60"/>
      <c r="DDA874" s="60"/>
      <c r="DDB874" s="60"/>
      <c r="DDC874" s="60"/>
      <c r="DDD874" s="60"/>
      <c r="DDE874" s="60"/>
      <c r="DDF874" s="60"/>
      <c r="DDG874" s="60"/>
      <c r="DDH874" s="60"/>
      <c r="DDI874" s="60"/>
      <c r="DDJ874" s="60"/>
      <c r="DDK874" s="60"/>
      <c r="DDL874" s="60"/>
      <c r="DDM874" s="60"/>
      <c r="DDN874" s="60"/>
      <c r="DDO874" s="60"/>
      <c r="DDP874" s="60"/>
      <c r="DDQ874" s="60"/>
      <c r="DDR874" s="60"/>
      <c r="DDS874" s="60"/>
      <c r="DDT874" s="60"/>
      <c r="DDU874" s="60"/>
      <c r="DDV874" s="60"/>
      <c r="DDW874" s="60"/>
      <c r="DDX874" s="60"/>
      <c r="DDY874" s="60"/>
      <c r="DDZ874" s="60"/>
      <c r="DEA874" s="60"/>
      <c r="DEB874" s="60"/>
      <c r="DEC874" s="60"/>
      <c r="DED874" s="60"/>
      <c r="DEE874" s="60"/>
      <c r="DEF874" s="60"/>
      <c r="DEG874" s="60"/>
      <c r="DEH874" s="60"/>
      <c r="DEI874" s="60"/>
      <c r="DEJ874" s="60"/>
      <c r="DEK874" s="60"/>
      <c r="DEL874" s="60"/>
      <c r="DEM874" s="60"/>
      <c r="DEN874" s="60"/>
      <c r="DEO874" s="60"/>
      <c r="DEP874" s="60"/>
      <c r="DEQ874" s="60"/>
      <c r="DER874" s="60"/>
      <c r="DES874" s="60"/>
      <c r="DET874" s="60"/>
      <c r="DEU874" s="60"/>
      <c r="DEV874" s="60"/>
      <c r="DEW874" s="60"/>
      <c r="DEX874" s="60"/>
      <c r="DEY874" s="60"/>
      <c r="DEZ874" s="60"/>
      <c r="DFA874" s="60"/>
      <c r="DFB874" s="60"/>
      <c r="DFC874" s="60"/>
      <c r="DFD874" s="60"/>
      <c r="DFE874" s="60"/>
      <c r="DFF874" s="60"/>
      <c r="DFG874" s="60"/>
      <c r="DFH874" s="60"/>
      <c r="DFI874" s="60"/>
      <c r="DFJ874" s="60"/>
      <c r="DFK874" s="60"/>
      <c r="DFL874" s="60"/>
      <c r="DFM874" s="60"/>
      <c r="DFN874" s="60"/>
      <c r="DFO874" s="60"/>
      <c r="DFP874" s="60"/>
      <c r="DFQ874" s="60"/>
      <c r="DFR874" s="60"/>
      <c r="DFS874" s="60"/>
      <c r="DFT874" s="60"/>
      <c r="DFU874" s="60"/>
      <c r="DFV874" s="60"/>
      <c r="DFW874" s="60"/>
      <c r="DFX874" s="60"/>
      <c r="DFY874" s="60"/>
      <c r="DFZ874" s="60"/>
      <c r="DGA874" s="60"/>
      <c r="DGB874" s="60"/>
      <c r="DGC874" s="60"/>
      <c r="DGD874" s="60"/>
      <c r="DGE874" s="60"/>
      <c r="DGF874" s="60"/>
      <c r="DGG874" s="60"/>
      <c r="DGH874" s="60"/>
      <c r="DGI874" s="60"/>
      <c r="DGJ874" s="60"/>
      <c r="DGK874" s="60"/>
      <c r="DGL874" s="60"/>
      <c r="DGM874" s="60"/>
      <c r="DGN874" s="60"/>
      <c r="DGO874" s="60"/>
      <c r="DGP874" s="60"/>
      <c r="DGQ874" s="60"/>
      <c r="DGR874" s="60"/>
      <c r="DGS874" s="60"/>
      <c r="DGT874" s="60"/>
      <c r="DGU874" s="60"/>
      <c r="DGV874" s="60"/>
      <c r="DGW874" s="60"/>
      <c r="DGX874" s="60"/>
      <c r="DGY874" s="60"/>
      <c r="DGZ874" s="60"/>
      <c r="DHA874" s="60"/>
      <c r="DHB874" s="60"/>
      <c r="DHC874" s="60"/>
      <c r="DHD874" s="60"/>
      <c r="DHE874" s="60"/>
      <c r="DHF874" s="60"/>
      <c r="DHG874" s="60"/>
      <c r="DHH874" s="60"/>
      <c r="DHI874" s="60"/>
      <c r="DHJ874" s="60"/>
      <c r="DHK874" s="60"/>
      <c r="DHL874" s="60"/>
      <c r="DHM874" s="60"/>
      <c r="DHN874" s="60"/>
      <c r="DHO874" s="60"/>
      <c r="DHP874" s="60"/>
      <c r="DHQ874" s="60"/>
      <c r="DHR874" s="60"/>
      <c r="DHS874" s="60"/>
      <c r="DHT874" s="60"/>
      <c r="DHU874" s="60"/>
      <c r="DHV874" s="60"/>
      <c r="DHW874" s="60"/>
      <c r="DHX874" s="60"/>
      <c r="DHY874" s="60"/>
      <c r="DHZ874" s="60"/>
      <c r="DIA874" s="60"/>
      <c r="DIB874" s="60"/>
      <c r="DIC874" s="60"/>
      <c r="DID874" s="60"/>
      <c r="DIE874" s="60"/>
      <c r="DIF874" s="60"/>
      <c r="DIG874" s="60"/>
      <c r="DIH874" s="60"/>
      <c r="DII874" s="60"/>
      <c r="DIJ874" s="60"/>
      <c r="DIK874" s="60"/>
      <c r="DIL874" s="60"/>
      <c r="DIM874" s="60"/>
      <c r="DIN874" s="60"/>
      <c r="DIO874" s="60"/>
      <c r="DIP874" s="60"/>
      <c r="DIQ874" s="60"/>
      <c r="DIR874" s="60"/>
      <c r="DIS874" s="60"/>
      <c r="DIT874" s="60"/>
      <c r="DIU874" s="60"/>
      <c r="DIV874" s="60"/>
      <c r="DIW874" s="60"/>
      <c r="DIX874" s="60"/>
      <c r="DIY874" s="60"/>
      <c r="DIZ874" s="60"/>
      <c r="DJA874" s="60"/>
      <c r="DJB874" s="60"/>
      <c r="DJC874" s="60"/>
      <c r="DJD874" s="60"/>
      <c r="DJE874" s="60"/>
      <c r="DJF874" s="60"/>
      <c r="DJG874" s="60"/>
      <c r="DJH874" s="60"/>
      <c r="DJI874" s="60"/>
      <c r="DJJ874" s="60"/>
      <c r="DJK874" s="60"/>
      <c r="DJL874" s="60"/>
      <c r="DJM874" s="60"/>
      <c r="DJN874" s="60"/>
      <c r="DJO874" s="60"/>
      <c r="DJP874" s="60"/>
      <c r="DJQ874" s="60"/>
      <c r="DJR874" s="60"/>
      <c r="DJS874" s="60"/>
      <c r="DJT874" s="60"/>
      <c r="DJU874" s="60"/>
      <c r="DJV874" s="60"/>
      <c r="DJW874" s="60"/>
      <c r="DJX874" s="60"/>
      <c r="DJY874" s="60"/>
      <c r="DJZ874" s="60"/>
      <c r="DKA874" s="60"/>
      <c r="DKB874" s="60"/>
      <c r="DKC874" s="60"/>
      <c r="DKD874" s="60"/>
      <c r="DKE874" s="60"/>
      <c r="DKF874" s="60"/>
      <c r="DKG874" s="60"/>
      <c r="DKH874" s="60"/>
      <c r="DKI874" s="60"/>
      <c r="DKJ874" s="60"/>
      <c r="DKK874" s="60"/>
      <c r="DKL874" s="60"/>
      <c r="DKM874" s="60"/>
      <c r="DKN874" s="60"/>
      <c r="DKO874" s="60"/>
      <c r="DKP874" s="60"/>
      <c r="DKQ874" s="60"/>
      <c r="DKR874" s="60"/>
      <c r="DKS874" s="60"/>
      <c r="DKT874" s="60"/>
      <c r="DKU874" s="60"/>
      <c r="DKV874" s="60"/>
      <c r="DKW874" s="60"/>
      <c r="DKX874" s="60"/>
      <c r="DKY874" s="60"/>
      <c r="DKZ874" s="60"/>
      <c r="DLA874" s="60"/>
      <c r="DLB874" s="60"/>
      <c r="DLC874" s="60"/>
      <c r="DLD874" s="60"/>
      <c r="DLE874" s="60"/>
      <c r="DLF874" s="60"/>
      <c r="DLG874" s="60"/>
      <c r="DLH874" s="60"/>
      <c r="DLI874" s="60"/>
      <c r="DLJ874" s="60"/>
      <c r="DLK874" s="60"/>
      <c r="DLL874" s="60"/>
      <c r="DLM874" s="60"/>
      <c r="DLN874" s="60"/>
      <c r="DLO874" s="60"/>
      <c r="DLP874" s="60"/>
      <c r="DLQ874" s="60"/>
      <c r="DLR874" s="60"/>
      <c r="DLS874" s="60"/>
      <c r="DLT874" s="60"/>
      <c r="DLU874" s="60"/>
      <c r="DLV874" s="60"/>
      <c r="DLW874" s="60"/>
      <c r="DLX874" s="60"/>
      <c r="DLY874" s="60"/>
      <c r="DLZ874" s="60"/>
      <c r="DMA874" s="60"/>
      <c r="DMB874" s="60"/>
      <c r="DMC874" s="60"/>
      <c r="DMD874" s="60"/>
      <c r="DME874" s="60"/>
      <c r="DMF874" s="60"/>
      <c r="DMG874" s="60"/>
      <c r="DMH874" s="60"/>
      <c r="DMI874" s="60"/>
      <c r="DMJ874" s="60"/>
      <c r="DMK874" s="60"/>
      <c r="DML874" s="60"/>
      <c r="DMM874" s="60"/>
      <c r="DMN874" s="60"/>
      <c r="DMO874" s="60"/>
      <c r="DMP874" s="60"/>
      <c r="DMQ874" s="60"/>
      <c r="DMR874" s="60"/>
      <c r="DMS874" s="60"/>
      <c r="DMT874" s="60"/>
      <c r="DMU874" s="60"/>
      <c r="DMV874" s="60"/>
      <c r="DMW874" s="60"/>
      <c r="DMX874" s="60"/>
      <c r="DMY874" s="60"/>
      <c r="DMZ874" s="60"/>
      <c r="DNA874" s="60"/>
      <c r="DNB874" s="60"/>
      <c r="DNC874" s="60"/>
      <c r="DND874" s="60"/>
      <c r="DNE874" s="60"/>
      <c r="DNF874" s="60"/>
      <c r="DNG874" s="60"/>
      <c r="DNH874" s="60"/>
      <c r="DNI874" s="60"/>
      <c r="DNJ874" s="60"/>
      <c r="DNK874" s="60"/>
      <c r="DNL874" s="60"/>
      <c r="DNM874" s="60"/>
      <c r="DNN874" s="60"/>
      <c r="DNO874" s="60"/>
      <c r="DNP874" s="60"/>
      <c r="DNQ874" s="60"/>
      <c r="DNR874" s="60"/>
      <c r="DNS874" s="60"/>
      <c r="DNT874" s="60"/>
      <c r="DNU874" s="60"/>
      <c r="DNV874" s="60"/>
      <c r="DNW874" s="60"/>
      <c r="DNX874" s="60"/>
      <c r="DNY874" s="60"/>
      <c r="DNZ874" s="60"/>
      <c r="DOA874" s="60"/>
      <c r="DOB874" s="60"/>
      <c r="DOC874" s="60"/>
      <c r="DOD874" s="60"/>
      <c r="DOE874" s="60"/>
      <c r="DOF874" s="60"/>
      <c r="DOG874" s="60"/>
      <c r="DOH874" s="60"/>
      <c r="DOI874" s="60"/>
      <c r="DOJ874" s="60"/>
      <c r="DOK874" s="60"/>
      <c r="DOL874" s="60"/>
      <c r="DOM874" s="60"/>
      <c r="DON874" s="60"/>
      <c r="DOO874" s="60"/>
      <c r="DOP874" s="60"/>
      <c r="DOQ874" s="60"/>
      <c r="DOR874" s="60"/>
      <c r="DOS874" s="60"/>
      <c r="DOT874" s="60"/>
      <c r="DOU874" s="60"/>
      <c r="DOV874" s="60"/>
      <c r="DOW874" s="60"/>
      <c r="DOX874" s="60"/>
      <c r="DOY874" s="60"/>
      <c r="DOZ874" s="60"/>
      <c r="DPA874" s="60"/>
      <c r="DPB874" s="60"/>
      <c r="DPC874" s="60"/>
      <c r="DPD874" s="60"/>
      <c r="DPE874" s="60"/>
      <c r="DPF874" s="60"/>
      <c r="DPG874" s="60"/>
      <c r="DPH874" s="60"/>
      <c r="DPI874" s="60"/>
      <c r="DPJ874" s="60"/>
      <c r="DPK874" s="60"/>
      <c r="DPL874" s="60"/>
      <c r="DPM874" s="60"/>
      <c r="DPN874" s="60"/>
      <c r="DPO874" s="60"/>
      <c r="DPP874" s="60"/>
      <c r="DPQ874" s="60"/>
      <c r="DPR874" s="60"/>
      <c r="DPS874" s="60"/>
      <c r="DPT874" s="60"/>
      <c r="DPU874" s="60"/>
      <c r="DPV874" s="60"/>
      <c r="DPW874" s="60"/>
      <c r="DPX874" s="60"/>
      <c r="DPY874" s="60"/>
      <c r="DPZ874" s="60"/>
      <c r="DQA874" s="60"/>
      <c r="DQB874" s="60"/>
      <c r="DQC874" s="60"/>
      <c r="DQD874" s="60"/>
      <c r="DQE874" s="60"/>
      <c r="DQF874" s="60"/>
      <c r="DQG874" s="60"/>
      <c r="DQH874" s="60"/>
      <c r="DQI874" s="60"/>
      <c r="DQJ874" s="60"/>
      <c r="DQK874" s="60"/>
      <c r="DQL874" s="60"/>
      <c r="DQM874" s="60"/>
      <c r="DQN874" s="60"/>
      <c r="DQO874" s="60"/>
      <c r="DQP874" s="60"/>
      <c r="DQQ874" s="60"/>
      <c r="DQR874" s="60"/>
      <c r="DQS874" s="60"/>
      <c r="DQT874" s="60"/>
      <c r="DQU874" s="60"/>
      <c r="DQV874" s="60"/>
      <c r="DQW874" s="60"/>
      <c r="DQX874" s="60"/>
      <c r="DQY874" s="60"/>
      <c r="DQZ874" s="60"/>
      <c r="DRA874" s="60"/>
      <c r="DRB874" s="60"/>
      <c r="DRC874" s="60"/>
      <c r="DRD874" s="60"/>
      <c r="DRE874" s="60"/>
      <c r="DRF874" s="60"/>
      <c r="DRG874" s="60"/>
      <c r="DRH874" s="60"/>
      <c r="DRI874" s="60"/>
      <c r="DRJ874" s="60"/>
      <c r="DRK874" s="60"/>
      <c r="DRL874" s="60"/>
      <c r="DRM874" s="60"/>
      <c r="DRN874" s="60"/>
      <c r="DRO874" s="60"/>
      <c r="DRP874" s="60"/>
      <c r="DRQ874" s="60"/>
      <c r="DRR874" s="60"/>
      <c r="DRS874" s="60"/>
      <c r="DRT874" s="60"/>
      <c r="DRU874" s="60"/>
      <c r="DRV874" s="60"/>
      <c r="DRW874" s="60"/>
      <c r="DRX874" s="60"/>
      <c r="DRY874" s="60"/>
      <c r="DRZ874" s="60"/>
      <c r="DSA874" s="60"/>
      <c r="DSB874" s="60"/>
      <c r="DSC874" s="60"/>
      <c r="DSD874" s="60"/>
      <c r="DSE874" s="60"/>
      <c r="DSF874" s="60"/>
      <c r="DSG874" s="60"/>
      <c r="DSH874" s="60"/>
      <c r="DSI874" s="60"/>
      <c r="DSJ874" s="60"/>
      <c r="DSK874" s="60"/>
      <c r="DSL874" s="60"/>
      <c r="DSM874" s="60"/>
      <c r="DSN874" s="60"/>
      <c r="DSO874" s="60"/>
      <c r="DSP874" s="60"/>
      <c r="DSQ874" s="60"/>
      <c r="DSR874" s="60"/>
      <c r="DSS874" s="60"/>
      <c r="DST874" s="60"/>
      <c r="DSU874" s="60"/>
      <c r="DSV874" s="60"/>
      <c r="DSW874" s="60"/>
      <c r="DSX874" s="60"/>
      <c r="DSY874" s="60"/>
      <c r="DSZ874" s="60"/>
      <c r="DTA874" s="60"/>
      <c r="DTB874" s="60"/>
      <c r="DTC874" s="60"/>
      <c r="DTD874" s="60"/>
      <c r="DTE874" s="60"/>
      <c r="DTF874" s="60"/>
      <c r="DTG874" s="60"/>
      <c r="DTH874" s="60"/>
      <c r="DTI874" s="60"/>
      <c r="DTJ874" s="60"/>
      <c r="DTK874" s="60"/>
      <c r="DTL874" s="60"/>
      <c r="DTM874" s="60"/>
      <c r="DTN874" s="60"/>
      <c r="DTO874" s="60"/>
      <c r="DTP874" s="60"/>
      <c r="DTQ874" s="60"/>
      <c r="DTR874" s="60"/>
      <c r="DTS874" s="60"/>
      <c r="DTT874" s="60"/>
      <c r="DTU874" s="60"/>
      <c r="DTV874" s="60"/>
      <c r="DTW874" s="60"/>
      <c r="DTX874" s="60"/>
      <c r="DTY874" s="60"/>
      <c r="DTZ874" s="60"/>
      <c r="DUA874" s="60"/>
      <c r="DUB874" s="60"/>
      <c r="DUC874" s="60"/>
      <c r="DUD874" s="60"/>
      <c r="DUE874" s="60"/>
      <c r="DUF874" s="60"/>
      <c r="DUG874" s="60"/>
      <c r="DUH874" s="60"/>
      <c r="DUI874" s="60"/>
      <c r="DUJ874" s="60"/>
      <c r="DUK874" s="60"/>
      <c r="DUL874" s="60"/>
      <c r="DUM874" s="60"/>
      <c r="DUN874" s="60"/>
      <c r="DUO874" s="60"/>
      <c r="DUP874" s="60"/>
      <c r="DUQ874" s="60"/>
      <c r="DUR874" s="60"/>
      <c r="DUS874" s="60"/>
      <c r="DUT874" s="60"/>
      <c r="DUU874" s="60"/>
      <c r="DUV874" s="60"/>
      <c r="DUW874" s="60"/>
      <c r="DUX874" s="60"/>
      <c r="DUY874" s="60"/>
      <c r="DUZ874" s="60"/>
      <c r="DVA874" s="60"/>
      <c r="DVB874" s="60"/>
      <c r="DVC874" s="60"/>
      <c r="DVD874" s="60"/>
      <c r="DVE874" s="60"/>
      <c r="DVF874" s="60"/>
      <c r="DVG874" s="60"/>
      <c r="DVH874" s="60"/>
      <c r="DVI874" s="60"/>
      <c r="DVJ874" s="60"/>
      <c r="DVK874" s="60"/>
      <c r="DVL874" s="60"/>
      <c r="DVM874" s="60"/>
      <c r="DVN874" s="60"/>
      <c r="DVO874" s="60"/>
      <c r="DVP874" s="60"/>
      <c r="DVQ874" s="60"/>
      <c r="DVR874" s="60"/>
      <c r="DVS874" s="60"/>
      <c r="DVT874" s="60"/>
      <c r="DVU874" s="60"/>
      <c r="DVV874" s="60"/>
      <c r="DVW874" s="60"/>
      <c r="DVX874" s="60"/>
      <c r="DVY874" s="60"/>
      <c r="DVZ874" s="60"/>
      <c r="DWA874" s="60"/>
      <c r="DWB874" s="60"/>
      <c r="DWC874" s="60"/>
      <c r="DWD874" s="60"/>
      <c r="DWE874" s="60"/>
      <c r="DWF874" s="60"/>
      <c r="DWG874" s="60"/>
      <c r="DWH874" s="60"/>
      <c r="DWI874" s="60"/>
      <c r="DWJ874" s="60"/>
      <c r="DWK874" s="60"/>
      <c r="DWL874" s="60"/>
      <c r="DWM874" s="60"/>
      <c r="DWN874" s="60"/>
      <c r="DWO874" s="60"/>
      <c r="DWP874" s="60"/>
      <c r="DWQ874" s="60"/>
      <c r="DWR874" s="60"/>
      <c r="DWS874" s="60"/>
      <c r="DWT874" s="60"/>
      <c r="DWU874" s="60"/>
      <c r="DWV874" s="60"/>
      <c r="DWW874" s="60"/>
      <c r="DWX874" s="60"/>
      <c r="DWY874" s="60"/>
      <c r="DWZ874" s="60"/>
      <c r="DXA874" s="60"/>
      <c r="DXB874" s="60"/>
      <c r="DXC874" s="60"/>
      <c r="DXD874" s="60"/>
      <c r="DXE874" s="60"/>
      <c r="DXF874" s="60"/>
      <c r="DXG874" s="60"/>
      <c r="DXH874" s="60"/>
      <c r="DXI874" s="60"/>
      <c r="DXJ874" s="60"/>
      <c r="DXK874" s="60"/>
      <c r="DXL874" s="60"/>
      <c r="DXM874" s="60"/>
      <c r="DXN874" s="60"/>
      <c r="DXO874" s="60"/>
      <c r="DXP874" s="60"/>
      <c r="DXQ874" s="60"/>
      <c r="DXR874" s="60"/>
      <c r="DXS874" s="60"/>
      <c r="DXT874" s="60"/>
      <c r="DXU874" s="60"/>
      <c r="DXV874" s="60"/>
      <c r="DXW874" s="60"/>
      <c r="DXX874" s="60"/>
      <c r="DXY874" s="60"/>
      <c r="DXZ874" s="60"/>
      <c r="DYA874" s="60"/>
      <c r="DYB874" s="60"/>
      <c r="DYC874" s="60"/>
      <c r="DYD874" s="60"/>
      <c r="DYE874" s="60"/>
      <c r="DYF874" s="60"/>
      <c r="DYG874" s="60"/>
      <c r="DYH874" s="60"/>
      <c r="DYI874" s="60"/>
      <c r="DYJ874" s="60"/>
      <c r="DYK874" s="60"/>
      <c r="DYL874" s="60"/>
      <c r="DYM874" s="60"/>
      <c r="DYN874" s="60"/>
      <c r="DYO874" s="60"/>
      <c r="DYP874" s="60"/>
      <c r="DYQ874" s="60"/>
      <c r="DYR874" s="60"/>
      <c r="DYS874" s="60"/>
      <c r="DYT874" s="60"/>
      <c r="DYU874" s="60"/>
      <c r="DYV874" s="60"/>
      <c r="DYW874" s="60"/>
      <c r="DYX874" s="60"/>
      <c r="DYY874" s="60"/>
      <c r="DYZ874" s="60"/>
      <c r="DZA874" s="60"/>
      <c r="DZB874" s="60"/>
      <c r="DZC874" s="60"/>
      <c r="DZD874" s="60"/>
      <c r="DZE874" s="60"/>
      <c r="DZF874" s="60"/>
      <c r="DZG874" s="60"/>
      <c r="DZH874" s="60"/>
      <c r="DZI874" s="60"/>
      <c r="DZJ874" s="60"/>
      <c r="DZK874" s="60"/>
      <c r="DZL874" s="60"/>
      <c r="DZM874" s="60"/>
      <c r="DZN874" s="60"/>
      <c r="DZO874" s="60"/>
      <c r="DZP874" s="60"/>
      <c r="DZQ874" s="60"/>
      <c r="DZR874" s="60"/>
      <c r="DZS874" s="60"/>
      <c r="DZT874" s="60"/>
      <c r="DZU874" s="60"/>
      <c r="DZV874" s="60"/>
      <c r="DZW874" s="60"/>
      <c r="DZX874" s="60"/>
      <c r="DZY874" s="60"/>
      <c r="DZZ874" s="60"/>
      <c r="EAA874" s="60"/>
      <c r="EAB874" s="60"/>
      <c r="EAC874" s="60"/>
      <c r="EAD874" s="60"/>
      <c r="EAE874" s="60"/>
      <c r="EAF874" s="60"/>
      <c r="EAG874" s="60"/>
      <c r="EAH874" s="60"/>
      <c r="EAI874" s="60"/>
      <c r="EAJ874" s="60"/>
      <c r="EAK874" s="60"/>
      <c r="EAL874" s="60"/>
      <c r="EAM874" s="60"/>
      <c r="EAN874" s="60"/>
      <c r="EAO874" s="60"/>
      <c r="EAP874" s="60"/>
      <c r="EAQ874" s="60"/>
      <c r="EAR874" s="60"/>
      <c r="EAS874" s="60"/>
      <c r="EAT874" s="60"/>
      <c r="EAU874" s="60"/>
      <c r="EAV874" s="60"/>
      <c r="EAW874" s="60"/>
      <c r="EAX874" s="60"/>
      <c r="EAY874" s="60"/>
      <c r="EAZ874" s="60"/>
      <c r="EBA874" s="60"/>
      <c r="EBB874" s="60"/>
      <c r="EBC874" s="60"/>
      <c r="EBD874" s="60"/>
      <c r="EBE874" s="60"/>
      <c r="EBF874" s="60"/>
      <c r="EBG874" s="60"/>
      <c r="EBH874" s="60"/>
      <c r="EBI874" s="60"/>
      <c r="EBJ874" s="60"/>
      <c r="EBK874" s="60"/>
      <c r="EBL874" s="60"/>
      <c r="EBM874" s="60"/>
      <c r="EBN874" s="60"/>
      <c r="EBO874" s="60"/>
      <c r="EBP874" s="60"/>
      <c r="EBQ874" s="60"/>
      <c r="EBR874" s="60"/>
      <c r="EBS874" s="60"/>
      <c r="EBT874" s="60"/>
      <c r="EBU874" s="60"/>
      <c r="EBV874" s="60"/>
      <c r="EBW874" s="60"/>
      <c r="EBX874" s="60"/>
      <c r="EBY874" s="60"/>
      <c r="EBZ874" s="60"/>
      <c r="ECA874" s="60"/>
      <c r="ECB874" s="60"/>
      <c r="ECC874" s="60"/>
      <c r="ECD874" s="60"/>
      <c r="ECE874" s="60"/>
      <c r="ECF874" s="60"/>
      <c r="ECG874" s="60"/>
      <c r="ECH874" s="60"/>
      <c r="ECI874" s="60"/>
      <c r="ECJ874" s="60"/>
      <c r="ECK874" s="60"/>
      <c r="ECL874" s="60"/>
      <c r="ECM874" s="60"/>
      <c r="ECN874" s="60"/>
      <c r="ECO874" s="60"/>
      <c r="ECP874" s="60"/>
      <c r="ECQ874" s="60"/>
      <c r="ECR874" s="60"/>
      <c r="ECS874" s="60"/>
      <c r="ECT874" s="60"/>
      <c r="ECU874" s="60"/>
      <c r="ECV874" s="60"/>
      <c r="ECW874" s="60"/>
      <c r="ECX874" s="60"/>
      <c r="ECY874" s="60"/>
      <c r="ECZ874" s="60"/>
      <c r="EDA874" s="60"/>
      <c r="EDB874" s="60"/>
      <c r="EDC874" s="60"/>
      <c r="EDD874" s="60"/>
      <c r="EDE874" s="60"/>
      <c r="EDF874" s="60"/>
      <c r="EDG874" s="60"/>
      <c r="EDH874" s="60"/>
      <c r="EDI874" s="60"/>
      <c r="EDJ874" s="60"/>
      <c r="EDK874" s="60"/>
      <c r="EDL874" s="60"/>
      <c r="EDM874" s="60"/>
      <c r="EDN874" s="60"/>
      <c r="EDO874" s="60"/>
      <c r="EDP874" s="60"/>
      <c r="EDQ874" s="60"/>
      <c r="EDR874" s="60"/>
      <c r="EDS874" s="60"/>
      <c r="EDT874" s="60"/>
      <c r="EDU874" s="60"/>
      <c r="EDV874" s="60"/>
      <c r="EDW874" s="60"/>
      <c r="EDX874" s="60"/>
      <c r="EDY874" s="60"/>
      <c r="EDZ874" s="60"/>
      <c r="EEA874" s="60"/>
      <c r="EEB874" s="60"/>
      <c r="EEC874" s="60"/>
      <c r="EED874" s="60"/>
      <c r="EEE874" s="60"/>
      <c r="EEF874" s="60"/>
      <c r="EEG874" s="60"/>
      <c r="EEH874" s="60"/>
      <c r="EEI874" s="60"/>
      <c r="EEJ874" s="60"/>
      <c r="EEK874" s="60"/>
      <c r="EEL874" s="60"/>
      <c r="EEM874" s="60"/>
      <c r="EEN874" s="60"/>
      <c r="EEO874" s="60"/>
      <c r="EEP874" s="60"/>
      <c r="EEQ874" s="60"/>
      <c r="EER874" s="60"/>
      <c r="EES874" s="60"/>
      <c r="EET874" s="60"/>
      <c r="EEU874" s="60"/>
      <c r="EEV874" s="60"/>
      <c r="EEW874" s="60"/>
      <c r="EEX874" s="60"/>
      <c r="EEY874" s="60"/>
      <c r="EEZ874" s="60"/>
      <c r="EFA874" s="60"/>
      <c r="EFB874" s="60"/>
      <c r="EFC874" s="60"/>
      <c r="EFD874" s="60"/>
      <c r="EFE874" s="60"/>
      <c r="EFF874" s="60"/>
      <c r="EFG874" s="60"/>
      <c r="EFH874" s="60"/>
      <c r="EFI874" s="60"/>
      <c r="EFJ874" s="60"/>
      <c r="EFK874" s="60"/>
      <c r="EFL874" s="60"/>
      <c r="EFM874" s="60"/>
      <c r="EFN874" s="60"/>
      <c r="EFO874" s="60"/>
      <c r="EFP874" s="60"/>
      <c r="EFQ874" s="60"/>
      <c r="EFR874" s="60"/>
      <c r="EFS874" s="60"/>
      <c r="EFT874" s="60"/>
      <c r="EFU874" s="60"/>
      <c r="EFV874" s="60"/>
      <c r="EFW874" s="60"/>
      <c r="EFX874" s="60"/>
      <c r="EFY874" s="60"/>
      <c r="EFZ874" s="60"/>
      <c r="EGA874" s="60"/>
      <c r="EGB874" s="60"/>
      <c r="EGC874" s="60"/>
      <c r="EGD874" s="60"/>
      <c r="EGE874" s="60"/>
      <c r="EGF874" s="60"/>
      <c r="EGG874" s="60"/>
      <c r="EGH874" s="60"/>
      <c r="EGI874" s="60"/>
      <c r="EGJ874" s="60"/>
      <c r="EGK874" s="60"/>
      <c r="EGL874" s="60"/>
      <c r="EGM874" s="60"/>
      <c r="EGN874" s="60"/>
      <c r="EGO874" s="60"/>
      <c r="EGP874" s="60"/>
      <c r="EGQ874" s="60"/>
      <c r="EGR874" s="60"/>
      <c r="EGS874" s="60"/>
      <c r="EGT874" s="60"/>
      <c r="EGU874" s="60"/>
      <c r="EGV874" s="60"/>
      <c r="EGW874" s="60"/>
      <c r="EGX874" s="60"/>
      <c r="EGY874" s="60"/>
      <c r="EGZ874" s="60"/>
      <c r="EHA874" s="60"/>
      <c r="EHB874" s="60"/>
      <c r="EHC874" s="60"/>
      <c r="EHD874" s="60"/>
      <c r="EHE874" s="60"/>
      <c r="EHF874" s="60"/>
      <c r="EHG874" s="60"/>
      <c r="EHH874" s="60"/>
      <c r="EHI874" s="60"/>
      <c r="EHJ874" s="60"/>
      <c r="EHK874" s="60"/>
      <c r="EHL874" s="60"/>
      <c r="EHM874" s="60"/>
      <c r="EHN874" s="60"/>
      <c r="EHO874" s="60"/>
      <c r="EHP874" s="60"/>
      <c r="EHQ874" s="60"/>
      <c r="EHR874" s="60"/>
      <c r="EHS874" s="60"/>
      <c r="EHT874" s="60"/>
      <c r="EHU874" s="60"/>
      <c r="EHV874" s="60"/>
      <c r="EHW874" s="60"/>
      <c r="EHX874" s="60"/>
      <c r="EHY874" s="60"/>
      <c r="EHZ874" s="60"/>
      <c r="EIA874" s="60"/>
      <c r="EIB874" s="60"/>
      <c r="EIC874" s="60"/>
      <c r="EID874" s="60"/>
      <c r="EIE874" s="60"/>
      <c r="EIF874" s="60"/>
      <c r="EIG874" s="60"/>
      <c r="EIH874" s="60"/>
      <c r="EII874" s="60"/>
      <c r="EIJ874" s="60"/>
      <c r="EIK874" s="60"/>
      <c r="EIL874" s="60"/>
      <c r="EIM874" s="60"/>
      <c r="EIN874" s="60"/>
      <c r="EIO874" s="60"/>
      <c r="EIP874" s="60"/>
      <c r="EIQ874" s="60"/>
      <c r="EIR874" s="60"/>
      <c r="EIS874" s="60"/>
      <c r="EIT874" s="60"/>
      <c r="EIU874" s="60"/>
      <c r="EIV874" s="60"/>
      <c r="EIW874" s="60"/>
      <c r="EIX874" s="60"/>
      <c r="EIY874" s="60"/>
      <c r="EIZ874" s="60"/>
      <c r="EJA874" s="60"/>
      <c r="EJB874" s="60"/>
      <c r="EJC874" s="60"/>
      <c r="EJD874" s="60"/>
      <c r="EJE874" s="60"/>
      <c r="EJF874" s="60"/>
      <c r="EJG874" s="60"/>
      <c r="EJH874" s="60"/>
      <c r="EJI874" s="60"/>
      <c r="EJJ874" s="60"/>
      <c r="EJK874" s="60"/>
      <c r="EJL874" s="60"/>
      <c r="EJM874" s="60"/>
      <c r="EJN874" s="60"/>
      <c r="EJO874" s="60"/>
      <c r="EJP874" s="60"/>
      <c r="EJQ874" s="60"/>
      <c r="EJR874" s="60"/>
      <c r="EJS874" s="60"/>
      <c r="EJT874" s="60"/>
      <c r="EJU874" s="60"/>
      <c r="EJV874" s="60"/>
      <c r="EJW874" s="60"/>
      <c r="EJX874" s="60"/>
      <c r="EJY874" s="60"/>
      <c r="EJZ874" s="60"/>
      <c r="EKA874" s="60"/>
      <c r="EKB874" s="60"/>
      <c r="EKC874" s="60"/>
      <c r="EKD874" s="60"/>
      <c r="EKE874" s="60"/>
      <c r="EKF874" s="60"/>
      <c r="EKG874" s="60"/>
      <c r="EKH874" s="60"/>
      <c r="EKI874" s="60"/>
      <c r="EKJ874" s="60"/>
      <c r="EKK874" s="60"/>
      <c r="EKL874" s="60"/>
      <c r="EKM874" s="60"/>
      <c r="EKN874" s="60"/>
      <c r="EKO874" s="60"/>
      <c r="EKP874" s="60"/>
      <c r="EKQ874" s="60"/>
      <c r="EKR874" s="60"/>
      <c r="EKS874" s="60"/>
      <c r="EKT874" s="60"/>
      <c r="EKU874" s="60"/>
      <c r="EKV874" s="60"/>
      <c r="EKW874" s="60"/>
      <c r="EKX874" s="60"/>
      <c r="EKY874" s="60"/>
      <c r="EKZ874" s="60"/>
      <c r="ELA874" s="60"/>
      <c r="ELB874" s="60"/>
      <c r="ELC874" s="60"/>
      <c r="ELD874" s="60"/>
      <c r="ELE874" s="60"/>
      <c r="ELF874" s="60"/>
      <c r="ELG874" s="60"/>
      <c r="ELH874" s="60"/>
      <c r="ELI874" s="60"/>
      <c r="ELJ874" s="60"/>
      <c r="ELK874" s="60"/>
      <c r="ELL874" s="60"/>
      <c r="ELM874" s="60"/>
      <c r="ELN874" s="60"/>
      <c r="ELO874" s="60"/>
      <c r="ELP874" s="60"/>
      <c r="ELQ874" s="60"/>
      <c r="ELR874" s="60"/>
      <c r="ELS874" s="60"/>
      <c r="ELT874" s="60"/>
      <c r="ELU874" s="60"/>
      <c r="ELV874" s="60"/>
      <c r="ELW874" s="60"/>
      <c r="ELX874" s="60"/>
      <c r="ELY874" s="60"/>
      <c r="ELZ874" s="60"/>
      <c r="EMA874" s="60"/>
      <c r="EMB874" s="60"/>
      <c r="EMC874" s="60"/>
      <c r="EMD874" s="60"/>
      <c r="EME874" s="60"/>
      <c r="EMF874" s="60"/>
      <c r="EMG874" s="60"/>
      <c r="EMH874" s="60"/>
      <c r="EMI874" s="60"/>
      <c r="EMJ874" s="60"/>
      <c r="EMK874" s="60"/>
      <c r="EML874" s="60"/>
      <c r="EMM874" s="60"/>
      <c r="EMN874" s="60"/>
      <c r="EMO874" s="60"/>
      <c r="EMP874" s="60"/>
      <c r="EMQ874" s="60"/>
      <c r="EMR874" s="60"/>
      <c r="EMS874" s="60"/>
      <c r="EMT874" s="60"/>
      <c r="EMU874" s="60"/>
      <c r="EMV874" s="60"/>
      <c r="EMW874" s="60"/>
      <c r="EMX874" s="60"/>
      <c r="EMY874" s="60"/>
      <c r="EMZ874" s="60"/>
      <c r="ENA874" s="60"/>
      <c r="ENB874" s="60"/>
      <c r="ENC874" s="60"/>
      <c r="END874" s="60"/>
      <c r="ENE874" s="60"/>
      <c r="ENF874" s="60"/>
      <c r="ENG874" s="60"/>
      <c r="ENH874" s="60"/>
      <c r="ENI874" s="60"/>
      <c r="ENJ874" s="60"/>
      <c r="ENK874" s="60"/>
      <c r="ENL874" s="60"/>
      <c r="ENM874" s="60"/>
      <c r="ENN874" s="60"/>
      <c r="ENO874" s="60"/>
      <c r="ENP874" s="60"/>
      <c r="ENQ874" s="60"/>
      <c r="ENR874" s="60"/>
      <c r="ENS874" s="60"/>
      <c r="ENT874" s="60"/>
      <c r="ENU874" s="60"/>
      <c r="ENV874" s="60"/>
      <c r="ENW874" s="60"/>
      <c r="ENX874" s="60"/>
      <c r="ENY874" s="60"/>
      <c r="ENZ874" s="60"/>
      <c r="EOA874" s="60"/>
      <c r="EOB874" s="60"/>
      <c r="EOC874" s="60"/>
      <c r="EOD874" s="60"/>
      <c r="EOE874" s="60"/>
      <c r="EOF874" s="60"/>
      <c r="EOG874" s="60"/>
      <c r="EOH874" s="60"/>
      <c r="EOI874" s="60"/>
      <c r="EOJ874" s="60"/>
      <c r="EOK874" s="60"/>
      <c r="EOL874" s="60"/>
      <c r="EOM874" s="60"/>
      <c r="EON874" s="60"/>
      <c r="EOO874" s="60"/>
      <c r="EOP874" s="60"/>
      <c r="EOQ874" s="60"/>
      <c r="EOR874" s="60"/>
      <c r="EOS874" s="60"/>
      <c r="EOT874" s="60"/>
      <c r="EOU874" s="60"/>
      <c r="EOV874" s="60"/>
      <c r="EOW874" s="60"/>
      <c r="EOX874" s="60"/>
      <c r="EOY874" s="60"/>
      <c r="EOZ874" s="60"/>
      <c r="EPA874" s="60"/>
      <c r="EPB874" s="60"/>
      <c r="EPC874" s="60"/>
      <c r="EPD874" s="60"/>
      <c r="EPE874" s="60"/>
      <c r="EPF874" s="60"/>
      <c r="EPG874" s="60"/>
      <c r="EPH874" s="60"/>
      <c r="EPI874" s="60"/>
      <c r="EPJ874" s="60"/>
      <c r="EPK874" s="60"/>
      <c r="EPL874" s="60"/>
      <c r="EPM874" s="60"/>
      <c r="EPN874" s="60"/>
      <c r="EPO874" s="60"/>
      <c r="EPP874" s="60"/>
      <c r="EPQ874" s="60"/>
      <c r="EPR874" s="60"/>
      <c r="EPS874" s="60"/>
      <c r="EPT874" s="60"/>
      <c r="EPU874" s="60"/>
      <c r="EPV874" s="60"/>
      <c r="EPW874" s="60"/>
      <c r="EPX874" s="60"/>
      <c r="EPY874" s="60"/>
      <c r="EPZ874" s="60"/>
      <c r="EQA874" s="60"/>
      <c r="EQB874" s="60"/>
      <c r="EQC874" s="60"/>
      <c r="EQD874" s="60"/>
      <c r="EQE874" s="60"/>
      <c r="EQF874" s="60"/>
      <c r="EQG874" s="60"/>
      <c r="EQH874" s="60"/>
      <c r="EQI874" s="60"/>
      <c r="EQJ874" s="60"/>
      <c r="EQK874" s="60"/>
      <c r="EQL874" s="60"/>
      <c r="EQM874" s="60"/>
      <c r="EQN874" s="60"/>
      <c r="EQO874" s="60"/>
      <c r="EQP874" s="60"/>
      <c r="EQQ874" s="60"/>
      <c r="EQR874" s="60"/>
      <c r="EQS874" s="60"/>
      <c r="EQT874" s="60"/>
      <c r="EQU874" s="60"/>
      <c r="EQV874" s="60"/>
      <c r="EQW874" s="60"/>
      <c r="EQX874" s="60"/>
      <c r="EQY874" s="60"/>
      <c r="EQZ874" s="60"/>
      <c r="ERA874" s="60"/>
      <c r="ERB874" s="60"/>
      <c r="ERC874" s="60"/>
      <c r="ERD874" s="60"/>
      <c r="ERE874" s="60"/>
      <c r="ERF874" s="60"/>
      <c r="ERG874" s="60"/>
      <c r="ERH874" s="60"/>
      <c r="ERI874" s="60"/>
      <c r="ERJ874" s="60"/>
      <c r="ERK874" s="60"/>
      <c r="ERL874" s="60"/>
      <c r="ERM874" s="60"/>
      <c r="ERN874" s="60"/>
      <c r="ERO874" s="60"/>
      <c r="ERP874" s="60"/>
      <c r="ERQ874" s="60"/>
      <c r="ERR874" s="60"/>
      <c r="ERS874" s="60"/>
      <c r="ERT874" s="60"/>
      <c r="ERU874" s="60"/>
      <c r="ERV874" s="60"/>
      <c r="ERW874" s="60"/>
      <c r="ERX874" s="60"/>
      <c r="ERY874" s="60"/>
      <c r="ERZ874" s="60"/>
      <c r="ESA874" s="60"/>
      <c r="ESB874" s="60"/>
      <c r="ESC874" s="60"/>
      <c r="ESD874" s="60"/>
      <c r="ESE874" s="60"/>
      <c r="ESF874" s="60"/>
      <c r="ESG874" s="60"/>
      <c r="ESH874" s="60"/>
      <c r="ESI874" s="60"/>
      <c r="ESJ874" s="60"/>
      <c r="ESK874" s="60"/>
      <c r="ESL874" s="60"/>
      <c r="ESM874" s="60"/>
      <c r="ESN874" s="60"/>
      <c r="ESO874" s="60"/>
      <c r="ESP874" s="60"/>
      <c r="ESQ874" s="60"/>
      <c r="ESR874" s="60"/>
      <c r="ESS874" s="60"/>
      <c r="EST874" s="60"/>
      <c r="ESU874" s="60"/>
      <c r="ESV874" s="60"/>
      <c r="ESW874" s="60"/>
      <c r="ESX874" s="60"/>
      <c r="ESY874" s="60"/>
      <c r="ESZ874" s="60"/>
      <c r="ETA874" s="60"/>
      <c r="ETB874" s="60"/>
      <c r="ETC874" s="60"/>
      <c r="ETD874" s="60"/>
      <c r="ETE874" s="60"/>
      <c r="ETF874" s="60"/>
      <c r="ETG874" s="60"/>
      <c r="ETH874" s="60"/>
      <c r="ETI874" s="60"/>
      <c r="ETJ874" s="60"/>
      <c r="ETK874" s="60"/>
      <c r="ETL874" s="60"/>
      <c r="ETM874" s="60"/>
      <c r="ETN874" s="60"/>
      <c r="ETO874" s="60"/>
      <c r="ETP874" s="60"/>
      <c r="ETQ874" s="60"/>
      <c r="ETR874" s="60"/>
      <c r="ETS874" s="60"/>
      <c r="ETT874" s="60"/>
      <c r="ETU874" s="60"/>
      <c r="ETV874" s="60"/>
      <c r="ETW874" s="60"/>
      <c r="ETX874" s="60"/>
      <c r="ETY874" s="60"/>
      <c r="ETZ874" s="60"/>
      <c r="EUA874" s="60"/>
      <c r="EUB874" s="60"/>
      <c r="EUC874" s="60"/>
      <c r="EUD874" s="60"/>
      <c r="EUE874" s="60"/>
      <c r="EUF874" s="60"/>
      <c r="EUG874" s="60"/>
      <c r="EUH874" s="60"/>
      <c r="EUI874" s="60"/>
      <c r="EUJ874" s="60"/>
      <c r="EUK874" s="60"/>
      <c r="EUL874" s="60"/>
      <c r="EUM874" s="60"/>
      <c r="EUN874" s="60"/>
      <c r="EUO874" s="60"/>
      <c r="EUP874" s="60"/>
      <c r="EUQ874" s="60"/>
      <c r="EUR874" s="60"/>
      <c r="EUS874" s="60"/>
      <c r="EUT874" s="60"/>
      <c r="EUU874" s="60"/>
      <c r="EUV874" s="60"/>
      <c r="EUW874" s="60"/>
      <c r="EUX874" s="60"/>
      <c r="EUY874" s="60"/>
      <c r="EUZ874" s="60"/>
      <c r="EVA874" s="60"/>
      <c r="EVB874" s="60"/>
      <c r="EVC874" s="60"/>
      <c r="EVD874" s="60"/>
      <c r="EVE874" s="60"/>
      <c r="EVF874" s="60"/>
      <c r="EVG874" s="60"/>
      <c r="EVH874" s="60"/>
      <c r="EVI874" s="60"/>
      <c r="EVJ874" s="60"/>
      <c r="EVK874" s="60"/>
      <c r="EVL874" s="60"/>
      <c r="EVM874" s="60"/>
      <c r="EVN874" s="60"/>
      <c r="EVO874" s="60"/>
      <c r="EVP874" s="60"/>
      <c r="EVQ874" s="60"/>
      <c r="EVR874" s="60"/>
      <c r="EVS874" s="60"/>
      <c r="EVT874" s="60"/>
      <c r="EVU874" s="60"/>
      <c r="EVV874" s="60"/>
      <c r="EVW874" s="60"/>
      <c r="EVX874" s="60"/>
      <c r="EVY874" s="60"/>
      <c r="EVZ874" s="60"/>
      <c r="EWA874" s="60"/>
      <c r="EWB874" s="60"/>
      <c r="EWC874" s="60"/>
      <c r="EWD874" s="60"/>
      <c r="EWE874" s="60"/>
      <c r="EWF874" s="60"/>
      <c r="EWG874" s="60"/>
      <c r="EWH874" s="60"/>
      <c r="EWI874" s="60"/>
      <c r="EWJ874" s="60"/>
      <c r="EWK874" s="60"/>
      <c r="EWL874" s="60"/>
      <c r="EWM874" s="60"/>
      <c r="EWN874" s="60"/>
      <c r="EWO874" s="60"/>
      <c r="EWP874" s="60"/>
      <c r="EWQ874" s="60"/>
      <c r="EWR874" s="60"/>
      <c r="EWS874" s="60"/>
      <c r="EWT874" s="60"/>
      <c r="EWU874" s="60"/>
      <c r="EWV874" s="60"/>
      <c r="EWW874" s="60"/>
      <c r="EWX874" s="60"/>
      <c r="EWY874" s="60"/>
      <c r="EWZ874" s="60"/>
      <c r="EXA874" s="60"/>
      <c r="EXB874" s="60"/>
      <c r="EXC874" s="60"/>
      <c r="EXD874" s="60"/>
      <c r="EXE874" s="60"/>
      <c r="EXF874" s="60"/>
      <c r="EXG874" s="60"/>
      <c r="EXH874" s="60"/>
      <c r="EXI874" s="60"/>
      <c r="EXJ874" s="60"/>
      <c r="EXK874" s="60"/>
      <c r="EXL874" s="60"/>
      <c r="EXM874" s="60"/>
      <c r="EXN874" s="60"/>
      <c r="EXO874" s="60"/>
      <c r="EXP874" s="60"/>
      <c r="EXQ874" s="60"/>
      <c r="EXR874" s="60"/>
      <c r="EXS874" s="60"/>
      <c r="EXT874" s="60"/>
      <c r="EXU874" s="60"/>
      <c r="EXV874" s="60"/>
      <c r="EXW874" s="60"/>
      <c r="EXX874" s="60"/>
      <c r="EXY874" s="60"/>
      <c r="EXZ874" s="60"/>
      <c r="EYA874" s="60"/>
      <c r="EYB874" s="60"/>
      <c r="EYC874" s="60"/>
      <c r="EYD874" s="60"/>
      <c r="EYE874" s="60"/>
      <c r="EYF874" s="60"/>
      <c r="EYG874" s="60"/>
      <c r="EYH874" s="60"/>
      <c r="EYI874" s="60"/>
      <c r="EYJ874" s="60"/>
      <c r="EYK874" s="60"/>
      <c r="EYL874" s="60"/>
      <c r="EYM874" s="60"/>
      <c r="EYN874" s="60"/>
      <c r="EYO874" s="60"/>
      <c r="EYP874" s="60"/>
      <c r="EYQ874" s="60"/>
      <c r="EYR874" s="60"/>
      <c r="EYS874" s="60"/>
      <c r="EYT874" s="60"/>
      <c r="EYU874" s="60"/>
      <c r="EYV874" s="60"/>
      <c r="EYW874" s="60"/>
      <c r="EYX874" s="60"/>
      <c r="EYY874" s="60"/>
      <c r="EYZ874" s="60"/>
      <c r="EZA874" s="60"/>
      <c r="EZB874" s="60"/>
      <c r="EZC874" s="60"/>
      <c r="EZD874" s="60"/>
      <c r="EZE874" s="60"/>
      <c r="EZF874" s="60"/>
      <c r="EZG874" s="60"/>
      <c r="EZH874" s="60"/>
      <c r="EZI874" s="60"/>
      <c r="EZJ874" s="60"/>
      <c r="EZK874" s="60"/>
      <c r="EZL874" s="60"/>
      <c r="EZM874" s="60"/>
      <c r="EZN874" s="60"/>
      <c r="EZO874" s="60"/>
      <c r="EZP874" s="60"/>
      <c r="EZQ874" s="60"/>
      <c r="EZR874" s="60"/>
      <c r="EZS874" s="60"/>
      <c r="EZT874" s="60"/>
      <c r="EZU874" s="60"/>
      <c r="EZV874" s="60"/>
      <c r="EZW874" s="60"/>
      <c r="EZX874" s="60"/>
      <c r="EZY874" s="60"/>
      <c r="EZZ874" s="60"/>
      <c r="FAA874" s="60"/>
      <c r="FAB874" s="60"/>
      <c r="FAC874" s="60"/>
      <c r="FAD874" s="60"/>
      <c r="FAE874" s="60"/>
      <c r="FAF874" s="60"/>
      <c r="FAG874" s="60"/>
      <c r="FAH874" s="60"/>
      <c r="FAI874" s="60"/>
      <c r="FAJ874" s="60"/>
      <c r="FAK874" s="60"/>
      <c r="FAL874" s="60"/>
      <c r="FAM874" s="60"/>
      <c r="FAN874" s="60"/>
      <c r="FAO874" s="60"/>
      <c r="FAP874" s="60"/>
      <c r="FAQ874" s="60"/>
      <c r="FAR874" s="60"/>
      <c r="FAS874" s="60"/>
      <c r="FAT874" s="60"/>
      <c r="FAU874" s="60"/>
      <c r="FAV874" s="60"/>
      <c r="FAW874" s="60"/>
      <c r="FAX874" s="60"/>
      <c r="FAY874" s="60"/>
      <c r="FAZ874" s="60"/>
      <c r="FBA874" s="60"/>
      <c r="FBB874" s="60"/>
      <c r="FBC874" s="60"/>
      <c r="FBD874" s="60"/>
      <c r="FBE874" s="60"/>
      <c r="FBF874" s="60"/>
      <c r="FBG874" s="60"/>
      <c r="FBH874" s="60"/>
      <c r="FBI874" s="60"/>
      <c r="FBJ874" s="60"/>
      <c r="FBK874" s="60"/>
      <c r="FBL874" s="60"/>
      <c r="FBM874" s="60"/>
      <c r="FBN874" s="60"/>
      <c r="FBO874" s="60"/>
      <c r="FBP874" s="60"/>
      <c r="FBQ874" s="60"/>
      <c r="FBR874" s="60"/>
      <c r="FBS874" s="60"/>
      <c r="FBT874" s="60"/>
      <c r="FBU874" s="60"/>
      <c r="FBV874" s="60"/>
      <c r="FBW874" s="60"/>
      <c r="FBX874" s="60"/>
      <c r="FBY874" s="60"/>
      <c r="FBZ874" s="60"/>
      <c r="FCA874" s="60"/>
      <c r="FCB874" s="60"/>
      <c r="FCC874" s="60"/>
      <c r="FCD874" s="60"/>
      <c r="FCE874" s="60"/>
      <c r="FCF874" s="60"/>
      <c r="FCG874" s="60"/>
      <c r="FCH874" s="60"/>
      <c r="FCI874" s="60"/>
      <c r="FCJ874" s="60"/>
      <c r="FCK874" s="60"/>
      <c r="FCL874" s="60"/>
      <c r="FCM874" s="60"/>
      <c r="FCN874" s="60"/>
      <c r="FCO874" s="60"/>
      <c r="FCP874" s="60"/>
      <c r="FCQ874" s="60"/>
      <c r="FCR874" s="60"/>
      <c r="FCS874" s="60"/>
      <c r="FCT874" s="60"/>
      <c r="FCU874" s="60"/>
      <c r="FCV874" s="60"/>
      <c r="FCW874" s="60"/>
      <c r="FCX874" s="60"/>
      <c r="FCY874" s="60"/>
      <c r="FCZ874" s="60"/>
      <c r="FDA874" s="60"/>
      <c r="FDB874" s="60"/>
      <c r="FDC874" s="60"/>
      <c r="FDD874" s="60"/>
      <c r="FDE874" s="60"/>
      <c r="FDF874" s="60"/>
      <c r="FDG874" s="60"/>
      <c r="FDH874" s="60"/>
      <c r="FDI874" s="60"/>
      <c r="FDJ874" s="60"/>
      <c r="FDK874" s="60"/>
      <c r="FDL874" s="60"/>
      <c r="FDM874" s="60"/>
      <c r="FDN874" s="60"/>
      <c r="FDO874" s="60"/>
      <c r="FDP874" s="60"/>
      <c r="FDQ874" s="60"/>
      <c r="FDR874" s="60"/>
      <c r="FDS874" s="60"/>
      <c r="FDT874" s="60"/>
      <c r="FDU874" s="60"/>
      <c r="FDV874" s="60"/>
      <c r="FDW874" s="60"/>
      <c r="FDX874" s="60"/>
      <c r="FDY874" s="60"/>
      <c r="FDZ874" s="60"/>
      <c r="FEA874" s="60"/>
      <c r="FEB874" s="60"/>
      <c r="FEC874" s="60"/>
      <c r="FED874" s="60"/>
      <c r="FEE874" s="60"/>
      <c r="FEF874" s="60"/>
      <c r="FEG874" s="60"/>
      <c r="FEH874" s="60"/>
      <c r="FEI874" s="60"/>
      <c r="FEJ874" s="60"/>
      <c r="FEK874" s="60"/>
      <c r="FEL874" s="60"/>
      <c r="FEM874" s="60"/>
      <c r="FEN874" s="60"/>
      <c r="FEO874" s="60"/>
      <c r="FEP874" s="60"/>
      <c r="FEQ874" s="60"/>
      <c r="FER874" s="60"/>
      <c r="FES874" s="60"/>
      <c r="FET874" s="60"/>
      <c r="FEU874" s="60"/>
      <c r="FEV874" s="60"/>
      <c r="FEW874" s="60"/>
      <c r="FEX874" s="60"/>
      <c r="FEY874" s="60"/>
      <c r="FEZ874" s="60"/>
      <c r="FFA874" s="60"/>
      <c r="FFB874" s="60"/>
      <c r="FFC874" s="60"/>
      <c r="FFD874" s="60"/>
      <c r="FFE874" s="60"/>
      <c r="FFF874" s="60"/>
      <c r="FFG874" s="60"/>
      <c r="FFH874" s="60"/>
      <c r="FFI874" s="60"/>
      <c r="FFJ874" s="60"/>
      <c r="FFK874" s="60"/>
      <c r="FFL874" s="60"/>
      <c r="FFM874" s="60"/>
      <c r="FFN874" s="60"/>
      <c r="FFO874" s="60"/>
      <c r="FFP874" s="60"/>
      <c r="FFQ874" s="60"/>
      <c r="FFR874" s="60"/>
      <c r="FFS874" s="60"/>
      <c r="FFT874" s="60"/>
      <c r="FFU874" s="60"/>
      <c r="FFV874" s="60"/>
      <c r="FFW874" s="60"/>
      <c r="FFX874" s="60"/>
      <c r="FFY874" s="60"/>
      <c r="FFZ874" s="60"/>
      <c r="FGA874" s="60"/>
      <c r="FGB874" s="60"/>
      <c r="FGC874" s="60"/>
      <c r="FGD874" s="60"/>
      <c r="FGE874" s="60"/>
      <c r="FGF874" s="60"/>
      <c r="FGG874" s="60"/>
      <c r="FGH874" s="60"/>
      <c r="FGI874" s="60"/>
      <c r="FGJ874" s="60"/>
      <c r="FGK874" s="60"/>
      <c r="FGL874" s="60"/>
      <c r="FGM874" s="60"/>
      <c r="FGN874" s="60"/>
      <c r="FGO874" s="60"/>
      <c r="FGP874" s="60"/>
      <c r="FGQ874" s="60"/>
      <c r="FGR874" s="60"/>
      <c r="FGS874" s="60"/>
      <c r="FGT874" s="60"/>
      <c r="FGU874" s="60"/>
      <c r="FGV874" s="60"/>
      <c r="FGW874" s="60"/>
      <c r="FGX874" s="60"/>
      <c r="FGY874" s="60"/>
      <c r="FGZ874" s="60"/>
      <c r="FHA874" s="60"/>
      <c r="FHB874" s="60"/>
      <c r="FHC874" s="60"/>
      <c r="FHD874" s="60"/>
      <c r="FHE874" s="60"/>
      <c r="FHF874" s="60"/>
      <c r="FHG874" s="60"/>
      <c r="FHH874" s="60"/>
      <c r="FHI874" s="60"/>
      <c r="FHJ874" s="60"/>
      <c r="FHK874" s="60"/>
      <c r="FHL874" s="60"/>
      <c r="FHM874" s="60"/>
      <c r="FHN874" s="60"/>
      <c r="FHO874" s="60"/>
      <c r="FHP874" s="60"/>
      <c r="FHQ874" s="60"/>
      <c r="FHR874" s="60"/>
      <c r="FHS874" s="60"/>
      <c r="FHT874" s="60"/>
      <c r="FHU874" s="60"/>
      <c r="FHV874" s="60"/>
      <c r="FHW874" s="60"/>
      <c r="FHX874" s="60"/>
      <c r="FHY874" s="60"/>
      <c r="FHZ874" s="60"/>
      <c r="FIA874" s="60"/>
      <c r="FIB874" s="60"/>
      <c r="FIC874" s="60"/>
      <c r="FID874" s="60"/>
      <c r="FIE874" s="60"/>
      <c r="FIF874" s="60"/>
      <c r="FIG874" s="60"/>
      <c r="FIH874" s="60"/>
      <c r="FII874" s="60"/>
      <c r="FIJ874" s="60"/>
      <c r="FIK874" s="60"/>
      <c r="FIL874" s="60"/>
      <c r="FIM874" s="60"/>
      <c r="FIN874" s="60"/>
      <c r="FIO874" s="60"/>
      <c r="FIP874" s="60"/>
      <c r="FIQ874" s="60"/>
      <c r="FIR874" s="60"/>
      <c r="FIS874" s="60"/>
      <c r="FIT874" s="60"/>
      <c r="FIU874" s="60"/>
      <c r="FIV874" s="60"/>
      <c r="FIW874" s="60"/>
      <c r="FIX874" s="60"/>
      <c r="FIY874" s="60"/>
      <c r="FIZ874" s="60"/>
      <c r="FJA874" s="60"/>
      <c r="FJB874" s="60"/>
      <c r="FJC874" s="60"/>
      <c r="FJD874" s="60"/>
      <c r="FJE874" s="60"/>
      <c r="FJF874" s="60"/>
      <c r="FJG874" s="60"/>
      <c r="FJH874" s="60"/>
      <c r="FJI874" s="60"/>
      <c r="FJJ874" s="60"/>
      <c r="FJK874" s="60"/>
      <c r="FJL874" s="60"/>
      <c r="FJM874" s="60"/>
      <c r="FJN874" s="60"/>
      <c r="FJO874" s="60"/>
      <c r="FJP874" s="60"/>
      <c r="FJQ874" s="60"/>
      <c r="FJR874" s="60"/>
      <c r="FJS874" s="60"/>
      <c r="FJT874" s="60"/>
      <c r="FJU874" s="60"/>
      <c r="FJV874" s="60"/>
      <c r="FJW874" s="60"/>
      <c r="FJX874" s="60"/>
      <c r="FJY874" s="60"/>
      <c r="FJZ874" s="60"/>
      <c r="FKA874" s="60"/>
      <c r="FKB874" s="60"/>
      <c r="FKC874" s="60"/>
      <c r="FKD874" s="60"/>
      <c r="FKE874" s="60"/>
      <c r="FKF874" s="60"/>
      <c r="FKG874" s="60"/>
      <c r="FKH874" s="60"/>
      <c r="FKI874" s="60"/>
      <c r="FKJ874" s="60"/>
      <c r="FKK874" s="60"/>
      <c r="FKL874" s="60"/>
      <c r="FKM874" s="60"/>
      <c r="FKN874" s="60"/>
      <c r="FKO874" s="60"/>
      <c r="FKP874" s="60"/>
      <c r="FKQ874" s="60"/>
      <c r="FKR874" s="60"/>
      <c r="FKS874" s="60"/>
      <c r="FKT874" s="60"/>
      <c r="FKU874" s="60"/>
      <c r="FKV874" s="60"/>
      <c r="FKW874" s="60"/>
      <c r="FKX874" s="60"/>
      <c r="FKY874" s="60"/>
      <c r="FKZ874" s="60"/>
      <c r="FLA874" s="60"/>
      <c r="FLB874" s="60"/>
      <c r="FLC874" s="60"/>
      <c r="FLD874" s="60"/>
      <c r="FLE874" s="60"/>
      <c r="FLF874" s="60"/>
      <c r="FLG874" s="60"/>
      <c r="FLH874" s="60"/>
      <c r="FLI874" s="60"/>
      <c r="FLJ874" s="60"/>
      <c r="FLK874" s="60"/>
      <c r="FLL874" s="60"/>
      <c r="FLM874" s="60"/>
      <c r="FLN874" s="60"/>
      <c r="FLO874" s="60"/>
      <c r="FLP874" s="60"/>
      <c r="FLQ874" s="60"/>
      <c r="FLR874" s="60"/>
      <c r="FLS874" s="60"/>
      <c r="FLT874" s="60"/>
      <c r="FLU874" s="60"/>
      <c r="FLV874" s="60"/>
      <c r="FLW874" s="60"/>
      <c r="FLX874" s="60"/>
      <c r="FLY874" s="60"/>
      <c r="FLZ874" s="60"/>
      <c r="FMA874" s="60"/>
      <c r="FMB874" s="60"/>
      <c r="FMC874" s="60"/>
      <c r="FMD874" s="60"/>
      <c r="FME874" s="60"/>
      <c r="FMF874" s="60"/>
      <c r="FMG874" s="60"/>
      <c r="FMH874" s="60"/>
      <c r="FMI874" s="60"/>
      <c r="FMJ874" s="60"/>
      <c r="FMK874" s="60"/>
      <c r="FML874" s="60"/>
      <c r="FMM874" s="60"/>
      <c r="FMN874" s="60"/>
      <c r="FMO874" s="60"/>
      <c r="FMP874" s="60"/>
      <c r="FMQ874" s="60"/>
      <c r="FMR874" s="60"/>
      <c r="FMS874" s="60"/>
      <c r="FMT874" s="60"/>
      <c r="FMU874" s="60"/>
      <c r="FMV874" s="60"/>
      <c r="FMW874" s="60"/>
      <c r="FMX874" s="60"/>
      <c r="FMY874" s="60"/>
      <c r="FMZ874" s="60"/>
      <c r="FNA874" s="60"/>
      <c r="FNB874" s="60"/>
      <c r="FNC874" s="60"/>
      <c r="FND874" s="60"/>
      <c r="FNE874" s="60"/>
      <c r="FNF874" s="60"/>
      <c r="FNG874" s="60"/>
      <c r="FNH874" s="60"/>
      <c r="FNI874" s="60"/>
      <c r="FNJ874" s="60"/>
      <c r="FNK874" s="60"/>
      <c r="FNL874" s="60"/>
      <c r="FNM874" s="60"/>
      <c r="FNN874" s="60"/>
      <c r="FNO874" s="60"/>
      <c r="FNP874" s="60"/>
      <c r="FNQ874" s="60"/>
      <c r="FNR874" s="60"/>
      <c r="FNS874" s="60"/>
      <c r="FNT874" s="60"/>
      <c r="FNU874" s="60"/>
      <c r="FNV874" s="60"/>
      <c r="FNW874" s="60"/>
      <c r="FNX874" s="60"/>
      <c r="FNY874" s="60"/>
      <c r="FNZ874" s="60"/>
      <c r="FOA874" s="60"/>
      <c r="FOB874" s="60"/>
      <c r="FOC874" s="60"/>
      <c r="FOD874" s="60"/>
      <c r="FOE874" s="60"/>
      <c r="FOF874" s="60"/>
      <c r="FOG874" s="60"/>
      <c r="FOH874" s="60"/>
      <c r="FOI874" s="60"/>
      <c r="FOJ874" s="60"/>
      <c r="FOK874" s="60"/>
      <c r="FOL874" s="60"/>
      <c r="FOM874" s="60"/>
      <c r="FON874" s="60"/>
      <c r="FOO874" s="60"/>
      <c r="FOP874" s="60"/>
      <c r="FOQ874" s="60"/>
      <c r="FOR874" s="60"/>
      <c r="FOS874" s="60"/>
      <c r="FOT874" s="60"/>
      <c r="FOU874" s="60"/>
      <c r="FOV874" s="60"/>
      <c r="FOW874" s="60"/>
      <c r="FOX874" s="60"/>
      <c r="FOY874" s="60"/>
      <c r="FOZ874" s="60"/>
      <c r="FPA874" s="60"/>
      <c r="FPB874" s="60"/>
      <c r="FPC874" s="60"/>
      <c r="FPD874" s="60"/>
      <c r="FPE874" s="60"/>
      <c r="FPF874" s="60"/>
      <c r="FPG874" s="60"/>
      <c r="FPH874" s="60"/>
      <c r="FPI874" s="60"/>
      <c r="FPJ874" s="60"/>
      <c r="FPK874" s="60"/>
      <c r="FPL874" s="60"/>
      <c r="FPM874" s="60"/>
      <c r="FPN874" s="60"/>
      <c r="FPO874" s="60"/>
      <c r="FPP874" s="60"/>
      <c r="FPQ874" s="60"/>
      <c r="FPR874" s="60"/>
      <c r="FPS874" s="60"/>
      <c r="FPT874" s="60"/>
      <c r="FPU874" s="60"/>
      <c r="FPV874" s="60"/>
      <c r="FPW874" s="60"/>
      <c r="FPX874" s="60"/>
      <c r="FPY874" s="60"/>
      <c r="FPZ874" s="60"/>
      <c r="FQA874" s="60"/>
      <c r="FQB874" s="60"/>
      <c r="FQC874" s="60"/>
      <c r="FQD874" s="60"/>
      <c r="FQE874" s="60"/>
      <c r="FQF874" s="60"/>
      <c r="FQG874" s="60"/>
      <c r="FQH874" s="60"/>
      <c r="FQI874" s="60"/>
      <c r="FQJ874" s="60"/>
      <c r="FQK874" s="60"/>
      <c r="FQL874" s="60"/>
      <c r="FQM874" s="60"/>
      <c r="FQN874" s="60"/>
      <c r="FQO874" s="60"/>
      <c r="FQP874" s="60"/>
      <c r="FQQ874" s="60"/>
      <c r="FQR874" s="60"/>
      <c r="FQS874" s="60"/>
      <c r="FQT874" s="60"/>
      <c r="FQU874" s="60"/>
      <c r="FQV874" s="60"/>
      <c r="FQW874" s="60"/>
      <c r="FQX874" s="60"/>
      <c r="FQY874" s="60"/>
      <c r="FQZ874" s="60"/>
      <c r="FRA874" s="60"/>
      <c r="FRB874" s="60"/>
      <c r="FRC874" s="60"/>
      <c r="FRD874" s="60"/>
      <c r="FRE874" s="60"/>
      <c r="FRF874" s="60"/>
      <c r="FRG874" s="60"/>
      <c r="FRH874" s="60"/>
      <c r="FRI874" s="60"/>
      <c r="FRJ874" s="60"/>
      <c r="FRK874" s="60"/>
      <c r="FRL874" s="60"/>
      <c r="FRM874" s="60"/>
      <c r="FRN874" s="60"/>
      <c r="FRO874" s="60"/>
      <c r="FRP874" s="60"/>
      <c r="FRQ874" s="60"/>
      <c r="FRR874" s="60"/>
      <c r="FRS874" s="60"/>
      <c r="FRT874" s="60"/>
      <c r="FRU874" s="60"/>
      <c r="FRV874" s="60"/>
      <c r="FRW874" s="60"/>
      <c r="FRX874" s="60"/>
      <c r="FRY874" s="60"/>
      <c r="FRZ874" s="60"/>
      <c r="FSA874" s="60"/>
      <c r="FSB874" s="60"/>
      <c r="FSC874" s="60"/>
      <c r="FSD874" s="60"/>
      <c r="FSE874" s="60"/>
      <c r="FSF874" s="60"/>
      <c r="FSG874" s="60"/>
      <c r="FSH874" s="60"/>
      <c r="FSI874" s="60"/>
      <c r="FSJ874" s="60"/>
      <c r="FSK874" s="60"/>
      <c r="FSL874" s="60"/>
      <c r="FSM874" s="60"/>
      <c r="FSN874" s="60"/>
      <c r="FSO874" s="60"/>
      <c r="FSP874" s="60"/>
      <c r="FSQ874" s="60"/>
      <c r="FSR874" s="60"/>
      <c r="FSS874" s="60"/>
      <c r="FST874" s="60"/>
      <c r="FSU874" s="60"/>
      <c r="FSV874" s="60"/>
      <c r="FSW874" s="60"/>
      <c r="FSX874" s="60"/>
      <c r="FSY874" s="60"/>
      <c r="FSZ874" s="60"/>
      <c r="FTA874" s="60"/>
      <c r="FTB874" s="60"/>
      <c r="FTC874" s="60"/>
      <c r="FTD874" s="60"/>
      <c r="FTE874" s="60"/>
      <c r="FTF874" s="60"/>
      <c r="FTG874" s="60"/>
      <c r="FTH874" s="60"/>
      <c r="FTI874" s="60"/>
      <c r="FTJ874" s="60"/>
      <c r="FTK874" s="60"/>
      <c r="FTL874" s="60"/>
      <c r="FTM874" s="60"/>
      <c r="FTN874" s="60"/>
      <c r="FTO874" s="60"/>
      <c r="FTP874" s="60"/>
      <c r="FTQ874" s="60"/>
      <c r="FTR874" s="60"/>
      <c r="FTS874" s="60"/>
      <c r="FTT874" s="60"/>
      <c r="FTU874" s="60"/>
      <c r="FTV874" s="60"/>
      <c r="FTW874" s="60"/>
      <c r="FTX874" s="60"/>
      <c r="FTY874" s="60"/>
      <c r="FTZ874" s="60"/>
      <c r="FUA874" s="60"/>
      <c r="FUB874" s="60"/>
      <c r="FUC874" s="60"/>
      <c r="FUD874" s="60"/>
      <c r="FUE874" s="60"/>
      <c r="FUF874" s="60"/>
      <c r="FUG874" s="60"/>
      <c r="FUH874" s="60"/>
      <c r="FUI874" s="60"/>
      <c r="FUJ874" s="60"/>
      <c r="FUK874" s="60"/>
      <c r="FUL874" s="60"/>
      <c r="FUM874" s="60"/>
      <c r="FUN874" s="60"/>
      <c r="FUO874" s="60"/>
      <c r="FUP874" s="60"/>
      <c r="FUQ874" s="60"/>
      <c r="FUR874" s="60"/>
      <c r="FUS874" s="60"/>
      <c r="FUT874" s="60"/>
      <c r="FUU874" s="60"/>
      <c r="FUV874" s="60"/>
      <c r="FUW874" s="60"/>
      <c r="FUX874" s="60"/>
      <c r="FUY874" s="60"/>
      <c r="FUZ874" s="60"/>
      <c r="FVA874" s="60"/>
      <c r="FVB874" s="60"/>
      <c r="FVC874" s="60"/>
      <c r="FVD874" s="60"/>
      <c r="FVE874" s="60"/>
      <c r="FVF874" s="60"/>
      <c r="FVG874" s="60"/>
      <c r="FVH874" s="60"/>
      <c r="FVI874" s="60"/>
      <c r="FVJ874" s="60"/>
      <c r="FVK874" s="60"/>
      <c r="FVL874" s="60"/>
      <c r="FVM874" s="60"/>
      <c r="FVN874" s="60"/>
      <c r="FVO874" s="60"/>
      <c r="FVP874" s="60"/>
      <c r="FVQ874" s="60"/>
      <c r="FVR874" s="60"/>
      <c r="FVS874" s="60"/>
      <c r="FVT874" s="60"/>
      <c r="FVU874" s="60"/>
      <c r="FVV874" s="60"/>
      <c r="FVW874" s="60"/>
      <c r="FVX874" s="60"/>
      <c r="FVY874" s="60"/>
      <c r="FVZ874" s="60"/>
      <c r="FWA874" s="60"/>
      <c r="FWB874" s="60"/>
      <c r="FWC874" s="60"/>
      <c r="FWD874" s="60"/>
      <c r="FWE874" s="60"/>
      <c r="FWF874" s="60"/>
      <c r="FWG874" s="60"/>
      <c r="FWH874" s="60"/>
      <c r="FWI874" s="60"/>
      <c r="FWJ874" s="60"/>
      <c r="FWK874" s="60"/>
      <c r="FWL874" s="60"/>
      <c r="FWM874" s="60"/>
      <c r="FWN874" s="60"/>
      <c r="FWO874" s="60"/>
      <c r="FWP874" s="60"/>
      <c r="FWQ874" s="60"/>
      <c r="FWR874" s="60"/>
      <c r="FWS874" s="60"/>
      <c r="FWT874" s="60"/>
      <c r="FWU874" s="60"/>
      <c r="FWV874" s="60"/>
      <c r="FWW874" s="60"/>
      <c r="FWX874" s="60"/>
      <c r="FWY874" s="60"/>
      <c r="FWZ874" s="60"/>
      <c r="FXA874" s="60"/>
      <c r="FXB874" s="60"/>
      <c r="FXC874" s="60"/>
      <c r="FXD874" s="60"/>
      <c r="FXE874" s="60"/>
      <c r="FXF874" s="60"/>
      <c r="FXG874" s="60"/>
      <c r="FXH874" s="60"/>
      <c r="FXI874" s="60"/>
      <c r="FXJ874" s="60"/>
      <c r="FXK874" s="60"/>
      <c r="FXL874" s="60"/>
      <c r="FXM874" s="60"/>
      <c r="FXN874" s="60"/>
      <c r="FXO874" s="60"/>
      <c r="FXP874" s="60"/>
      <c r="FXQ874" s="60"/>
      <c r="FXR874" s="60"/>
      <c r="FXS874" s="60"/>
      <c r="FXT874" s="60"/>
      <c r="FXU874" s="60"/>
      <c r="FXV874" s="60"/>
      <c r="FXW874" s="60"/>
      <c r="FXX874" s="60"/>
      <c r="FXY874" s="60"/>
      <c r="FXZ874" s="60"/>
      <c r="FYA874" s="60"/>
      <c r="FYB874" s="60"/>
      <c r="FYC874" s="60"/>
      <c r="FYD874" s="60"/>
      <c r="FYE874" s="60"/>
      <c r="FYF874" s="60"/>
      <c r="FYG874" s="60"/>
      <c r="FYH874" s="60"/>
      <c r="FYI874" s="60"/>
      <c r="FYJ874" s="60"/>
      <c r="FYK874" s="60"/>
      <c r="FYL874" s="60"/>
      <c r="FYM874" s="60"/>
      <c r="FYN874" s="60"/>
      <c r="FYO874" s="60"/>
      <c r="FYP874" s="60"/>
      <c r="FYQ874" s="60"/>
      <c r="FYR874" s="60"/>
      <c r="FYS874" s="60"/>
      <c r="FYT874" s="60"/>
      <c r="FYU874" s="60"/>
      <c r="FYV874" s="60"/>
      <c r="FYW874" s="60"/>
      <c r="FYX874" s="60"/>
      <c r="FYY874" s="60"/>
      <c r="FYZ874" s="60"/>
      <c r="FZA874" s="60"/>
      <c r="FZB874" s="60"/>
      <c r="FZC874" s="60"/>
      <c r="FZD874" s="60"/>
      <c r="FZE874" s="60"/>
      <c r="FZF874" s="60"/>
      <c r="FZG874" s="60"/>
      <c r="FZH874" s="60"/>
      <c r="FZI874" s="60"/>
      <c r="FZJ874" s="60"/>
      <c r="FZK874" s="60"/>
      <c r="FZL874" s="60"/>
      <c r="FZM874" s="60"/>
      <c r="FZN874" s="60"/>
      <c r="FZO874" s="60"/>
      <c r="FZP874" s="60"/>
      <c r="FZQ874" s="60"/>
      <c r="FZR874" s="60"/>
      <c r="FZS874" s="60"/>
      <c r="FZT874" s="60"/>
      <c r="FZU874" s="60"/>
      <c r="FZV874" s="60"/>
      <c r="FZW874" s="60"/>
      <c r="FZX874" s="60"/>
      <c r="FZY874" s="60"/>
      <c r="FZZ874" s="60"/>
      <c r="GAA874" s="60"/>
      <c r="GAB874" s="60"/>
      <c r="GAC874" s="60"/>
      <c r="GAD874" s="60"/>
      <c r="GAE874" s="60"/>
      <c r="GAF874" s="60"/>
      <c r="GAG874" s="60"/>
      <c r="GAH874" s="60"/>
      <c r="GAI874" s="60"/>
      <c r="GAJ874" s="60"/>
      <c r="GAK874" s="60"/>
      <c r="GAL874" s="60"/>
      <c r="GAM874" s="60"/>
      <c r="GAN874" s="60"/>
      <c r="GAO874" s="60"/>
      <c r="GAP874" s="60"/>
      <c r="GAQ874" s="60"/>
      <c r="GAR874" s="60"/>
      <c r="GAS874" s="60"/>
      <c r="GAT874" s="60"/>
      <c r="GAU874" s="60"/>
      <c r="GAV874" s="60"/>
      <c r="GAW874" s="60"/>
      <c r="GAX874" s="60"/>
      <c r="GAY874" s="60"/>
      <c r="GAZ874" s="60"/>
      <c r="GBA874" s="60"/>
      <c r="GBB874" s="60"/>
      <c r="GBC874" s="60"/>
      <c r="GBD874" s="60"/>
      <c r="GBE874" s="60"/>
      <c r="GBF874" s="60"/>
      <c r="GBG874" s="60"/>
      <c r="GBH874" s="60"/>
      <c r="GBI874" s="60"/>
      <c r="GBJ874" s="60"/>
      <c r="GBK874" s="60"/>
      <c r="GBL874" s="60"/>
      <c r="GBM874" s="60"/>
      <c r="GBN874" s="60"/>
      <c r="GBO874" s="60"/>
      <c r="GBP874" s="60"/>
      <c r="GBQ874" s="60"/>
      <c r="GBR874" s="60"/>
      <c r="GBS874" s="60"/>
      <c r="GBT874" s="60"/>
      <c r="GBU874" s="60"/>
      <c r="GBV874" s="60"/>
      <c r="GBW874" s="60"/>
      <c r="GBX874" s="60"/>
      <c r="GBY874" s="60"/>
      <c r="GBZ874" s="60"/>
      <c r="GCA874" s="60"/>
      <c r="GCB874" s="60"/>
      <c r="GCC874" s="60"/>
      <c r="GCD874" s="60"/>
      <c r="GCE874" s="60"/>
      <c r="GCF874" s="60"/>
      <c r="GCG874" s="60"/>
      <c r="GCH874" s="60"/>
      <c r="GCI874" s="60"/>
      <c r="GCJ874" s="60"/>
      <c r="GCK874" s="60"/>
      <c r="GCL874" s="60"/>
      <c r="GCM874" s="60"/>
      <c r="GCN874" s="60"/>
      <c r="GCO874" s="60"/>
      <c r="GCP874" s="60"/>
      <c r="GCQ874" s="60"/>
      <c r="GCR874" s="60"/>
      <c r="GCS874" s="60"/>
      <c r="GCT874" s="60"/>
      <c r="GCU874" s="60"/>
      <c r="GCV874" s="60"/>
      <c r="GCW874" s="60"/>
      <c r="GCX874" s="60"/>
      <c r="GCY874" s="60"/>
      <c r="GCZ874" s="60"/>
      <c r="GDA874" s="60"/>
      <c r="GDB874" s="60"/>
      <c r="GDC874" s="60"/>
      <c r="GDD874" s="60"/>
      <c r="GDE874" s="60"/>
      <c r="GDF874" s="60"/>
      <c r="GDG874" s="60"/>
      <c r="GDH874" s="60"/>
      <c r="GDI874" s="60"/>
      <c r="GDJ874" s="60"/>
      <c r="GDK874" s="60"/>
      <c r="GDL874" s="60"/>
      <c r="GDM874" s="60"/>
      <c r="GDN874" s="60"/>
      <c r="GDO874" s="60"/>
      <c r="GDP874" s="60"/>
      <c r="GDQ874" s="60"/>
      <c r="GDR874" s="60"/>
      <c r="GDS874" s="60"/>
      <c r="GDT874" s="60"/>
      <c r="GDU874" s="60"/>
      <c r="GDV874" s="60"/>
      <c r="GDW874" s="60"/>
      <c r="GDX874" s="60"/>
      <c r="GDY874" s="60"/>
      <c r="GDZ874" s="60"/>
      <c r="GEA874" s="60"/>
      <c r="GEB874" s="60"/>
      <c r="GEC874" s="60"/>
      <c r="GED874" s="60"/>
      <c r="GEE874" s="60"/>
      <c r="GEF874" s="60"/>
      <c r="GEG874" s="60"/>
      <c r="GEH874" s="60"/>
      <c r="GEI874" s="60"/>
      <c r="GEJ874" s="60"/>
      <c r="GEK874" s="60"/>
      <c r="GEL874" s="60"/>
      <c r="GEM874" s="60"/>
      <c r="GEN874" s="60"/>
      <c r="GEO874" s="60"/>
      <c r="GEP874" s="60"/>
      <c r="GEQ874" s="60"/>
      <c r="GER874" s="60"/>
      <c r="GES874" s="60"/>
      <c r="GET874" s="60"/>
      <c r="GEU874" s="60"/>
      <c r="GEV874" s="60"/>
      <c r="GEW874" s="60"/>
      <c r="GEX874" s="60"/>
      <c r="GEY874" s="60"/>
      <c r="GEZ874" s="60"/>
      <c r="GFA874" s="60"/>
      <c r="GFB874" s="60"/>
      <c r="GFC874" s="60"/>
      <c r="GFD874" s="60"/>
      <c r="GFE874" s="60"/>
      <c r="GFF874" s="60"/>
      <c r="GFG874" s="60"/>
      <c r="GFH874" s="60"/>
      <c r="GFI874" s="60"/>
      <c r="GFJ874" s="60"/>
      <c r="GFK874" s="60"/>
      <c r="GFL874" s="60"/>
      <c r="GFM874" s="60"/>
      <c r="GFN874" s="60"/>
      <c r="GFO874" s="60"/>
      <c r="GFP874" s="60"/>
      <c r="GFQ874" s="60"/>
      <c r="GFR874" s="60"/>
      <c r="GFS874" s="60"/>
      <c r="GFT874" s="60"/>
      <c r="GFU874" s="60"/>
      <c r="GFV874" s="60"/>
      <c r="GFW874" s="60"/>
      <c r="GFX874" s="60"/>
      <c r="GFY874" s="60"/>
      <c r="GFZ874" s="60"/>
      <c r="GGA874" s="60"/>
      <c r="GGB874" s="60"/>
      <c r="GGC874" s="60"/>
      <c r="GGD874" s="60"/>
      <c r="GGE874" s="60"/>
      <c r="GGF874" s="60"/>
      <c r="GGG874" s="60"/>
      <c r="GGH874" s="60"/>
      <c r="GGI874" s="60"/>
      <c r="GGJ874" s="60"/>
      <c r="GGK874" s="60"/>
      <c r="GGL874" s="60"/>
      <c r="GGM874" s="60"/>
      <c r="GGN874" s="60"/>
      <c r="GGO874" s="60"/>
      <c r="GGP874" s="60"/>
      <c r="GGQ874" s="60"/>
      <c r="GGR874" s="60"/>
      <c r="GGS874" s="60"/>
      <c r="GGT874" s="60"/>
      <c r="GGU874" s="60"/>
      <c r="GGV874" s="60"/>
      <c r="GGW874" s="60"/>
      <c r="GGX874" s="60"/>
      <c r="GGY874" s="60"/>
      <c r="GGZ874" s="60"/>
      <c r="GHA874" s="60"/>
      <c r="GHB874" s="60"/>
      <c r="GHC874" s="60"/>
      <c r="GHD874" s="60"/>
      <c r="GHE874" s="60"/>
      <c r="GHF874" s="60"/>
      <c r="GHG874" s="60"/>
      <c r="GHH874" s="60"/>
      <c r="GHI874" s="60"/>
      <c r="GHJ874" s="60"/>
      <c r="GHK874" s="60"/>
      <c r="GHL874" s="60"/>
      <c r="GHM874" s="60"/>
      <c r="GHN874" s="60"/>
      <c r="GHO874" s="60"/>
      <c r="GHP874" s="60"/>
      <c r="GHQ874" s="60"/>
      <c r="GHR874" s="60"/>
      <c r="GHS874" s="60"/>
      <c r="GHT874" s="60"/>
      <c r="GHU874" s="60"/>
      <c r="GHV874" s="60"/>
      <c r="GHW874" s="60"/>
      <c r="GHX874" s="60"/>
      <c r="GHY874" s="60"/>
      <c r="GHZ874" s="60"/>
      <c r="GIA874" s="60"/>
      <c r="GIB874" s="60"/>
      <c r="GIC874" s="60"/>
      <c r="GID874" s="60"/>
      <c r="GIE874" s="60"/>
      <c r="GIF874" s="60"/>
      <c r="GIG874" s="60"/>
      <c r="GIH874" s="60"/>
      <c r="GII874" s="60"/>
      <c r="GIJ874" s="60"/>
      <c r="GIK874" s="60"/>
      <c r="GIL874" s="60"/>
      <c r="GIM874" s="60"/>
      <c r="GIN874" s="60"/>
      <c r="GIO874" s="60"/>
      <c r="GIP874" s="60"/>
      <c r="GIQ874" s="60"/>
      <c r="GIR874" s="60"/>
      <c r="GIS874" s="60"/>
      <c r="GIT874" s="60"/>
      <c r="GIU874" s="60"/>
      <c r="GIV874" s="60"/>
      <c r="GIW874" s="60"/>
      <c r="GIX874" s="60"/>
      <c r="GIY874" s="60"/>
      <c r="GIZ874" s="60"/>
      <c r="GJA874" s="60"/>
      <c r="GJB874" s="60"/>
      <c r="GJC874" s="60"/>
      <c r="GJD874" s="60"/>
      <c r="GJE874" s="60"/>
      <c r="GJF874" s="60"/>
      <c r="GJG874" s="60"/>
      <c r="GJH874" s="60"/>
      <c r="GJI874" s="60"/>
      <c r="GJJ874" s="60"/>
      <c r="GJK874" s="60"/>
      <c r="GJL874" s="60"/>
      <c r="GJM874" s="60"/>
      <c r="GJN874" s="60"/>
      <c r="GJO874" s="60"/>
      <c r="GJP874" s="60"/>
      <c r="GJQ874" s="60"/>
      <c r="GJR874" s="60"/>
      <c r="GJS874" s="60"/>
      <c r="GJT874" s="60"/>
      <c r="GJU874" s="60"/>
      <c r="GJV874" s="60"/>
      <c r="GJW874" s="60"/>
      <c r="GJX874" s="60"/>
      <c r="GJY874" s="60"/>
      <c r="GJZ874" s="60"/>
      <c r="GKA874" s="60"/>
      <c r="GKB874" s="60"/>
      <c r="GKC874" s="60"/>
      <c r="GKD874" s="60"/>
      <c r="GKE874" s="60"/>
      <c r="GKF874" s="60"/>
      <c r="GKG874" s="60"/>
      <c r="GKH874" s="60"/>
      <c r="GKI874" s="60"/>
      <c r="GKJ874" s="60"/>
      <c r="GKK874" s="60"/>
      <c r="GKL874" s="60"/>
      <c r="GKM874" s="60"/>
      <c r="GKN874" s="60"/>
      <c r="GKO874" s="60"/>
      <c r="GKP874" s="60"/>
      <c r="GKQ874" s="60"/>
      <c r="GKR874" s="60"/>
      <c r="GKS874" s="60"/>
      <c r="GKT874" s="60"/>
      <c r="GKU874" s="60"/>
      <c r="GKV874" s="60"/>
      <c r="GKW874" s="60"/>
      <c r="GKX874" s="60"/>
      <c r="GKY874" s="60"/>
      <c r="GKZ874" s="60"/>
      <c r="GLA874" s="60"/>
      <c r="GLB874" s="60"/>
      <c r="GLC874" s="60"/>
      <c r="GLD874" s="60"/>
      <c r="GLE874" s="60"/>
      <c r="GLF874" s="60"/>
      <c r="GLG874" s="60"/>
      <c r="GLH874" s="60"/>
      <c r="GLI874" s="60"/>
      <c r="GLJ874" s="60"/>
      <c r="GLK874" s="60"/>
      <c r="GLL874" s="60"/>
      <c r="GLM874" s="60"/>
      <c r="GLN874" s="60"/>
      <c r="GLO874" s="60"/>
      <c r="GLP874" s="60"/>
      <c r="GLQ874" s="60"/>
      <c r="GLR874" s="60"/>
      <c r="GLS874" s="60"/>
      <c r="GLT874" s="60"/>
      <c r="GLU874" s="60"/>
      <c r="GLV874" s="60"/>
      <c r="GLW874" s="60"/>
      <c r="GLX874" s="60"/>
      <c r="GLY874" s="60"/>
      <c r="GLZ874" s="60"/>
      <c r="GMA874" s="60"/>
      <c r="GMB874" s="60"/>
      <c r="GMC874" s="60"/>
      <c r="GMD874" s="60"/>
      <c r="GME874" s="60"/>
      <c r="GMF874" s="60"/>
      <c r="GMG874" s="60"/>
      <c r="GMH874" s="60"/>
      <c r="GMI874" s="60"/>
      <c r="GMJ874" s="60"/>
      <c r="GMK874" s="60"/>
      <c r="GML874" s="60"/>
      <c r="GMM874" s="60"/>
      <c r="GMN874" s="60"/>
      <c r="GMO874" s="60"/>
      <c r="GMP874" s="60"/>
      <c r="GMQ874" s="60"/>
      <c r="GMR874" s="60"/>
      <c r="GMS874" s="60"/>
      <c r="GMT874" s="60"/>
      <c r="GMU874" s="60"/>
      <c r="GMV874" s="60"/>
      <c r="GMW874" s="60"/>
      <c r="GMX874" s="60"/>
      <c r="GMY874" s="60"/>
      <c r="GMZ874" s="60"/>
      <c r="GNA874" s="60"/>
      <c r="GNB874" s="60"/>
      <c r="GNC874" s="60"/>
      <c r="GND874" s="60"/>
      <c r="GNE874" s="60"/>
      <c r="GNF874" s="60"/>
      <c r="GNG874" s="60"/>
      <c r="GNH874" s="60"/>
      <c r="GNI874" s="60"/>
      <c r="GNJ874" s="60"/>
      <c r="GNK874" s="60"/>
      <c r="GNL874" s="60"/>
      <c r="GNM874" s="60"/>
      <c r="GNN874" s="60"/>
      <c r="GNO874" s="60"/>
      <c r="GNP874" s="60"/>
      <c r="GNQ874" s="60"/>
      <c r="GNR874" s="60"/>
      <c r="GNS874" s="60"/>
      <c r="GNT874" s="60"/>
      <c r="GNU874" s="60"/>
      <c r="GNV874" s="60"/>
      <c r="GNW874" s="60"/>
      <c r="GNX874" s="60"/>
      <c r="GNY874" s="60"/>
      <c r="GNZ874" s="60"/>
      <c r="GOA874" s="60"/>
      <c r="GOB874" s="60"/>
      <c r="GOC874" s="60"/>
      <c r="GOD874" s="60"/>
      <c r="GOE874" s="60"/>
      <c r="GOF874" s="60"/>
      <c r="GOG874" s="60"/>
      <c r="GOH874" s="60"/>
      <c r="GOI874" s="60"/>
      <c r="GOJ874" s="60"/>
      <c r="GOK874" s="60"/>
      <c r="GOL874" s="60"/>
      <c r="GOM874" s="60"/>
      <c r="GON874" s="60"/>
      <c r="GOO874" s="60"/>
      <c r="GOP874" s="60"/>
      <c r="GOQ874" s="60"/>
      <c r="GOR874" s="60"/>
      <c r="GOS874" s="60"/>
      <c r="GOT874" s="60"/>
      <c r="GOU874" s="60"/>
      <c r="GOV874" s="60"/>
      <c r="GOW874" s="60"/>
      <c r="GOX874" s="60"/>
      <c r="GOY874" s="60"/>
      <c r="GOZ874" s="60"/>
      <c r="GPA874" s="60"/>
      <c r="GPB874" s="60"/>
      <c r="GPC874" s="60"/>
      <c r="GPD874" s="60"/>
      <c r="GPE874" s="60"/>
      <c r="GPF874" s="60"/>
      <c r="GPG874" s="60"/>
      <c r="GPH874" s="60"/>
      <c r="GPI874" s="60"/>
      <c r="GPJ874" s="60"/>
      <c r="GPK874" s="60"/>
      <c r="GPL874" s="60"/>
      <c r="GPM874" s="60"/>
      <c r="GPN874" s="60"/>
      <c r="GPO874" s="60"/>
      <c r="GPP874" s="60"/>
      <c r="GPQ874" s="60"/>
      <c r="GPR874" s="60"/>
      <c r="GPS874" s="60"/>
      <c r="GPT874" s="60"/>
      <c r="GPU874" s="60"/>
      <c r="GPV874" s="60"/>
      <c r="GPW874" s="60"/>
      <c r="GPX874" s="60"/>
      <c r="GPY874" s="60"/>
      <c r="GPZ874" s="60"/>
      <c r="GQA874" s="60"/>
      <c r="GQB874" s="60"/>
      <c r="GQC874" s="60"/>
      <c r="GQD874" s="60"/>
      <c r="GQE874" s="60"/>
      <c r="GQF874" s="60"/>
      <c r="GQG874" s="60"/>
      <c r="GQH874" s="60"/>
      <c r="GQI874" s="60"/>
      <c r="GQJ874" s="60"/>
      <c r="GQK874" s="60"/>
      <c r="GQL874" s="60"/>
      <c r="GQM874" s="60"/>
      <c r="GQN874" s="60"/>
      <c r="GQO874" s="60"/>
      <c r="GQP874" s="60"/>
      <c r="GQQ874" s="60"/>
      <c r="GQR874" s="60"/>
      <c r="GQS874" s="60"/>
      <c r="GQT874" s="60"/>
      <c r="GQU874" s="60"/>
      <c r="GQV874" s="60"/>
      <c r="GQW874" s="60"/>
      <c r="GQX874" s="60"/>
      <c r="GQY874" s="60"/>
      <c r="GQZ874" s="60"/>
      <c r="GRA874" s="60"/>
      <c r="GRB874" s="60"/>
      <c r="GRC874" s="60"/>
      <c r="GRD874" s="60"/>
      <c r="GRE874" s="60"/>
      <c r="GRF874" s="60"/>
      <c r="GRG874" s="60"/>
      <c r="GRH874" s="60"/>
      <c r="GRI874" s="60"/>
      <c r="GRJ874" s="60"/>
      <c r="GRK874" s="60"/>
      <c r="GRL874" s="60"/>
      <c r="GRM874" s="60"/>
      <c r="GRN874" s="60"/>
      <c r="GRO874" s="60"/>
      <c r="GRP874" s="60"/>
      <c r="GRQ874" s="60"/>
      <c r="GRR874" s="60"/>
      <c r="GRS874" s="60"/>
      <c r="GRT874" s="60"/>
      <c r="GRU874" s="60"/>
      <c r="GRV874" s="60"/>
      <c r="GRW874" s="60"/>
      <c r="GRX874" s="60"/>
      <c r="GRY874" s="60"/>
      <c r="GRZ874" s="60"/>
      <c r="GSA874" s="60"/>
      <c r="GSB874" s="60"/>
      <c r="GSC874" s="60"/>
      <c r="GSD874" s="60"/>
      <c r="GSE874" s="60"/>
      <c r="GSF874" s="60"/>
      <c r="GSG874" s="60"/>
      <c r="GSH874" s="60"/>
      <c r="GSI874" s="60"/>
      <c r="GSJ874" s="60"/>
      <c r="GSK874" s="60"/>
      <c r="GSL874" s="60"/>
      <c r="GSM874" s="60"/>
      <c r="GSN874" s="60"/>
      <c r="GSO874" s="60"/>
      <c r="GSP874" s="60"/>
      <c r="GSQ874" s="60"/>
      <c r="GSR874" s="60"/>
      <c r="GSS874" s="60"/>
      <c r="GST874" s="60"/>
      <c r="GSU874" s="60"/>
      <c r="GSV874" s="60"/>
      <c r="GSW874" s="60"/>
      <c r="GSX874" s="60"/>
      <c r="GSY874" s="60"/>
      <c r="GSZ874" s="60"/>
      <c r="GTA874" s="60"/>
      <c r="GTB874" s="60"/>
      <c r="GTC874" s="60"/>
      <c r="GTD874" s="60"/>
      <c r="GTE874" s="60"/>
      <c r="GTF874" s="60"/>
      <c r="GTG874" s="60"/>
      <c r="GTH874" s="60"/>
      <c r="GTI874" s="60"/>
      <c r="GTJ874" s="60"/>
      <c r="GTK874" s="60"/>
      <c r="GTL874" s="60"/>
      <c r="GTM874" s="60"/>
      <c r="GTN874" s="60"/>
      <c r="GTO874" s="60"/>
      <c r="GTP874" s="60"/>
      <c r="GTQ874" s="60"/>
      <c r="GTR874" s="60"/>
      <c r="GTS874" s="60"/>
      <c r="GTT874" s="60"/>
      <c r="GTU874" s="60"/>
      <c r="GTV874" s="60"/>
      <c r="GTW874" s="60"/>
      <c r="GTX874" s="60"/>
      <c r="GTY874" s="60"/>
      <c r="GTZ874" s="60"/>
      <c r="GUA874" s="60"/>
      <c r="GUB874" s="60"/>
      <c r="GUC874" s="60"/>
      <c r="GUD874" s="60"/>
      <c r="GUE874" s="60"/>
      <c r="GUF874" s="60"/>
      <c r="GUG874" s="60"/>
      <c r="GUH874" s="60"/>
      <c r="GUI874" s="60"/>
      <c r="GUJ874" s="60"/>
      <c r="GUK874" s="60"/>
      <c r="GUL874" s="60"/>
      <c r="GUM874" s="60"/>
      <c r="GUN874" s="60"/>
      <c r="GUO874" s="60"/>
      <c r="GUP874" s="60"/>
      <c r="GUQ874" s="60"/>
      <c r="GUR874" s="60"/>
      <c r="GUS874" s="60"/>
      <c r="GUT874" s="60"/>
      <c r="GUU874" s="60"/>
      <c r="GUV874" s="60"/>
      <c r="GUW874" s="60"/>
      <c r="GUX874" s="60"/>
      <c r="GUY874" s="60"/>
      <c r="GUZ874" s="60"/>
      <c r="GVA874" s="60"/>
      <c r="GVB874" s="60"/>
      <c r="GVC874" s="60"/>
      <c r="GVD874" s="60"/>
      <c r="GVE874" s="60"/>
      <c r="GVF874" s="60"/>
      <c r="GVG874" s="60"/>
      <c r="GVH874" s="60"/>
      <c r="GVI874" s="60"/>
      <c r="GVJ874" s="60"/>
      <c r="GVK874" s="60"/>
      <c r="GVL874" s="60"/>
      <c r="GVM874" s="60"/>
      <c r="GVN874" s="60"/>
      <c r="GVO874" s="60"/>
      <c r="GVP874" s="60"/>
      <c r="GVQ874" s="60"/>
      <c r="GVR874" s="60"/>
      <c r="GVS874" s="60"/>
      <c r="GVT874" s="60"/>
      <c r="GVU874" s="60"/>
      <c r="GVV874" s="60"/>
      <c r="GVW874" s="60"/>
      <c r="GVX874" s="60"/>
      <c r="GVY874" s="60"/>
      <c r="GVZ874" s="60"/>
      <c r="GWA874" s="60"/>
      <c r="GWB874" s="60"/>
      <c r="GWC874" s="60"/>
      <c r="GWD874" s="60"/>
      <c r="GWE874" s="60"/>
      <c r="GWF874" s="60"/>
      <c r="GWG874" s="60"/>
      <c r="GWH874" s="60"/>
      <c r="GWI874" s="60"/>
      <c r="GWJ874" s="60"/>
      <c r="GWK874" s="60"/>
      <c r="GWL874" s="60"/>
      <c r="GWM874" s="60"/>
      <c r="GWN874" s="60"/>
      <c r="GWO874" s="60"/>
      <c r="GWP874" s="60"/>
      <c r="GWQ874" s="60"/>
      <c r="GWR874" s="60"/>
      <c r="GWS874" s="60"/>
      <c r="GWT874" s="60"/>
      <c r="GWU874" s="60"/>
      <c r="GWV874" s="60"/>
      <c r="GWW874" s="60"/>
      <c r="GWX874" s="60"/>
      <c r="GWY874" s="60"/>
      <c r="GWZ874" s="60"/>
      <c r="GXA874" s="60"/>
      <c r="GXB874" s="60"/>
      <c r="GXC874" s="60"/>
      <c r="GXD874" s="60"/>
      <c r="GXE874" s="60"/>
      <c r="GXF874" s="60"/>
      <c r="GXG874" s="60"/>
      <c r="GXH874" s="60"/>
      <c r="GXI874" s="60"/>
      <c r="GXJ874" s="60"/>
      <c r="GXK874" s="60"/>
      <c r="GXL874" s="60"/>
      <c r="GXM874" s="60"/>
      <c r="GXN874" s="60"/>
      <c r="GXO874" s="60"/>
      <c r="GXP874" s="60"/>
      <c r="GXQ874" s="60"/>
      <c r="GXR874" s="60"/>
      <c r="GXS874" s="60"/>
      <c r="GXT874" s="60"/>
      <c r="GXU874" s="60"/>
      <c r="GXV874" s="60"/>
      <c r="GXW874" s="60"/>
      <c r="GXX874" s="60"/>
      <c r="GXY874" s="60"/>
      <c r="GXZ874" s="60"/>
      <c r="GYA874" s="60"/>
      <c r="GYB874" s="60"/>
      <c r="GYC874" s="60"/>
      <c r="GYD874" s="60"/>
      <c r="GYE874" s="60"/>
      <c r="GYF874" s="60"/>
      <c r="GYG874" s="60"/>
      <c r="GYH874" s="60"/>
      <c r="GYI874" s="60"/>
      <c r="GYJ874" s="60"/>
      <c r="GYK874" s="60"/>
      <c r="GYL874" s="60"/>
      <c r="GYM874" s="60"/>
      <c r="GYN874" s="60"/>
      <c r="GYO874" s="60"/>
      <c r="GYP874" s="60"/>
      <c r="GYQ874" s="60"/>
      <c r="GYR874" s="60"/>
      <c r="GYS874" s="60"/>
      <c r="GYT874" s="60"/>
      <c r="GYU874" s="60"/>
      <c r="GYV874" s="60"/>
      <c r="GYW874" s="60"/>
      <c r="GYX874" s="60"/>
      <c r="GYY874" s="60"/>
      <c r="GYZ874" s="60"/>
      <c r="GZA874" s="60"/>
      <c r="GZB874" s="60"/>
      <c r="GZC874" s="60"/>
      <c r="GZD874" s="60"/>
      <c r="GZE874" s="60"/>
      <c r="GZF874" s="60"/>
      <c r="GZG874" s="60"/>
      <c r="GZH874" s="60"/>
      <c r="GZI874" s="60"/>
      <c r="GZJ874" s="60"/>
      <c r="GZK874" s="60"/>
      <c r="GZL874" s="60"/>
      <c r="GZM874" s="60"/>
      <c r="GZN874" s="60"/>
      <c r="GZO874" s="60"/>
      <c r="GZP874" s="60"/>
      <c r="GZQ874" s="60"/>
      <c r="GZR874" s="60"/>
      <c r="GZS874" s="60"/>
      <c r="GZT874" s="60"/>
      <c r="GZU874" s="60"/>
      <c r="GZV874" s="60"/>
      <c r="GZW874" s="60"/>
      <c r="GZX874" s="60"/>
      <c r="GZY874" s="60"/>
      <c r="GZZ874" s="60"/>
      <c r="HAA874" s="60"/>
      <c r="HAB874" s="60"/>
      <c r="HAC874" s="60"/>
      <c r="HAD874" s="60"/>
      <c r="HAE874" s="60"/>
      <c r="HAF874" s="60"/>
      <c r="HAG874" s="60"/>
      <c r="HAH874" s="60"/>
      <c r="HAI874" s="60"/>
      <c r="HAJ874" s="60"/>
      <c r="HAK874" s="60"/>
      <c r="HAL874" s="60"/>
      <c r="HAM874" s="60"/>
      <c r="HAN874" s="60"/>
      <c r="HAO874" s="60"/>
      <c r="HAP874" s="60"/>
      <c r="HAQ874" s="60"/>
      <c r="HAR874" s="60"/>
      <c r="HAS874" s="60"/>
      <c r="HAT874" s="60"/>
      <c r="HAU874" s="60"/>
      <c r="HAV874" s="60"/>
      <c r="HAW874" s="60"/>
      <c r="HAX874" s="60"/>
      <c r="HAY874" s="60"/>
      <c r="HAZ874" s="60"/>
      <c r="HBA874" s="60"/>
      <c r="HBB874" s="60"/>
      <c r="HBC874" s="60"/>
      <c r="HBD874" s="60"/>
      <c r="HBE874" s="60"/>
      <c r="HBF874" s="60"/>
      <c r="HBG874" s="60"/>
      <c r="HBH874" s="60"/>
      <c r="HBI874" s="60"/>
      <c r="HBJ874" s="60"/>
      <c r="HBK874" s="60"/>
      <c r="HBL874" s="60"/>
      <c r="HBM874" s="60"/>
      <c r="HBN874" s="60"/>
      <c r="HBO874" s="60"/>
      <c r="HBP874" s="60"/>
      <c r="HBQ874" s="60"/>
      <c r="HBR874" s="60"/>
      <c r="HBS874" s="60"/>
      <c r="HBT874" s="60"/>
      <c r="HBU874" s="60"/>
      <c r="HBV874" s="60"/>
      <c r="HBW874" s="60"/>
      <c r="HBX874" s="60"/>
      <c r="HBY874" s="60"/>
      <c r="HBZ874" s="60"/>
      <c r="HCA874" s="60"/>
      <c r="HCB874" s="60"/>
      <c r="HCC874" s="60"/>
      <c r="HCD874" s="60"/>
      <c r="HCE874" s="60"/>
      <c r="HCF874" s="60"/>
      <c r="HCG874" s="60"/>
      <c r="HCH874" s="60"/>
      <c r="HCI874" s="60"/>
      <c r="HCJ874" s="60"/>
      <c r="HCK874" s="60"/>
      <c r="HCL874" s="60"/>
      <c r="HCM874" s="60"/>
      <c r="HCN874" s="60"/>
      <c r="HCO874" s="60"/>
      <c r="HCP874" s="60"/>
      <c r="HCQ874" s="60"/>
      <c r="HCR874" s="60"/>
      <c r="HCS874" s="60"/>
      <c r="HCT874" s="60"/>
      <c r="HCU874" s="60"/>
      <c r="HCV874" s="60"/>
      <c r="HCW874" s="60"/>
      <c r="HCX874" s="60"/>
      <c r="HCY874" s="60"/>
      <c r="HCZ874" s="60"/>
      <c r="HDA874" s="60"/>
      <c r="HDB874" s="60"/>
      <c r="HDC874" s="60"/>
      <c r="HDD874" s="60"/>
      <c r="HDE874" s="60"/>
      <c r="HDF874" s="60"/>
      <c r="HDG874" s="60"/>
      <c r="HDH874" s="60"/>
      <c r="HDI874" s="60"/>
      <c r="HDJ874" s="60"/>
      <c r="HDK874" s="60"/>
      <c r="HDL874" s="60"/>
      <c r="HDM874" s="60"/>
      <c r="HDN874" s="60"/>
      <c r="HDO874" s="60"/>
      <c r="HDP874" s="60"/>
      <c r="HDQ874" s="60"/>
      <c r="HDR874" s="60"/>
      <c r="HDS874" s="60"/>
      <c r="HDT874" s="60"/>
      <c r="HDU874" s="60"/>
      <c r="HDV874" s="60"/>
      <c r="HDW874" s="60"/>
      <c r="HDX874" s="60"/>
      <c r="HDY874" s="60"/>
      <c r="HDZ874" s="60"/>
      <c r="HEA874" s="60"/>
      <c r="HEB874" s="60"/>
      <c r="HEC874" s="60"/>
      <c r="HED874" s="60"/>
      <c r="HEE874" s="60"/>
      <c r="HEF874" s="60"/>
      <c r="HEG874" s="60"/>
      <c r="HEH874" s="60"/>
      <c r="HEI874" s="60"/>
      <c r="HEJ874" s="60"/>
      <c r="HEK874" s="60"/>
      <c r="HEL874" s="60"/>
      <c r="HEM874" s="60"/>
      <c r="HEN874" s="60"/>
      <c r="HEO874" s="60"/>
      <c r="HEP874" s="60"/>
      <c r="HEQ874" s="60"/>
      <c r="HER874" s="60"/>
      <c r="HES874" s="60"/>
      <c r="HET874" s="60"/>
      <c r="HEU874" s="60"/>
      <c r="HEV874" s="60"/>
      <c r="HEW874" s="60"/>
      <c r="HEX874" s="60"/>
      <c r="HEY874" s="60"/>
      <c r="HEZ874" s="60"/>
      <c r="HFA874" s="60"/>
      <c r="HFB874" s="60"/>
      <c r="HFC874" s="60"/>
      <c r="HFD874" s="60"/>
      <c r="HFE874" s="60"/>
      <c r="HFF874" s="60"/>
      <c r="HFG874" s="60"/>
      <c r="HFH874" s="60"/>
      <c r="HFI874" s="60"/>
      <c r="HFJ874" s="60"/>
      <c r="HFK874" s="60"/>
      <c r="HFL874" s="60"/>
      <c r="HFM874" s="60"/>
      <c r="HFN874" s="60"/>
      <c r="HFO874" s="60"/>
      <c r="HFP874" s="60"/>
      <c r="HFQ874" s="60"/>
      <c r="HFR874" s="60"/>
      <c r="HFS874" s="60"/>
      <c r="HFT874" s="60"/>
      <c r="HFU874" s="60"/>
      <c r="HFV874" s="60"/>
      <c r="HFW874" s="60"/>
      <c r="HFX874" s="60"/>
      <c r="HFY874" s="60"/>
      <c r="HFZ874" s="60"/>
      <c r="HGA874" s="60"/>
      <c r="HGB874" s="60"/>
      <c r="HGC874" s="60"/>
      <c r="HGD874" s="60"/>
      <c r="HGE874" s="60"/>
      <c r="HGF874" s="60"/>
      <c r="HGG874" s="60"/>
      <c r="HGH874" s="60"/>
      <c r="HGI874" s="60"/>
      <c r="HGJ874" s="60"/>
      <c r="HGK874" s="60"/>
      <c r="HGL874" s="60"/>
      <c r="HGM874" s="60"/>
      <c r="HGN874" s="60"/>
      <c r="HGO874" s="60"/>
      <c r="HGP874" s="60"/>
      <c r="HGQ874" s="60"/>
      <c r="HGR874" s="60"/>
      <c r="HGS874" s="60"/>
      <c r="HGT874" s="60"/>
      <c r="HGU874" s="60"/>
      <c r="HGV874" s="60"/>
      <c r="HGW874" s="60"/>
      <c r="HGX874" s="60"/>
      <c r="HGY874" s="60"/>
      <c r="HGZ874" s="60"/>
      <c r="HHA874" s="60"/>
      <c r="HHB874" s="60"/>
      <c r="HHC874" s="60"/>
      <c r="HHD874" s="60"/>
      <c r="HHE874" s="60"/>
      <c r="HHF874" s="60"/>
      <c r="HHG874" s="60"/>
      <c r="HHH874" s="60"/>
      <c r="HHI874" s="60"/>
      <c r="HHJ874" s="60"/>
      <c r="HHK874" s="60"/>
      <c r="HHL874" s="60"/>
      <c r="HHM874" s="60"/>
      <c r="HHN874" s="60"/>
      <c r="HHO874" s="60"/>
      <c r="HHP874" s="60"/>
      <c r="HHQ874" s="60"/>
      <c r="HHR874" s="60"/>
      <c r="HHS874" s="60"/>
      <c r="HHT874" s="60"/>
      <c r="HHU874" s="60"/>
      <c r="HHV874" s="60"/>
      <c r="HHW874" s="60"/>
      <c r="HHX874" s="60"/>
      <c r="HHY874" s="60"/>
      <c r="HHZ874" s="60"/>
      <c r="HIA874" s="60"/>
      <c r="HIB874" s="60"/>
      <c r="HIC874" s="60"/>
      <c r="HID874" s="60"/>
      <c r="HIE874" s="60"/>
      <c r="HIF874" s="60"/>
      <c r="HIG874" s="60"/>
      <c r="HIH874" s="60"/>
      <c r="HII874" s="60"/>
      <c r="HIJ874" s="60"/>
      <c r="HIK874" s="60"/>
      <c r="HIL874" s="60"/>
      <c r="HIM874" s="60"/>
      <c r="HIN874" s="60"/>
      <c r="HIO874" s="60"/>
      <c r="HIP874" s="60"/>
      <c r="HIQ874" s="60"/>
      <c r="HIR874" s="60"/>
      <c r="HIS874" s="60"/>
      <c r="HIT874" s="60"/>
      <c r="HIU874" s="60"/>
      <c r="HIV874" s="60"/>
      <c r="HIW874" s="60"/>
      <c r="HIX874" s="60"/>
      <c r="HIY874" s="60"/>
      <c r="HIZ874" s="60"/>
      <c r="HJA874" s="60"/>
      <c r="HJB874" s="60"/>
      <c r="HJC874" s="60"/>
      <c r="HJD874" s="60"/>
      <c r="HJE874" s="60"/>
      <c r="HJF874" s="60"/>
      <c r="HJG874" s="60"/>
      <c r="HJH874" s="60"/>
      <c r="HJI874" s="60"/>
      <c r="HJJ874" s="60"/>
      <c r="HJK874" s="60"/>
      <c r="HJL874" s="60"/>
      <c r="HJM874" s="60"/>
      <c r="HJN874" s="60"/>
      <c r="HJO874" s="60"/>
      <c r="HJP874" s="60"/>
      <c r="HJQ874" s="60"/>
      <c r="HJR874" s="60"/>
      <c r="HJS874" s="60"/>
      <c r="HJT874" s="60"/>
      <c r="HJU874" s="60"/>
      <c r="HJV874" s="60"/>
      <c r="HJW874" s="60"/>
      <c r="HJX874" s="60"/>
      <c r="HJY874" s="60"/>
      <c r="HJZ874" s="60"/>
      <c r="HKA874" s="60"/>
      <c r="HKB874" s="60"/>
      <c r="HKC874" s="60"/>
      <c r="HKD874" s="60"/>
      <c r="HKE874" s="60"/>
      <c r="HKF874" s="60"/>
      <c r="HKG874" s="60"/>
      <c r="HKH874" s="60"/>
      <c r="HKI874" s="60"/>
      <c r="HKJ874" s="60"/>
      <c r="HKK874" s="60"/>
      <c r="HKL874" s="60"/>
      <c r="HKM874" s="60"/>
      <c r="HKN874" s="60"/>
      <c r="HKO874" s="60"/>
      <c r="HKP874" s="60"/>
      <c r="HKQ874" s="60"/>
      <c r="HKR874" s="60"/>
      <c r="HKS874" s="60"/>
      <c r="HKT874" s="60"/>
      <c r="HKU874" s="60"/>
      <c r="HKV874" s="60"/>
      <c r="HKW874" s="60"/>
      <c r="HKX874" s="60"/>
      <c r="HKY874" s="60"/>
      <c r="HKZ874" s="60"/>
      <c r="HLA874" s="60"/>
      <c r="HLB874" s="60"/>
      <c r="HLC874" s="60"/>
      <c r="HLD874" s="60"/>
      <c r="HLE874" s="60"/>
      <c r="HLF874" s="60"/>
      <c r="HLG874" s="60"/>
      <c r="HLH874" s="60"/>
      <c r="HLI874" s="60"/>
      <c r="HLJ874" s="60"/>
      <c r="HLK874" s="60"/>
      <c r="HLL874" s="60"/>
      <c r="HLM874" s="60"/>
      <c r="HLN874" s="60"/>
      <c r="HLO874" s="60"/>
      <c r="HLP874" s="60"/>
      <c r="HLQ874" s="60"/>
      <c r="HLR874" s="60"/>
      <c r="HLS874" s="60"/>
      <c r="HLT874" s="60"/>
      <c r="HLU874" s="60"/>
      <c r="HLV874" s="60"/>
      <c r="HLW874" s="60"/>
      <c r="HLX874" s="60"/>
      <c r="HLY874" s="60"/>
      <c r="HLZ874" s="60"/>
      <c r="HMA874" s="60"/>
      <c r="HMB874" s="60"/>
      <c r="HMC874" s="60"/>
      <c r="HMD874" s="60"/>
      <c r="HME874" s="60"/>
      <c r="HMF874" s="60"/>
      <c r="HMG874" s="60"/>
      <c r="HMH874" s="60"/>
      <c r="HMI874" s="60"/>
      <c r="HMJ874" s="60"/>
      <c r="HMK874" s="60"/>
      <c r="HML874" s="60"/>
      <c r="HMM874" s="60"/>
      <c r="HMN874" s="60"/>
      <c r="HMO874" s="60"/>
      <c r="HMP874" s="60"/>
      <c r="HMQ874" s="60"/>
      <c r="HMR874" s="60"/>
      <c r="HMS874" s="60"/>
      <c r="HMT874" s="60"/>
      <c r="HMU874" s="60"/>
      <c r="HMV874" s="60"/>
      <c r="HMW874" s="60"/>
      <c r="HMX874" s="60"/>
      <c r="HMY874" s="60"/>
      <c r="HMZ874" s="60"/>
      <c r="HNA874" s="60"/>
      <c r="HNB874" s="60"/>
      <c r="HNC874" s="60"/>
      <c r="HND874" s="60"/>
      <c r="HNE874" s="60"/>
      <c r="HNF874" s="60"/>
      <c r="HNG874" s="60"/>
      <c r="HNH874" s="60"/>
      <c r="HNI874" s="60"/>
      <c r="HNJ874" s="60"/>
      <c r="HNK874" s="60"/>
      <c r="HNL874" s="60"/>
      <c r="HNM874" s="60"/>
      <c r="HNN874" s="60"/>
      <c r="HNO874" s="60"/>
      <c r="HNP874" s="60"/>
      <c r="HNQ874" s="60"/>
      <c r="HNR874" s="60"/>
      <c r="HNS874" s="60"/>
      <c r="HNT874" s="60"/>
      <c r="HNU874" s="60"/>
      <c r="HNV874" s="60"/>
      <c r="HNW874" s="60"/>
      <c r="HNX874" s="60"/>
      <c r="HNY874" s="60"/>
      <c r="HNZ874" s="60"/>
      <c r="HOA874" s="60"/>
      <c r="HOB874" s="60"/>
      <c r="HOC874" s="60"/>
      <c r="HOD874" s="60"/>
      <c r="HOE874" s="60"/>
      <c r="HOF874" s="60"/>
      <c r="HOG874" s="60"/>
      <c r="HOH874" s="60"/>
      <c r="HOI874" s="60"/>
      <c r="HOJ874" s="60"/>
      <c r="HOK874" s="60"/>
      <c r="HOL874" s="60"/>
      <c r="HOM874" s="60"/>
      <c r="HON874" s="60"/>
      <c r="HOO874" s="60"/>
      <c r="HOP874" s="60"/>
      <c r="HOQ874" s="60"/>
      <c r="HOR874" s="60"/>
      <c r="HOS874" s="60"/>
      <c r="HOT874" s="60"/>
      <c r="HOU874" s="60"/>
      <c r="HOV874" s="60"/>
      <c r="HOW874" s="60"/>
      <c r="HOX874" s="60"/>
      <c r="HOY874" s="60"/>
      <c r="HOZ874" s="60"/>
      <c r="HPA874" s="60"/>
      <c r="HPB874" s="60"/>
      <c r="HPC874" s="60"/>
      <c r="HPD874" s="60"/>
      <c r="HPE874" s="60"/>
      <c r="HPF874" s="60"/>
      <c r="HPG874" s="60"/>
      <c r="HPH874" s="60"/>
      <c r="HPI874" s="60"/>
      <c r="HPJ874" s="60"/>
      <c r="HPK874" s="60"/>
      <c r="HPL874" s="60"/>
      <c r="HPM874" s="60"/>
      <c r="HPN874" s="60"/>
      <c r="HPO874" s="60"/>
      <c r="HPP874" s="60"/>
      <c r="HPQ874" s="60"/>
      <c r="HPR874" s="60"/>
      <c r="HPS874" s="60"/>
      <c r="HPT874" s="60"/>
      <c r="HPU874" s="60"/>
      <c r="HPV874" s="60"/>
      <c r="HPW874" s="60"/>
      <c r="HPX874" s="60"/>
      <c r="HPY874" s="60"/>
      <c r="HPZ874" s="60"/>
      <c r="HQA874" s="60"/>
      <c r="HQB874" s="60"/>
      <c r="HQC874" s="60"/>
      <c r="HQD874" s="60"/>
      <c r="HQE874" s="60"/>
      <c r="HQF874" s="60"/>
      <c r="HQG874" s="60"/>
      <c r="HQH874" s="60"/>
      <c r="HQI874" s="60"/>
      <c r="HQJ874" s="60"/>
      <c r="HQK874" s="60"/>
      <c r="HQL874" s="60"/>
      <c r="HQM874" s="60"/>
      <c r="HQN874" s="60"/>
      <c r="HQO874" s="60"/>
      <c r="HQP874" s="60"/>
      <c r="HQQ874" s="60"/>
      <c r="HQR874" s="60"/>
      <c r="HQS874" s="60"/>
      <c r="HQT874" s="60"/>
      <c r="HQU874" s="60"/>
      <c r="HQV874" s="60"/>
      <c r="HQW874" s="60"/>
      <c r="HQX874" s="60"/>
      <c r="HQY874" s="60"/>
      <c r="HQZ874" s="60"/>
      <c r="HRA874" s="60"/>
      <c r="HRB874" s="60"/>
      <c r="HRC874" s="60"/>
      <c r="HRD874" s="60"/>
      <c r="HRE874" s="60"/>
      <c r="HRF874" s="60"/>
      <c r="HRG874" s="60"/>
      <c r="HRH874" s="60"/>
      <c r="HRI874" s="60"/>
      <c r="HRJ874" s="60"/>
      <c r="HRK874" s="60"/>
      <c r="HRL874" s="60"/>
      <c r="HRM874" s="60"/>
      <c r="HRN874" s="60"/>
      <c r="HRO874" s="60"/>
      <c r="HRP874" s="60"/>
      <c r="HRQ874" s="60"/>
      <c r="HRR874" s="60"/>
      <c r="HRS874" s="60"/>
      <c r="HRT874" s="60"/>
      <c r="HRU874" s="60"/>
      <c r="HRV874" s="60"/>
      <c r="HRW874" s="60"/>
      <c r="HRX874" s="60"/>
      <c r="HRY874" s="60"/>
      <c r="HRZ874" s="60"/>
      <c r="HSA874" s="60"/>
      <c r="HSB874" s="60"/>
      <c r="HSC874" s="60"/>
      <c r="HSD874" s="60"/>
      <c r="HSE874" s="60"/>
      <c r="HSF874" s="60"/>
      <c r="HSG874" s="60"/>
      <c r="HSH874" s="60"/>
      <c r="HSI874" s="60"/>
      <c r="HSJ874" s="60"/>
      <c r="HSK874" s="60"/>
      <c r="HSL874" s="60"/>
      <c r="HSM874" s="60"/>
      <c r="HSN874" s="60"/>
      <c r="HSO874" s="60"/>
      <c r="HSP874" s="60"/>
      <c r="HSQ874" s="60"/>
      <c r="HSR874" s="60"/>
      <c r="HSS874" s="60"/>
      <c r="HST874" s="60"/>
      <c r="HSU874" s="60"/>
      <c r="HSV874" s="60"/>
      <c r="HSW874" s="60"/>
      <c r="HSX874" s="60"/>
      <c r="HSY874" s="60"/>
      <c r="HSZ874" s="60"/>
      <c r="HTA874" s="60"/>
      <c r="HTB874" s="60"/>
      <c r="HTC874" s="60"/>
      <c r="HTD874" s="60"/>
      <c r="HTE874" s="60"/>
      <c r="HTF874" s="60"/>
      <c r="HTG874" s="60"/>
      <c r="HTH874" s="60"/>
      <c r="HTI874" s="60"/>
      <c r="HTJ874" s="60"/>
      <c r="HTK874" s="60"/>
      <c r="HTL874" s="60"/>
      <c r="HTM874" s="60"/>
      <c r="HTN874" s="60"/>
      <c r="HTO874" s="60"/>
      <c r="HTP874" s="60"/>
      <c r="HTQ874" s="60"/>
      <c r="HTR874" s="60"/>
      <c r="HTS874" s="60"/>
      <c r="HTT874" s="60"/>
      <c r="HTU874" s="60"/>
      <c r="HTV874" s="60"/>
      <c r="HTW874" s="60"/>
      <c r="HTX874" s="60"/>
      <c r="HTY874" s="60"/>
      <c r="HTZ874" s="60"/>
      <c r="HUA874" s="60"/>
      <c r="HUB874" s="60"/>
      <c r="HUC874" s="60"/>
      <c r="HUD874" s="60"/>
      <c r="HUE874" s="60"/>
      <c r="HUF874" s="60"/>
      <c r="HUG874" s="60"/>
      <c r="HUH874" s="60"/>
      <c r="HUI874" s="60"/>
      <c r="HUJ874" s="60"/>
      <c r="HUK874" s="60"/>
      <c r="HUL874" s="60"/>
      <c r="HUM874" s="60"/>
      <c r="HUN874" s="60"/>
      <c r="HUO874" s="60"/>
      <c r="HUP874" s="60"/>
      <c r="HUQ874" s="60"/>
      <c r="HUR874" s="60"/>
      <c r="HUS874" s="60"/>
      <c r="HUT874" s="60"/>
      <c r="HUU874" s="60"/>
      <c r="HUV874" s="60"/>
      <c r="HUW874" s="60"/>
      <c r="HUX874" s="60"/>
      <c r="HUY874" s="60"/>
      <c r="HUZ874" s="60"/>
      <c r="HVA874" s="60"/>
      <c r="HVB874" s="60"/>
      <c r="HVC874" s="60"/>
      <c r="HVD874" s="60"/>
      <c r="HVE874" s="60"/>
      <c r="HVF874" s="60"/>
      <c r="HVG874" s="60"/>
      <c r="HVH874" s="60"/>
      <c r="HVI874" s="60"/>
      <c r="HVJ874" s="60"/>
      <c r="HVK874" s="60"/>
      <c r="HVL874" s="60"/>
      <c r="HVM874" s="60"/>
      <c r="HVN874" s="60"/>
      <c r="HVO874" s="60"/>
      <c r="HVP874" s="60"/>
      <c r="HVQ874" s="60"/>
      <c r="HVR874" s="60"/>
      <c r="HVS874" s="60"/>
      <c r="HVT874" s="60"/>
      <c r="HVU874" s="60"/>
      <c r="HVV874" s="60"/>
      <c r="HVW874" s="60"/>
      <c r="HVX874" s="60"/>
      <c r="HVY874" s="60"/>
      <c r="HVZ874" s="60"/>
      <c r="HWA874" s="60"/>
      <c r="HWB874" s="60"/>
      <c r="HWC874" s="60"/>
      <c r="HWD874" s="60"/>
      <c r="HWE874" s="60"/>
      <c r="HWF874" s="60"/>
      <c r="HWG874" s="60"/>
      <c r="HWH874" s="60"/>
      <c r="HWI874" s="60"/>
      <c r="HWJ874" s="60"/>
      <c r="HWK874" s="60"/>
      <c r="HWL874" s="60"/>
      <c r="HWM874" s="60"/>
      <c r="HWN874" s="60"/>
      <c r="HWO874" s="60"/>
      <c r="HWP874" s="60"/>
      <c r="HWQ874" s="60"/>
      <c r="HWR874" s="60"/>
      <c r="HWS874" s="60"/>
      <c r="HWT874" s="60"/>
      <c r="HWU874" s="60"/>
      <c r="HWV874" s="60"/>
      <c r="HWW874" s="60"/>
      <c r="HWX874" s="60"/>
      <c r="HWY874" s="60"/>
      <c r="HWZ874" s="60"/>
      <c r="HXA874" s="60"/>
      <c r="HXB874" s="60"/>
      <c r="HXC874" s="60"/>
      <c r="HXD874" s="60"/>
      <c r="HXE874" s="60"/>
      <c r="HXF874" s="60"/>
      <c r="HXG874" s="60"/>
      <c r="HXH874" s="60"/>
      <c r="HXI874" s="60"/>
      <c r="HXJ874" s="60"/>
      <c r="HXK874" s="60"/>
      <c r="HXL874" s="60"/>
      <c r="HXM874" s="60"/>
      <c r="HXN874" s="60"/>
      <c r="HXO874" s="60"/>
      <c r="HXP874" s="60"/>
      <c r="HXQ874" s="60"/>
      <c r="HXR874" s="60"/>
      <c r="HXS874" s="60"/>
      <c r="HXT874" s="60"/>
      <c r="HXU874" s="60"/>
      <c r="HXV874" s="60"/>
      <c r="HXW874" s="60"/>
      <c r="HXX874" s="60"/>
      <c r="HXY874" s="60"/>
      <c r="HXZ874" s="60"/>
      <c r="HYA874" s="60"/>
      <c r="HYB874" s="60"/>
      <c r="HYC874" s="60"/>
      <c r="HYD874" s="60"/>
      <c r="HYE874" s="60"/>
      <c r="HYF874" s="60"/>
      <c r="HYG874" s="60"/>
      <c r="HYH874" s="60"/>
      <c r="HYI874" s="60"/>
      <c r="HYJ874" s="60"/>
      <c r="HYK874" s="60"/>
      <c r="HYL874" s="60"/>
      <c r="HYM874" s="60"/>
      <c r="HYN874" s="60"/>
      <c r="HYO874" s="60"/>
      <c r="HYP874" s="60"/>
      <c r="HYQ874" s="60"/>
      <c r="HYR874" s="60"/>
      <c r="HYS874" s="60"/>
      <c r="HYT874" s="60"/>
      <c r="HYU874" s="60"/>
      <c r="HYV874" s="60"/>
      <c r="HYW874" s="60"/>
      <c r="HYX874" s="60"/>
      <c r="HYY874" s="60"/>
      <c r="HYZ874" s="60"/>
      <c r="HZA874" s="60"/>
      <c r="HZB874" s="60"/>
      <c r="HZC874" s="60"/>
      <c r="HZD874" s="60"/>
      <c r="HZE874" s="60"/>
      <c r="HZF874" s="60"/>
      <c r="HZG874" s="60"/>
      <c r="HZH874" s="60"/>
      <c r="HZI874" s="60"/>
      <c r="HZJ874" s="60"/>
      <c r="HZK874" s="60"/>
      <c r="HZL874" s="60"/>
      <c r="HZM874" s="60"/>
      <c r="HZN874" s="60"/>
      <c r="HZO874" s="60"/>
      <c r="HZP874" s="60"/>
      <c r="HZQ874" s="60"/>
      <c r="HZR874" s="60"/>
      <c r="HZS874" s="60"/>
      <c r="HZT874" s="60"/>
      <c r="HZU874" s="60"/>
      <c r="HZV874" s="60"/>
      <c r="HZW874" s="60"/>
      <c r="HZX874" s="60"/>
      <c r="HZY874" s="60"/>
      <c r="HZZ874" s="60"/>
      <c r="IAA874" s="60"/>
      <c r="IAB874" s="60"/>
      <c r="IAC874" s="60"/>
      <c r="IAD874" s="60"/>
      <c r="IAE874" s="60"/>
      <c r="IAF874" s="60"/>
      <c r="IAG874" s="60"/>
      <c r="IAH874" s="60"/>
      <c r="IAI874" s="60"/>
      <c r="IAJ874" s="60"/>
      <c r="IAK874" s="60"/>
      <c r="IAL874" s="60"/>
      <c r="IAM874" s="60"/>
      <c r="IAN874" s="60"/>
      <c r="IAO874" s="60"/>
      <c r="IAP874" s="60"/>
      <c r="IAQ874" s="60"/>
      <c r="IAR874" s="60"/>
      <c r="IAS874" s="60"/>
      <c r="IAT874" s="60"/>
      <c r="IAU874" s="60"/>
      <c r="IAV874" s="60"/>
      <c r="IAW874" s="60"/>
      <c r="IAX874" s="60"/>
      <c r="IAY874" s="60"/>
      <c r="IAZ874" s="60"/>
      <c r="IBA874" s="60"/>
      <c r="IBB874" s="60"/>
      <c r="IBC874" s="60"/>
      <c r="IBD874" s="60"/>
      <c r="IBE874" s="60"/>
      <c r="IBF874" s="60"/>
      <c r="IBG874" s="60"/>
      <c r="IBH874" s="60"/>
      <c r="IBI874" s="60"/>
      <c r="IBJ874" s="60"/>
      <c r="IBK874" s="60"/>
      <c r="IBL874" s="60"/>
      <c r="IBM874" s="60"/>
      <c r="IBN874" s="60"/>
      <c r="IBO874" s="60"/>
      <c r="IBP874" s="60"/>
      <c r="IBQ874" s="60"/>
      <c r="IBR874" s="60"/>
      <c r="IBS874" s="60"/>
      <c r="IBT874" s="60"/>
      <c r="IBU874" s="60"/>
      <c r="IBV874" s="60"/>
      <c r="IBW874" s="60"/>
      <c r="IBX874" s="60"/>
      <c r="IBY874" s="60"/>
      <c r="IBZ874" s="60"/>
      <c r="ICA874" s="60"/>
      <c r="ICB874" s="60"/>
      <c r="ICC874" s="60"/>
      <c r="ICD874" s="60"/>
      <c r="ICE874" s="60"/>
      <c r="ICF874" s="60"/>
      <c r="ICG874" s="60"/>
      <c r="ICH874" s="60"/>
      <c r="ICI874" s="60"/>
      <c r="ICJ874" s="60"/>
      <c r="ICK874" s="60"/>
      <c r="ICL874" s="60"/>
      <c r="ICM874" s="60"/>
      <c r="ICN874" s="60"/>
      <c r="ICO874" s="60"/>
      <c r="ICP874" s="60"/>
      <c r="ICQ874" s="60"/>
      <c r="ICR874" s="60"/>
      <c r="ICS874" s="60"/>
      <c r="ICT874" s="60"/>
      <c r="ICU874" s="60"/>
      <c r="ICV874" s="60"/>
      <c r="ICW874" s="60"/>
      <c r="ICX874" s="60"/>
      <c r="ICY874" s="60"/>
      <c r="ICZ874" s="60"/>
      <c r="IDA874" s="60"/>
      <c r="IDB874" s="60"/>
      <c r="IDC874" s="60"/>
      <c r="IDD874" s="60"/>
      <c r="IDE874" s="60"/>
      <c r="IDF874" s="60"/>
      <c r="IDG874" s="60"/>
      <c r="IDH874" s="60"/>
      <c r="IDI874" s="60"/>
      <c r="IDJ874" s="60"/>
      <c r="IDK874" s="60"/>
      <c r="IDL874" s="60"/>
      <c r="IDM874" s="60"/>
      <c r="IDN874" s="60"/>
      <c r="IDO874" s="60"/>
      <c r="IDP874" s="60"/>
      <c r="IDQ874" s="60"/>
      <c r="IDR874" s="60"/>
      <c r="IDS874" s="60"/>
      <c r="IDT874" s="60"/>
      <c r="IDU874" s="60"/>
      <c r="IDV874" s="60"/>
      <c r="IDW874" s="60"/>
      <c r="IDX874" s="60"/>
      <c r="IDY874" s="60"/>
      <c r="IDZ874" s="60"/>
      <c r="IEA874" s="60"/>
      <c r="IEB874" s="60"/>
      <c r="IEC874" s="60"/>
      <c r="IED874" s="60"/>
      <c r="IEE874" s="60"/>
      <c r="IEF874" s="60"/>
      <c r="IEG874" s="60"/>
      <c r="IEH874" s="60"/>
      <c r="IEI874" s="60"/>
      <c r="IEJ874" s="60"/>
      <c r="IEK874" s="60"/>
      <c r="IEL874" s="60"/>
      <c r="IEM874" s="60"/>
      <c r="IEN874" s="60"/>
      <c r="IEO874" s="60"/>
      <c r="IEP874" s="60"/>
      <c r="IEQ874" s="60"/>
      <c r="IER874" s="60"/>
      <c r="IES874" s="60"/>
      <c r="IET874" s="60"/>
      <c r="IEU874" s="60"/>
      <c r="IEV874" s="60"/>
      <c r="IEW874" s="60"/>
      <c r="IEX874" s="60"/>
      <c r="IEY874" s="60"/>
      <c r="IEZ874" s="60"/>
      <c r="IFA874" s="60"/>
      <c r="IFB874" s="60"/>
      <c r="IFC874" s="60"/>
      <c r="IFD874" s="60"/>
      <c r="IFE874" s="60"/>
      <c r="IFF874" s="60"/>
      <c r="IFG874" s="60"/>
      <c r="IFH874" s="60"/>
      <c r="IFI874" s="60"/>
      <c r="IFJ874" s="60"/>
      <c r="IFK874" s="60"/>
      <c r="IFL874" s="60"/>
      <c r="IFM874" s="60"/>
      <c r="IFN874" s="60"/>
      <c r="IFO874" s="60"/>
      <c r="IFP874" s="60"/>
      <c r="IFQ874" s="60"/>
      <c r="IFR874" s="60"/>
      <c r="IFS874" s="60"/>
      <c r="IFT874" s="60"/>
      <c r="IFU874" s="60"/>
      <c r="IFV874" s="60"/>
      <c r="IFW874" s="60"/>
      <c r="IFX874" s="60"/>
      <c r="IFY874" s="60"/>
      <c r="IFZ874" s="60"/>
      <c r="IGA874" s="60"/>
      <c r="IGB874" s="60"/>
      <c r="IGC874" s="60"/>
      <c r="IGD874" s="60"/>
      <c r="IGE874" s="60"/>
      <c r="IGF874" s="60"/>
      <c r="IGG874" s="60"/>
      <c r="IGH874" s="60"/>
      <c r="IGI874" s="60"/>
      <c r="IGJ874" s="60"/>
      <c r="IGK874" s="60"/>
      <c r="IGL874" s="60"/>
      <c r="IGM874" s="60"/>
      <c r="IGN874" s="60"/>
      <c r="IGO874" s="60"/>
      <c r="IGP874" s="60"/>
      <c r="IGQ874" s="60"/>
      <c r="IGR874" s="60"/>
      <c r="IGS874" s="60"/>
      <c r="IGT874" s="60"/>
      <c r="IGU874" s="60"/>
      <c r="IGV874" s="60"/>
      <c r="IGW874" s="60"/>
      <c r="IGX874" s="60"/>
      <c r="IGY874" s="60"/>
      <c r="IGZ874" s="60"/>
      <c r="IHA874" s="60"/>
      <c r="IHB874" s="60"/>
      <c r="IHC874" s="60"/>
      <c r="IHD874" s="60"/>
      <c r="IHE874" s="60"/>
      <c r="IHF874" s="60"/>
      <c r="IHG874" s="60"/>
      <c r="IHH874" s="60"/>
      <c r="IHI874" s="60"/>
      <c r="IHJ874" s="60"/>
      <c r="IHK874" s="60"/>
      <c r="IHL874" s="60"/>
      <c r="IHM874" s="60"/>
      <c r="IHN874" s="60"/>
      <c r="IHO874" s="60"/>
      <c r="IHP874" s="60"/>
      <c r="IHQ874" s="60"/>
      <c r="IHR874" s="60"/>
      <c r="IHS874" s="60"/>
      <c r="IHT874" s="60"/>
      <c r="IHU874" s="60"/>
      <c r="IHV874" s="60"/>
      <c r="IHW874" s="60"/>
      <c r="IHX874" s="60"/>
      <c r="IHY874" s="60"/>
      <c r="IHZ874" s="60"/>
      <c r="IIA874" s="60"/>
      <c r="IIB874" s="60"/>
      <c r="IIC874" s="60"/>
      <c r="IID874" s="60"/>
      <c r="IIE874" s="60"/>
      <c r="IIF874" s="60"/>
      <c r="IIG874" s="60"/>
      <c r="IIH874" s="60"/>
      <c r="III874" s="60"/>
      <c r="IIJ874" s="60"/>
      <c r="IIK874" s="60"/>
      <c r="IIL874" s="60"/>
      <c r="IIM874" s="60"/>
      <c r="IIN874" s="60"/>
      <c r="IIO874" s="60"/>
      <c r="IIP874" s="60"/>
      <c r="IIQ874" s="60"/>
      <c r="IIR874" s="60"/>
      <c r="IIS874" s="60"/>
      <c r="IIT874" s="60"/>
      <c r="IIU874" s="60"/>
      <c r="IIV874" s="60"/>
      <c r="IIW874" s="60"/>
      <c r="IIX874" s="60"/>
      <c r="IIY874" s="60"/>
      <c r="IIZ874" s="60"/>
      <c r="IJA874" s="60"/>
      <c r="IJB874" s="60"/>
      <c r="IJC874" s="60"/>
      <c r="IJD874" s="60"/>
      <c r="IJE874" s="60"/>
      <c r="IJF874" s="60"/>
      <c r="IJG874" s="60"/>
      <c r="IJH874" s="60"/>
      <c r="IJI874" s="60"/>
      <c r="IJJ874" s="60"/>
      <c r="IJK874" s="60"/>
      <c r="IJL874" s="60"/>
      <c r="IJM874" s="60"/>
      <c r="IJN874" s="60"/>
      <c r="IJO874" s="60"/>
      <c r="IJP874" s="60"/>
      <c r="IJQ874" s="60"/>
      <c r="IJR874" s="60"/>
      <c r="IJS874" s="60"/>
      <c r="IJT874" s="60"/>
      <c r="IJU874" s="60"/>
      <c r="IJV874" s="60"/>
      <c r="IJW874" s="60"/>
      <c r="IJX874" s="60"/>
      <c r="IJY874" s="60"/>
      <c r="IJZ874" s="60"/>
      <c r="IKA874" s="60"/>
      <c r="IKB874" s="60"/>
      <c r="IKC874" s="60"/>
      <c r="IKD874" s="60"/>
      <c r="IKE874" s="60"/>
      <c r="IKF874" s="60"/>
      <c r="IKG874" s="60"/>
      <c r="IKH874" s="60"/>
      <c r="IKI874" s="60"/>
      <c r="IKJ874" s="60"/>
      <c r="IKK874" s="60"/>
      <c r="IKL874" s="60"/>
      <c r="IKM874" s="60"/>
      <c r="IKN874" s="60"/>
      <c r="IKO874" s="60"/>
      <c r="IKP874" s="60"/>
      <c r="IKQ874" s="60"/>
      <c r="IKR874" s="60"/>
      <c r="IKS874" s="60"/>
      <c r="IKT874" s="60"/>
      <c r="IKU874" s="60"/>
      <c r="IKV874" s="60"/>
      <c r="IKW874" s="60"/>
      <c r="IKX874" s="60"/>
      <c r="IKY874" s="60"/>
      <c r="IKZ874" s="60"/>
      <c r="ILA874" s="60"/>
      <c r="ILB874" s="60"/>
      <c r="ILC874" s="60"/>
      <c r="ILD874" s="60"/>
      <c r="ILE874" s="60"/>
      <c r="ILF874" s="60"/>
      <c r="ILG874" s="60"/>
      <c r="ILH874" s="60"/>
      <c r="ILI874" s="60"/>
      <c r="ILJ874" s="60"/>
      <c r="ILK874" s="60"/>
      <c r="ILL874" s="60"/>
      <c r="ILM874" s="60"/>
      <c r="ILN874" s="60"/>
      <c r="ILO874" s="60"/>
      <c r="ILP874" s="60"/>
      <c r="ILQ874" s="60"/>
      <c r="ILR874" s="60"/>
      <c r="ILS874" s="60"/>
      <c r="ILT874" s="60"/>
      <c r="ILU874" s="60"/>
      <c r="ILV874" s="60"/>
      <c r="ILW874" s="60"/>
      <c r="ILX874" s="60"/>
      <c r="ILY874" s="60"/>
      <c r="ILZ874" s="60"/>
      <c r="IMA874" s="60"/>
      <c r="IMB874" s="60"/>
      <c r="IMC874" s="60"/>
      <c r="IMD874" s="60"/>
      <c r="IME874" s="60"/>
      <c r="IMF874" s="60"/>
      <c r="IMG874" s="60"/>
      <c r="IMH874" s="60"/>
      <c r="IMI874" s="60"/>
      <c r="IMJ874" s="60"/>
      <c r="IMK874" s="60"/>
      <c r="IML874" s="60"/>
      <c r="IMM874" s="60"/>
      <c r="IMN874" s="60"/>
      <c r="IMO874" s="60"/>
      <c r="IMP874" s="60"/>
      <c r="IMQ874" s="60"/>
      <c r="IMR874" s="60"/>
      <c r="IMS874" s="60"/>
      <c r="IMT874" s="60"/>
      <c r="IMU874" s="60"/>
      <c r="IMV874" s="60"/>
      <c r="IMW874" s="60"/>
      <c r="IMX874" s="60"/>
      <c r="IMY874" s="60"/>
      <c r="IMZ874" s="60"/>
      <c r="INA874" s="60"/>
      <c r="INB874" s="60"/>
      <c r="INC874" s="60"/>
      <c r="IND874" s="60"/>
      <c r="INE874" s="60"/>
      <c r="INF874" s="60"/>
      <c r="ING874" s="60"/>
      <c r="INH874" s="60"/>
      <c r="INI874" s="60"/>
      <c r="INJ874" s="60"/>
      <c r="INK874" s="60"/>
      <c r="INL874" s="60"/>
      <c r="INM874" s="60"/>
      <c r="INN874" s="60"/>
      <c r="INO874" s="60"/>
      <c r="INP874" s="60"/>
      <c r="INQ874" s="60"/>
      <c r="INR874" s="60"/>
      <c r="INS874" s="60"/>
      <c r="INT874" s="60"/>
      <c r="INU874" s="60"/>
      <c r="INV874" s="60"/>
      <c r="INW874" s="60"/>
      <c r="INX874" s="60"/>
      <c r="INY874" s="60"/>
      <c r="INZ874" s="60"/>
      <c r="IOA874" s="60"/>
      <c r="IOB874" s="60"/>
      <c r="IOC874" s="60"/>
      <c r="IOD874" s="60"/>
      <c r="IOE874" s="60"/>
      <c r="IOF874" s="60"/>
      <c r="IOG874" s="60"/>
      <c r="IOH874" s="60"/>
      <c r="IOI874" s="60"/>
      <c r="IOJ874" s="60"/>
      <c r="IOK874" s="60"/>
      <c r="IOL874" s="60"/>
      <c r="IOM874" s="60"/>
      <c r="ION874" s="60"/>
      <c r="IOO874" s="60"/>
      <c r="IOP874" s="60"/>
      <c r="IOQ874" s="60"/>
      <c r="IOR874" s="60"/>
      <c r="IOS874" s="60"/>
      <c r="IOT874" s="60"/>
      <c r="IOU874" s="60"/>
      <c r="IOV874" s="60"/>
      <c r="IOW874" s="60"/>
      <c r="IOX874" s="60"/>
      <c r="IOY874" s="60"/>
      <c r="IOZ874" s="60"/>
      <c r="IPA874" s="60"/>
      <c r="IPB874" s="60"/>
      <c r="IPC874" s="60"/>
      <c r="IPD874" s="60"/>
      <c r="IPE874" s="60"/>
      <c r="IPF874" s="60"/>
      <c r="IPG874" s="60"/>
      <c r="IPH874" s="60"/>
      <c r="IPI874" s="60"/>
      <c r="IPJ874" s="60"/>
      <c r="IPK874" s="60"/>
      <c r="IPL874" s="60"/>
      <c r="IPM874" s="60"/>
      <c r="IPN874" s="60"/>
      <c r="IPO874" s="60"/>
      <c r="IPP874" s="60"/>
      <c r="IPQ874" s="60"/>
      <c r="IPR874" s="60"/>
      <c r="IPS874" s="60"/>
      <c r="IPT874" s="60"/>
      <c r="IPU874" s="60"/>
      <c r="IPV874" s="60"/>
      <c r="IPW874" s="60"/>
      <c r="IPX874" s="60"/>
      <c r="IPY874" s="60"/>
      <c r="IPZ874" s="60"/>
      <c r="IQA874" s="60"/>
      <c r="IQB874" s="60"/>
      <c r="IQC874" s="60"/>
      <c r="IQD874" s="60"/>
      <c r="IQE874" s="60"/>
      <c r="IQF874" s="60"/>
      <c r="IQG874" s="60"/>
      <c r="IQH874" s="60"/>
      <c r="IQI874" s="60"/>
      <c r="IQJ874" s="60"/>
      <c r="IQK874" s="60"/>
      <c r="IQL874" s="60"/>
      <c r="IQM874" s="60"/>
      <c r="IQN874" s="60"/>
      <c r="IQO874" s="60"/>
      <c r="IQP874" s="60"/>
      <c r="IQQ874" s="60"/>
      <c r="IQR874" s="60"/>
      <c r="IQS874" s="60"/>
      <c r="IQT874" s="60"/>
      <c r="IQU874" s="60"/>
      <c r="IQV874" s="60"/>
      <c r="IQW874" s="60"/>
      <c r="IQX874" s="60"/>
      <c r="IQY874" s="60"/>
      <c r="IQZ874" s="60"/>
      <c r="IRA874" s="60"/>
      <c r="IRB874" s="60"/>
      <c r="IRC874" s="60"/>
      <c r="IRD874" s="60"/>
      <c r="IRE874" s="60"/>
      <c r="IRF874" s="60"/>
      <c r="IRG874" s="60"/>
      <c r="IRH874" s="60"/>
      <c r="IRI874" s="60"/>
      <c r="IRJ874" s="60"/>
      <c r="IRK874" s="60"/>
      <c r="IRL874" s="60"/>
      <c r="IRM874" s="60"/>
      <c r="IRN874" s="60"/>
      <c r="IRO874" s="60"/>
      <c r="IRP874" s="60"/>
      <c r="IRQ874" s="60"/>
      <c r="IRR874" s="60"/>
      <c r="IRS874" s="60"/>
      <c r="IRT874" s="60"/>
      <c r="IRU874" s="60"/>
      <c r="IRV874" s="60"/>
      <c r="IRW874" s="60"/>
      <c r="IRX874" s="60"/>
      <c r="IRY874" s="60"/>
      <c r="IRZ874" s="60"/>
      <c r="ISA874" s="60"/>
      <c r="ISB874" s="60"/>
      <c r="ISC874" s="60"/>
      <c r="ISD874" s="60"/>
      <c r="ISE874" s="60"/>
      <c r="ISF874" s="60"/>
      <c r="ISG874" s="60"/>
      <c r="ISH874" s="60"/>
      <c r="ISI874" s="60"/>
      <c r="ISJ874" s="60"/>
      <c r="ISK874" s="60"/>
      <c r="ISL874" s="60"/>
      <c r="ISM874" s="60"/>
      <c r="ISN874" s="60"/>
      <c r="ISO874" s="60"/>
      <c r="ISP874" s="60"/>
      <c r="ISQ874" s="60"/>
      <c r="ISR874" s="60"/>
      <c r="ISS874" s="60"/>
      <c r="IST874" s="60"/>
      <c r="ISU874" s="60"/>
      <c r="ISV874" s="60"/>
      <c r="ISW874" s="60"/>
      <c r="ISX874" s="60"/>
      <c r="ISY874" s="60"/>
      <c r="ISZ874" s="60"/>
      <c r="ITA874" s="60"/>
      <c r="ITB874" s="60"/>
      <c r="ITC874" s="60"/>
      <c r="ITD874" s="60"/>
      <c r="ITE874" s="60"/>
      <c r="ITF874" s="60"/>
      <c r="ITG874" s="60"/>
      <c r="ITH874" s="60"/>
      <c r="ITI874" s="60"/>
      <c r="ITJ874" s="60"/>
      <c r="ITK874" s="60"/>
      <c r="ITL874" s="60"/>
      <c r="ITM874" s="60"/>
      <c r="ITN874" s="60"/>
      <c r="ITO874" s="60"/>
      <c r="ITP874" s="60"/>
      <c r="ITQ874" s="60"/>
      <c r="ITR874" s="60"/>
      <c r="ITS874" s="60"/>
      <c r="ITT874" s="60"/>
      <c r="ITU874" s="60"/>
      <c r="ITV874" s="60"/>
      <c r="ITW874" s="60"/>
      <c r="ITX874" s="60"/>
      <c r="ITY874" s="60"/>
      <c r="ITZ874" s="60"/>
      <c r="IUA874" s="60"/>
      <c r="IUB874" s="60"/>
      <c r="IUC874" s="60"/>
      <c r="IUD874" s="60"/>
      <c r="IUE874" s="60"/>
      <c r="IUF874" s="60"/>
      <c r="IUG874" s="60"/>
      <c r="IUH874" s="60"/>
      <c r="IUI874" s="60"/>
      <c r="IUJ874" s="60"/>
      <c r="IUK874" s="60"/>
      <c r="IUL874" s="60"/>
      <c r="IUM874" s="60"/>
      <c r="IUN874" s="60"/>
      <c r="IUO874" s="60"/>
      <c r="IUP874" s="60"/>
      <c r="IUQ874" s="60"/>
      <c r="IUR874" s="60"/>
      <c r="IUS874" s="60"/>
      <c r="IUT874" s="60"/>
      <c r="IUU874" s="60"/>
      <c r="IUV874" s="60"/>
      <c r="IUW874" s="60"/>
      <c r="IUX874" s="60"/>
      <c r="IUY874" s="60"/>
      <c r="IUZ874" s="60"/>
      <c r="IVA874" s="60"/>
      <c r="IVB874" s="60"/>
      <c r="IVC874" s="60"/>
      <c r="IVD874" s="60"/>
      <c r="IVE874" s="60"/>
      <c r="IVF874" s="60"/>
      <c r="IVG874" s="60"/>
      <c r="IVH874" s="60"/>
      <c r="IVI874" s="60"/>
      <c r="IVJ874" s="60"/>
      <c r="IVK874" s="60"/>
      <c r="IVL874" s="60"/>
      <c r="IVM874" s="60"/>
      <c r="IVN874" s="60"/>
      <c r="IVO874" s="60"/>
      <c r="IVP874" s="60"/>
      <c r="IVQ874" s="60"/>
      <c r="IVR874" s="60"/>
      <c r="IVS874" s="60"/>
      <c r="IVT874" s="60"/>
      <c r="IVU874" s="60"/>
      <c r="IVV874" s="60"/>
      <c r="IVW874" s="60"/>
      <c r="IVX874" s="60"/>
      <c r="IVY874" s="60"/>
      <c r="IVZ874" s="60"/>
      <c r="IWA874" s="60"/>
      <c r="IWB874" s="60"/>
      <c r="IWC874" s="60"/>
      <c r="IWD874" s="60"/>
      <c r="IWE874" s="60"/>
      <c r="IWF874" s="60"/>
      <c r="IWG874" s="60"/>
      <c r="IWH874" s="60"/>
      <c r="IWI874" s="60"/>
      <c r="IWJ874" s="60"/>
      <c r="IWK874" s="60"/>
      <c r="IWL874" s="60"/>
      <c r="IWM874" s="60"/>
      <c r="IWN874" s="60"/>
      <c r="IWO874" s="60"/>
      <c r="IWP874" s="60"/>
      <c r="IWQ874" s="60"/>
      <c r="IWR874" s="60"/>
      <c r="IWS874" s="60"/>
      <c r="IWT874" s="60"/>
      <c r="IWU874" s="60"/>
      <c r="IWV874" s="60"/>
      <c r="IWW874" s="60"/>
      <c r="IWX874" s="60"/>
      <c r="IWY874" s="60"/>
      <c r="IWZ874" s="60"/>
      <c r="IXA874" s="60"/>
      <c r="IXB874" s="60"/>
      <c r="IXC874" s="60"/>
      <c r="IXD874" s="60"/>
      <c r="IXE874" s="60"/>
      <c r="IXF874" s="60"/>
      <c r="IXG874" s="60"/>
      <c r="IXH874" s="60"/>
      <c r="IXI874" s="60"/>
      <c r="IXJ874" s="60"/>
      <c r="IXK874" s="60"/>
      <c r="IXL874" s="60"/>
      <c r="IXM874" s="60"/>
      <c r="IXN874" s="60"/>
      <c r="IXO874" s="60"/>
      <c r="IXP874" s="60"/>
      <c r="IXQ874" s="60"/>
      <c r="IXR874" s="60"/>
      <c r="IXS874" s="60"/>
      <c r="IXT874" s="60"/>
      <c r="IXU874" s="60"/>
      <c r="IXV874" s="60"/>
      <c r="IXW874" s="60"/>
      <c r="IXX874" s="60"/>
      <c r="IXY874" s="60"/>
      <c r="IXZ874" s="60"/>
      <c r="IYA874" s="60"/>
      <c r="IYB874" s="60"/>
      <c r="IYC874" s="60"/>
      <c r="IYD874" s="60"/>
      <c r="IYE874" s="60"/>
      <c r="IYF874" s="60"/>
      <c r="IYG874" s="60"/>
      <c r="IYH874" s="60"/>
      <c r="IYI874" s="60"/>
      <c r="IYJ874" s="60"/>
      <c r="IYK874" s="60"/>
      <c r="IYL874" s="60"/>
      <c r="IYM874" s="60"/>
      <c r="IYN874" s="60"/>
      <c r="IYO874" s="60"/>
      <c r="IYP874" s="60"/>
      <c r="IYQ874" s="60"/>
      <c r="IYR874" s="60"/>
      <c r="IYS874" s="60"/>
      <c r="IYT874" s="60"/>
      <c r="IYU874" s="60"/>
      <c r="IYV874" s="60"/>
      <c r="IYW874" s="60"/>
      <c r="IYX874" s="60"/>
      <c r="IYY874" s="60"/>
      <c r="IYZ874" s="60"/>
      <c r="IZA874" s="60"/>
      <c r="IZB874" s="60"/>
      <c r="IZC874" s="60"/>
      <c r="IZD874" s="60"/>
      <c r="IZE874" s="60"/>
      <c r="IZF874" s="60"/>
      <c r="IZG874" s="60"/>
      <c r="IZH874" s="60"/>
      <c r="IZI874" s="60"/>
      <c r="IZJ874" s="60"/>
      <c r="IZK874" s="60"/>
      <c r="IZL874" s="60"/>
      <c r="IZM874" s="60"/>
      <c r="IZN874" s="60"/>
      <c r="IZO874" s="60"/>
      <c r="IZP874" s="60"/>
      <c r="IZQ874" s="60"/>
      <c r="IZR874" s="60"/>
      <c r="IZS874" s="60"/>
      <c r="IZT874" s="60"/>
      <c r="IZU874" s="60"/>
      <c r="IZV874" s="60"/>
      <c r="IZW874" s="60"/>
      <c r="IZX874" s="60"/>
      <c r="IZY874" s="60"/>
      <c r="IZZ874" s="60"/>
      <c r="JAA874" s="60"/>
      <c r="JAB874" s="60"/>
      <c r="JAC874" s="60"/>
      <c r="JAD874" s="60"/>
      <c r="JAE874" s="60"/>
      <c r="JAF874" s="60"/>
      <c r="JAG874" s="60"/>
      <c r="JAH874" s="60"/>
      <c r="JAI874" s="60"/>
      <c r="JAJ874" s="60"/>
      <c r="JAK874" s="60"/>
      <c r="JAL874" s="60"/>
      <c r="JAM874" s="60"/>
      <c r="JAN874" s="60"/>
      <c r="JAO874" s="60"/>
      <c r="JAP874" s="60"/>
      <c r="JAQ874" s="60"/>
      <c r="JAR874" s="60"/>
      <c r="JAS874" s="60"/>
      <c r="JAT874" s="60"/>
      <c r="JAU874" s="60"/>
      <c r="JAV874" s="60"/>
      <c r="JAW874" s="60"/>
      <c r="JAX874" s="60"/>
      <c r="JAY874" s="60"/>
      <c r="JAZ874" s="60"/>
      <c r="JBA874" s="60"/>
      <c r="JBB874" s="60"/>
      <c r="JBC874" s="60"/>
      <c r="JBD874" s="60"/>
      <c r="JBE874" s="60"/>
      <c r="JBF874" s="60"/>
      <c r="JBG874" s="60"/>
      <c r="JBH874" s="60"/>
      <c r="JBI874" s="60"/>
      <c r="JBJ874" s="60"/>
      <c r="JBK874" s="60"/>
      <c r="JBL874" s="60"/>
      <c r="JBM874" s="60"/>
      <c r="JBN874" s="60"/>
      <c r="JBO874" s="60"/>
      <c r="JBP874" s="60"/>
      <c r="JBQ874" s="60"/>
      <c r="JBR874" s="60"/>
      <c r="JBS874" s="60"/>
      <c r="JBT874" s="60"/>
      <c r="JBU874" s="60"/>
      <c r="JBV874" s="60"/>
      <c r="JBW874" s="60"/>
      <c r="JBX874" s="60"/>
      <c r="JBY874" s="60"/>
      <c r="JBZ874" s="60"/>
      <c r="JCA874" s="60"/>
      <c r="JCB874" s="60"/>
      <c r="JCC874" s="60"/>
      <c r="JCD874" s="60"/>
      <c r="JCE874" s="60"/>
      <c r="JCF874" s="60"/>
      <c r="JCG874" s="60"/>
      <c r="JCH874" s="60"/>
      <c r="JCI874" s="60"/>
      <c r="JCJ874" s="60"/>
      <c r="JCK874" s="60"/>
      <c r="JCL874" s="60"/>
      <c r="JCM874" s="60"/>
      <c r="JCN874" s="60"/>
      <c r="JCO874" s="60"/>
      <c r="JCP874" s="60"/>
      <c r="JCQ874" s="60"/>
      <c r="JCR874" s="60"/>
      <c r="JCS874" s="60"/>
      <c r="JCT874" s="60"/>
      <c r="JCU874" s="60"/>
      <c r="JCV874" s="60"/>
      <c r="JCW874" s="60"/>
      <c r="JCX874" s="60"/>
      <c r="JCY874" s="60"/>
      <c r="JCZ874" s="60"/>
      <c r="JDA874" s="60"/>
      <c r="JDB874" s="60"/>
      <c r="JDC874" s="60"/>
      <c r="JDD874" s="60"/>
      <c r="JDE874" s="60"/>
      <c r="JDF874" s="60"/>
      <c r="JDG874" s="60"/>
      <c r="JDH874" s="60"/>
      <c r="JDI874" s="60"/>
      <c r="JDJ874" s="60"/>
      <c r="JDK874" s="60"/>
      <c r="JDL874" s="60"/>
      <c r="JDM874" s="60"/>
      <c r="JDN874" s="60"/>
      <c r="JDO874" s="60"/>
      <c r="JDP874" s="60"/>
      <c r="JDQ874" s="60"/>
      <c r="JDR874" s="60"/>
      <c r="JDS874" s="60"/>
      <c r="JDT874" s="60"/>
      <c r="JDU874" s="60"/>
      <c r="JDV874" s="60"/>
      <c r="JDW874" s="60"/>
      <c r="JDX874" s="60"/>
      <c r="JDY874" s="60"/>
      <c r="JDZ874" s="60"/>
      <c r="JEA874" s="60"/>
      <c r="JEB874" s="60"/>
      <c r="JEC874" s="60"/>
      <c r="JED874" s="60"/>
      <c r="JEE874" s="60"/>
      <c r="JEF874" s="60"/>
      <c r="JEG874" s="60"/>
      <c r="JEH874" s="60"/>
      <c r="JEI874" s="60"/>
      <c r="JEJ874" s="60"/>
      <c r="JEK874" s="60"/>
      <c r="JEL874" s="60"/>
      <c r="JEM874" s="60"/>
      <c r="JEN874" s="60"/>
      <c r="JEO874" s="60"/>
      <c r="JEP874" s="60"/>
      <c r="JEQ874" s="60"/>
      <c r="JER874" s="60"/>
      <c r="JES874" s="60"/>
      <c r="JET874" s="60"/>
      <c r="JEU874" s="60"/>
      <c r="JEV874" s="60"/>
      <c r="JEW874" s="60"/>
      <c r="JEX874" s="60"/>
      <c r="JEY874" s="60"/>
      <c r="JEZ874" s="60"/>
      <c r="JFA874" s="60"/>
      <c r="JFB874" s="60"/>
      <c r="JFC874" s="60"/>
      <c r="JFD874" s="60"/>
      <c r="JFE874" s="60"/>
      <c r="JFF874" s="60"/>
      <c r="JFG874" s="60"/>
      <c r="JFH874" s="60"/>
      <c r="JFI874" s="60"/>
      <c r="JFJ874" s="60"/>
      <c r="JFK874" s="60"/>
      <c r="JFL874" s="60"/>
      <c r="JFM874" s="60"/>
      <c r="JFN874" s="60"/>
      <c r="JFO874" s="60"/>
      <c r="JFP874" s="60"/>
      <c r="JFQ874" s="60"/>
      <c r="JFR874" s="60"/>
      <c r="JFS874" s="60"/>
      <c r="JFT874" s="60"/>
      <c r="JFU874" s="60"/>
      <c r="JFV874" s="60"/>
      <c r="JFW874" s="60"/>
      <c r="JFX874" s="60"/>
      <c r="JFY874" s="60"/>
      <c r="JFZ874" s="60"/>
      <c r="JGA874" s="60"/>
      <c r="JGB874" s="60"/>
      <c r="JGC874" s="60"/>
      <c r="JGD874" s="60"/>
      <c r="JGE874" s="60"/>
      <c r="JGF874" s="60"/>
      <c r="JGG874" s="60"/>
      <c r="JGH874" s="60"/>
      <c r="JGI874" s="60"/>
      <c r="JGJ874" s="60"/>
      <c r="JGK874" s="60"/>
      <c r="JGL874" s="60"/>
      <c r="JGM874" s="60"/>
      <c r="JGN874" s="60"/>
      <c r="JGO874" s="60"/>
      <c r="JGP874" s="60"/>
      <c r="JGQ874" s="60"/>
      <c r="JGR874" s="60"/>
      <c r="JGS874" s="60"/>
      <c r="JGT874" s="60"/>
      <c r="JGU874" s="60"/>
      <c r="JGV874" s="60"/>
      <c r="JGW874" s="60"/>
      <c r="JGX874" s="60"/>
      <c r="JGY874" s="60"/>
      <c r="JGZ874" s="60"/>
      <c r="JHA874" s="60"/>
      <c r="JHB874" s="60"/>
      <c r="JHC874" s="60"/>
      <c r="JHD874" s="60"/>
      <c r="JHE874" s="60"/>
      <c r="JHF874" s="60"/>
      <c r="JHG874" s="60"/>
      <c r="JHH874" s="60"/>
      <c r="JHI874" s="60"/>
      <c r="JHJ874" s="60"/>
      <c r="JHK874" s="60"/>
      <c r="JHL874" s="60"/>
      <c r="JHM874" s="60"/>
      <c r="JHN874" s="60"/>
      <c r="JHO874" s="60"/>
      <c r="JHP874" s="60"/>
      <c r="JHQ874" s="60"/>
      <c r="JHR874" s="60"/>
      <c r="JHS874" s="60"/>
      <c r="JHT874" s="60"/>
      <c r="JHU874" s="60"/>
      <c r="JHV874" s="60"/>
      <c r="JHW874" s="60"/>
      <c r="JHX874" s="60"/>
      <c r="JHY874" s="60"/>
      <c r="JHZ874" s="60"/>
      <c r="JIA874" s="60"/>
      <c r="JIB874" s="60"/>
      <c r="JIC874" s="60"/>
      <c r="JID874" s="60"/>
      <c r="JIE874" s="60"/>
      <c r="JIF874" s="60"/>
      <c r="JIG874" s="60"/>
      <c r="JIH874" s="60"/>
      <c r="JII874" s="60"/>
      <c r="JIJ874" s="60"/>
      <c r="JIK874" s="60"/>
      <c r="JIL874" s="60"/>
      <c r="JIM874" s="60"/>
      <c r="JIN874" s="60"/>
      <c r="JIO874" s="60"/>
      <c r="JIP874" s="60"/>
      <c r="JIQ874" s="60"/>
      <c r="JIR874" s="60"/>
      <c r="JIS874" s="60"/>
      <c r="JIT874" s="60"/>
      <c r="JIU874" s="60"/>
      <c r="JIV874" s="60"/>
      <c r="JIW874" s="60"/>
      <c r="JIX874" s="60"/>
      <c r="JIY874" s="60"/>
      <c r="JIZ874" s="60"/>
      <c r="JJA874" s="60"/>
      <c r="JJB874" s="60"/>
      <c r="JJC874" s="60"/>
      <c r="JJD874" s="60"/>
      <c r="JJE874" s="60"/>
      <c r="JJF874" s="60"/>
      <c r="JJG874" s="60"/>
      <c r="JJH874" s="60"/>
      <c r="JJI874" s="60"/>
      <c r="JJJ874" s="60"/>
      <c r="JJK874" s="60"/>
      <c r="JJL874" s="60"/>
      <c r="JJM874" s="60"/>
      <c r="JJN874" s="60"/>
      <c r="JJO874" s="60"/>
      <c r="JJP874" s="60"/>
      <c r="JJQ874" s="60"/>
      <c r="JJR874" s="60"/>
      <c r="JJS874" s="60"/>
      <c r="JJT874" s="60"/>
      <c r="JJU874" s="60"/>
      <c r="JJV874" s="60"/>
      <c r="JJW874" s="60"/>
      <c r="JJX874" s="60"/>
      <c r="JJY874" s="60"/>
      <c r="JJZ874" s="60"/>
      <c r="JKA874" s="60"/>
      <c r="JKB874" s="60"/>
      <c r="JKC874" s="60"/>
      <c r="JKD874" s="60"/>
      <c r="JKE874" s="60"/>
      <c r="JKF874" s="60"/>
      <c r="JKG874" s="60"/>
      <c r="JKH874" s="60"/>
      <c r="JKI874" s="60"/>
      <c r="JKJ874" s="60"/>
      <c r="JKK874" s="60"/>
      <c r="JKL874" s="60"/>
      <c r="JKM874" s="60"/>
      <c r="JKN874" s="60"/>
      <c r="JKO874" s="60"/>
      <c r="JKP874" s="60"/>
      <c r="JKQ874" s="60"/>
      <c r="JKR874" s="60"/>
      <c r="JKS874" s="60"/>
      <c r="JKT874" s="60"/>
      <c r="JKU874" s="60"/>
      <c r="JKV874" s="60"/>
      <c r="JKW874" s="60"/>
      <c r="JKX874" s="60"/>
      <c r="JKY874" s="60"/>
      <c r="JKZ874" s="60"/>
      <c r="JLA874" s="60"/>
      <c r="JLB874" s="60"/>
      <c r="JLC874" s="60"/>
      <c r="JLD874" s="60"/>
      <c r="JLE874" s="60"/>
      <c r="JLF874" s="60"/>
      <c r="JLG874" s="60"/>
      <c r="JLH874" s="60"/>
      <c r="JLI874" s="60"/>
      <c r="JLJ874" s="60"/>
      <c r="JLK874" s="60"/>
      <c r="JLL874" s="60"/>
      <c r="JLM874" s="60"/>
      <c r="JLN874" s="60"/>
      <c r="JLO874" s="60"/>
      <c r="JLP874" s="60"/>
      <c r="JLQ874" s="60"/>
      <c r="JLR874" s="60"/>
      <c r="JLS874" s="60"/>
      <c r="JLT874" s="60"/>
      <c r="JLU874" s="60"/>
      <c r="JLV874" s="60"/>
      <c r="JLW874" s="60"/>
      <c r="JLX874" s="60"/>
      <c r="JLY874" s="60"/>
      <c r="JLZ874" s="60"/>
      <c r="JMA874" s="60"/>
      <c r="JMB874" s="60"/>
      <c r="JMC874" s="60"/>
      <c r="JMD874" s="60"/>
      <c r="JME874" s="60"/>
      <c r="JMF874" s="60"/>
      <c r="JMG874" s="60"/>
      <c r="JMH874" s="60"/>
      <c r="JMI874" s="60"/>
      <c r="JMJ874" s="60"/>
      <c r="JMK874" s="60"/>
      <c r="JML874" s="60"/>
      <c r="JMM874" s="60"/>
      <c r="JMN874" s="60"/>
      <c r="JMO874" s="60"/>
      <c r="JMP874" s="60"/>
      <c r="JMQ874" s="60"/>
      <c r="JMR874" s="60"/>
      <c r="JMS874" s="60"/>
      <c r="JMT874" s="60"/>
      <c r="JMU874" s="60"/>
      <c r="JMV874" s="60"/>
      <c r="JMW874" s="60"/>
      <c r="JMX874" s="60"/>
      <c r="JMY874" s="60"/>
      <c r="JMZ874" s="60"/>
      <c r="JNA874" s="60"/>
      <c r="JNB874" s="60"/>
      <c r="JNC874" s="60"/>
      <c r="JND874" s="60"/>
      <c r="JNE874" s="60"/>
      <c r="JNF874" s="60"/>
      <c r="JNG874" s="60"/>
      <c r="JNH874" s="60"/>
      <c r="JNI874" s="60"/>
      <c r="JNJ874" s="60"/>
      <c r="JNK874" s="60"/>
      <c r="JNL874" s="60"/>
      <c r="JNM874" s="60"/>
      <c r="JNN874" s="60"/>
      <c r="JNO874" s="60"/>
      <c r="JNP874" s="60"/>
      <c r="JNQ874" s="60"/>
      <c r="JNR874" s="60"/>
      <c r="JNS874" s="60"/>
      <c r="JNT874" s="60"/>
      <c r="JNU874" s="60"/>
      <c r="JNV874" s="60"/>
      <c r="JNW874" s="60"/>
      <c r="JNX874" s="60"/>
      <c r="JNY874" s="60"/>
      <c r="JNZ874" s="60"/>
      <c r="JOA874" s="60"/>
      <c r="JOB874" s="60"/>
      <c r="JOC874" s="60"/>
      <c r="JOD874" s="60"/>
      <c r="JOE874" s="60"/>
      <c r="JOF874" s="60"/>
      <c r="JOG874" s="60"/>
      <c r="JOH874" s="60"/>
      <c r="JOI874" s="60"/>
      <c r="JOJ874" s="60"/>
      <c r="JOK874" s="60"/>
      <c r="JOL874" s="60"/>
      <c r="JOM874" s="60"/>
      <c r="JON874" s="60"/>
      <c r="JOO874" s="60"/>
      <c r="JOP874" s="60"/>
      <c r="JOQ874" s="60"/>
      <c r="JOR874" s="60"/>
      <c r="JOS874" s="60"/>
      <c r="JOT874" s="60"/>
      <c r="JOU874" s="60"/>
      <c r="JOV874" s="60"/>
      <c r="JOW874" s="60"/>
      <c r="JOX874" s="60"/>
      <c r="JOY874" s="60"/>
      <c r="JOZ874" s="60"/>
      <c r="JPA874" s="60"/>
      <c r="JPB874" s="60"/>
      <c r="JPC874" s="60"/>
      <c r="JPD874" s="60"/>
      <c r="JPE874" s="60"/>
      <c r="JPF874" s="60"/>
      <c r="JPG874" s="60"/>
      <c r="JPH874" s="60"/>
      <c r="JPI874" s="60"/>
      <c r="JPJ874" s="60"/>
      <c r="JPK874" s="60"/>
      <c r="JPL874" s="60"/>
      <c r="JPM874" s="60"/>
      <c r="JPN874" s="60"/>
      <c r="JPO874" s="60"/>
      <c r="JPP874" s="60"/>
      <c r="JPQ874" s="60"/>
      <c r="JPR874" s="60"/>
      <c r="JPS874" s="60"/>
      <c r="JPT874" s="60"/>
      <c r="JPU874" s="60"/>
      <c r="JPV874" s="60"/>
      <c r="JPW874" s="60"/>
      <c r="JPX874" s="60"/>
      <c r="JPY874" s="60"/>
      <c r="JPZ874" s="60"/>
      <c r="JQA874" s="60"/>
      <c r="JQB874" s="60"/>
      <c r="JQC874" s="60"/>
      <c r="JQD874" s="60"/>
      <c r="JQE874" s="60"/>
      <c r="JQF874" s="60"/>
      <c r="JQG874" s="60"/>
      <c r="JQH874" s="60"/>
      <c r="JQI874" s="60"/>
      <c r="JQJ874" s="60"/>
      <c r="JQK874" s="60"/>
      <c r="JQL874" s="60"/>
      <c r="JQM874" s="60"/>
      <c r="JQN874" s="60"/>
      <c r="JQO874" s="60"/>
      <c r="JQP874" s="60"/>
      <c r="JQQ874" s="60"/>
      <c r="JQR874" s="60"/>
      <c r="JQS874" s="60"/>
      <c r="JQT874" s="60"/>
      <c r="JQU874" s="60"/>
      <c r="JQV874" s="60"/>
      <c r="JQW874" s="60"/>
      <c r="JQX874" s="60"/>
      <c r="JQY874" s="60"/>
      <c r="JQZ874" s="60"/>
      <c r="JRA874" s="60"/>
      <c r="JRB874" s="60"/>
      <c r="JRC874" s="60"/>
      <c r="JRD874" s="60"/>
      <c r="JRE874" s="60"/>
      <c r="JRF874" s="60"/>
      <c r="JRG874" s="60"/>
      <c r="JRH874" s="60"/>
      <c r="JRI874" s="60"/>
      <c r="JRJ874" s="60"/>
      <c r="JRK874" s="60"/>
      <c r="JRL874" s="60"/>
      <c r="JRM874" s="60"/>
      <c r="JRN874" s="60"/>
      <c r="JRO874" s="60"/>
      <c r="JRP874" s="60"/>
      <c r="JRQ874" s="60"/>
      <c r="JRR874" s="60"/>
      <c r="JRS874" s="60"/>
      <c r="JRT874" s="60"/>
      <c r="JRU874" s="60"/>
      <c r="JRV874" s="60"/>
      <c r="JRW874" s="60"/>
      <c r="JRX874" s="60"/>
      <c r="JRY874" s="60"/>
      <c r="JRZ874" s="60"/>
      <c r="JSA874" s="60"/>
      <c r="JSB874" s="60"/>
      <c r="JSC874" s="60"/>
      <c r="JSD874" s="60"/>
      <c r="JSE874" s="60"/>
      <c r="JSF874" s="60"/>
      <c r="JSG874" s="60"/>
      <c r="JSH874" s="60"/>
      <c r="JSI874" s="60"/>
      <c r="JSJ874" s="60"/>
      <c r="JSK874" s="60"/>
      <c r="JSL874" s="60"/>
      <c r="JSM874" s="60"/>
      <c r="JSN874" s="60"/>
      <c r="JSO874" s="60"/>
      <c r="JSP874" s="60"/>
      <c r="JSQ874" s="60"/>
      <c r="JSR874" s="60"/>
      <c r="JSS874" s="60"/>
      <c r="JST874" s="60"/>
      <c r="JSU874" s="60"/>
      <c r="JSV874" s="60"/>
      <c r="JSW874" s="60"/>
      <c r="JSX874" s="60"/>
      <c r="JSY874" s="60"/>
      <c r="JSZ874" s="60"/>
      <c r="JTA874" s="60"/>
      <c r="JTB874" s="60"/>
      <c r="JTC874" s="60"/>
      <c r="JTD874" s="60"/>
      <c r="JTE874" s="60"/>
      <c r="JTF874" s="60"/>
      <c r="JTG874" s="60"/>
      <c r="JTH874" s="60"/>
      <c r="JTI874" s="60"/>
      <c r="JTJ874" s="60"/>
      <c r="JTK874" s="60"/>
      <c r="JTL874" s="60"/>
      <c r="JTM874" s="60"/>
      <c r="JTN874" s="60"/>
      <c r="JTO874" s="60"/>
      <c r="JTP874" s="60"/>
      <c r="JTQ874" s="60"/>
      <c r="JTR874" s="60"/>
      <c r="JTS874" s="60"/>
      <c r="JTT874" s="60"/>
      <c r="JTU874" s="60"/>
      <c r="JTV874" s="60"/>
      <c r="JTW874" s="60"/>
      <c r="JTX874" s="60"/>
      <c r="JTY874" s="60"/>
      <c r="JTZ874" s="60"/>
      <c r="JUA874" s="60"/>
      <c r="JUB874" s="60"/>
      <c r="JUC874" s="60"/>
      <c r="JUD874" s="60"/>
      <c r="JUE874" s="60"/>
      <c r="JUF874" s="60"/>
      <c r="JUG874" s="60"/>
      <c r="JUH874" s="60"/>
      <c r="JUI874" s="60"/>
      <c r="JUJ874" s="60"/>
      <c r="JUK874" s="60"/>
      <c r="JUL874" s="60"/>
      <c r="JUM874" s="60"/>
      <c r="JUN874" s="60"/>
      <c r="JUO874" s="60"/>
      <c r="JUP874" s="60"/>
      <c r="JUQ874" s="60"/>
      <c r="JUR874" s="60"/>
      <c r="JUS874" s="60"/>
      <c r="JUT874" s="60"/>
      <c r="JUU874" s="60"/>
      <c r="JUV874" s="60"/>
      <c r="JUW874" s="60"/>
      <c r="JUX874" s="60"/>
      <c r="JUY874" s="60"/>
      <c r="JUZ874" s="60"/>
      <c r="JVA874" s="60"/>
      <c r="JVB874" s="60"/>
      <c r="JVC874" s="60"/>
      <c r="JVD874" s="60"/>
      <c r="JVE874" s="60"/>
      <c r="JVF874" s="60"/>
      <c r="JVG874" s="60"/>
      <c r="JVH874" s="60"/>
      <c r="JVI874" s="60"/>
      <c r="JVJ874" s="60"/>
      <c r="JVK874" s="60"/>
      <c r="JVL874" s="60"/>
      <c r="JVM874" s="60"/>
      <c r="JVN874" s="60"/>
      <c r="JVO874" s="60"/>
      <c r="JVP874" s="60"/>
      <c r="JVQ874" s="60"/>
      <c r="JVR874" s="60"/>
      <c r="JVS874" s="60"/>
      <c r="JVT874" s="60"/>
      <c r="JVU874" s="60"/>
      <c r="JVV874" s="60"/>
      <c r="JVW874" s="60"/>
      <c r="JVX874" s="60"/>
      <c r="JVY874" s="60"/>
      <c r="JVZ874" s="60"/>
      <c r="JWA874" s="60"/>
      <c r="JWB874" s="60"/>
      <c r="JWC874" s="60"/>
      <c r="JWD874" s="60"/>
      <c r="JWE874" s="60"/>
      <c r="JWF874" s="60"/>
      <c r="JWG874" s="60"/>
      <c r="JWH874" s="60"/>
      <c r="JWI874" s="60"/>
      <c r="JWJ874" s="60"/>
      <c r="JWK874" s="60"/>
      <c r="JWL874" s="60"/>
      <c r="JWM874" s="60"/>
      <c r="JWN874" s="60"/>
      <c r="JWO874" s="60"/>
      <c r="JWP874" s="60"/>
      <c r="JWQ874" s="60"/>
      <c r="JWR874" s="60"/>
      <c r="JWS874" s="60"/>
      <c r="JWT874" s="60"/>
      <c r="JWU874" s="60"/>
      <c r="JWV874" s="60"/>
      <c r="JWW874" s="60"/>
      <c r="JWX874" s="60"/>
      <c r="JWY874" s="60"/>
      <c r="JWZ874" s="60"/>
      <c r="JXA874" s="60"/>
      <c r="JXB874" s="60"/>
      <c r="JXC874" s="60"/>
      <c r="JXD874" s="60"/>
      <c r="JXE874" s="60"/>
      <c r="JXF874" s="60"/>
      <c r="JXG874" s="60"/>
      <c r="JXH874" s="60"/>
      <c r="JXI874" s="60"/>
      <c r="JXJ874" s="60"/>
      <c r="JXK874" s="60"/>
      <c r="JXL874" s="60"/>
      <c r="JXM874" s="60"/>
      <c r="JXN874" s="60"/>
      <c r="JXO874" s="60"/>
      <c r="JXP874" s="60"/>
      <c r="JXQ874" s="60"/>
      <c r="JXR874" s="60"/>
      <c r="JXS874" s="60"/>
      <c r="JXT874" s="60"/>
      <c r="JXU874" s="60"/>
      <c r="JXV874" s="60"/>
      <c r="JXW874" s="60"/>
      <c r="JXX874" s="60"/>
      <c r="JXY874" s="60"/>
      <c r="JXZ874" s="60"/>
      <c r="JYA874" s="60"/>
      <c r="JYB874" s="60"/>
      <c r="JYC874" s="60"/>
      <c r="JYD874" s="60"/>
      <c r="JYE874" s="60"/>
      <c r="JYF874" s="60"/>
      <c r="JYG874" s="60"/>
      <c r="JYH874" s="60"/>
      <c r="JYI874" s="60"/>
      <c r="JYJ874" s="60"/>
      <c r="JYK874" s="60"/>
      <c r="JYL874" s="60"/>
      <c r="JYM874" s="60"/>
      <c r="JYN874" s="60"/>
      <c r="JYO874" s="60"/>
      <c r="JYP874" s="60"/>
      <c r="JYQ874" s="60"/>
      <c r="JYR874" s="60"/>
      <c r="JYS874" s="60"/>
      <c r="JYT874" s="60"/>
      <c r="JYU874" s="60"/>
      <c r="JYV874" s="60"/>
      <c r="JYW874" s="60"/>
      <c r="JYX874" s="60"/>
      <c r="JYY874" s="60"/>
      <c r="JYZ874" s="60"/>
      <c r="JZA874" s="60"/>
      <c r="JZB874" s="60"/>
      <c r="JZC874" s="60"/>
      <c r="JZD874" s="60"/>
      <c r="JZE874" s="60"/>
      <c r="JZF874" s="60"/>
      <c r="JZG874" s="60"/>
      <c r="JZH874" s="60"/>
      <c r="JZI874" s="60"/>
      <c r="JZJ874" s="60"/>
      <c r="JZK874" s="60"/>
      <c r="JZL874" s="60"/>
      <c r="JZM874" s="60"/>
      <c r="JZN874" s="60"/>
      <c r="JZO874" s="60"/>
      <c r="JZP874" s="60"/>
      <c r="JZQ874" s="60"/>
      <c r="JZR874" s="60"/>
      <c r="JZS874" s="60"/>
      <c r="JZT874" s="60"/>
      <c r="JZU874" s="60"/>
      <c r="JZV874" s="60"/>
      <c r="JZW874" s="60"/>
      <c r="JZX874" s="60"/>
      <c r="JZY874" s="60"/>
      <c r="JZZ874" s="60"/>
      <c r="KAA874" s="60"/>
      <c r="KAB874" s="60"/>
      <c r="KAC874" s="60"/>
      <c r="KAD874" s="60"/>
      <c r="KAE874" s="60"/>
      <c r="KAF874" s="60"/>
      <c r="KAG874" s="60"/>
      <c r="KAH874" s="60"/>
      <c r="KAI874" s="60"/>
      <c r="KAJ874" s="60"/>
      <c r="KAK874" s="60"/>
      <c r="KAL874" s="60"/>
      <c r="KAM874" s="60"/>
      <c r="KAN874" s="60"/>
      <c r="KAO874" s="60"/>
      <c r="KAP874" s="60"/>
      <c r="KAQ874" s="60"/>
      <c r="KAR874" s="60"/>
      <c r="KAS874" s="60"/>
      <c r="KAT874" s="60"/>
      <c r="KAU874" s="60"/>
      <c r="KAV874" s="60"/>
      <c r="KAW874" s="60"/>
      <c r="KAX874" s="60"/>
      <c r="KAY874" s="60"/>
      <c r="KAZ874" s="60"/>
      <c r="KBA874" s="60"/>
      <c r="KBB874" s="60"/>
      <c r="KBC874" s="60"/>
      <c r="KBD874" s="60"/>
      <c r="KBE874" s="60"/>
      <c r="KBF874" s="60"/>
      <c r="KBG874" s="60"/>
      <c r="KBH874" s="60"/>
      <c r="KBI874" s="60"/>
      <c r="KBJ874" s="60"/>
      <c r="KBK874" s="60"/>
      <c r="KBL874" s="60"/>
      <c r="KBM874" s="60"/>
      <c r="KBN874" s="60"/>
      <c r="KBO874" s="60"/>
      <c r="KBP874" s="60"/>
      <c r="KBQ874" s="60"/>
      <c r="KBR874" s="60"/>
      <c r="KBS874" s="60"/>
      <c r="KBT874" s="60"/>
      <c r="KBU874" s="60"/>
      <c r="KBV874" s="60"/>
      <c r="KBW874" s="60"/>
      <c r="KBX874" s="60"/>
      <c r="KBY874" s="60"/>
      <c r="KBZ874" s="60"/>
      <c r="KCA874" s="60"/>
      <c r="KCB874" s="60"/>
      <c r="KCC874" s="60"/>
      <c r="KCD874" s="60"/>
      <c r="KCE874" s="60"/>
      <c r="KCF874" s="60"/>
      <c r="KCG874" s="60"/>
      <c r="KCH874" s="60"/>
      <c r="KCI874" s="60"/>
      <c r="KCJ874" s="60"/>
      <c r="KCK874" s="60"/>
      <c r="KCL874" s="60"/>
      <c r="KCM874" s="60"/>
      <c r="KCN874" s="60"/>
      <c r="KCO874" s="60"/>
      <c r="KCP874" s="60"/>
      <c r="KCQ874" s="60"/>
      <c r="KCR874" s="60"/>
      <c r="KCS874" s="60"/>
      <c r="KCT874" s="60"/>
      <c r="KCU874" s="60"/>
      <c r="KCV874" s="60"/>
      <c r="KCW874" s="60"/>
      <c r="KCX874" s="60"/>
      <c r="KCY874" s="60"/>
      <c r="KCZ874" s="60"/>
      <c r="KDA874" s="60"/>
      <c r="KDB874" s="60"/>
      <c r="KDC874" s="60"/>
      <c r="KDD874" s="60"/>
      <c r="KDE874" s="60"/>
      <c r="KDF874" s="60"/>
      <c r="KDG874" s="60"/>
      <c r="KDH874" s="60"/>
      <c r="KDI874" s="60"/>
      <c r="KDJ874" s="60"/>
      <c r="KDK874" s="60"/>
      <c r="KDL874" s="60"/>
      <c r="KDM874" s="60"/>
      <c r="KDN874" s="60"/>
      <c r="KDO874" s="60"/>
      <c r="KDP874" s="60"/>
      <c r="KDQ874" s="60"/>
      <c r="KDR874" s="60"/>
      <c r="KDS874" s="60"/>
      <c r="KDT874" s="60"/>
      <c r="KDU874" s="60"/>
      <c r="KDV874" s="60"/>
      <c r="KDW874" s="60"/>
      <c r="KDX874" s="60"/>
      <c r="KDY874" s="60"/>
      <c r="KDZ874" s="60"/>
      <c r="KEA874" s="60"/>
      <c r="KEB874" s="60"/>
      <c r="KEC874" s="60"/>
      <c r="KED874" s="60"/>
      <c r="KEE874" s="60"/>
      <c r="KEF874" s="60"/>
      <c r="KEG874" s="60"/>
      <c r="KEH874" s="60"/>
      <c r="KEI874" s="60"/>
      <c r="KEJ874" s="60"/>
      <c r="KEK874" s="60"/>
      <c r="KEL874" s="60"/>
      <c r="KEM874" s="60"/>
      <c r="KEN874" s="60"/>
      <c r="KEO874" s="60"/>
      <c r="KEP874" s="60"/>
      <c r="KEQ874" s="60"/>
      <c r="KER874" s="60"/>
      <c r="KES874" s="60"/>
      <c r="KET874" s="60"/>
      <c r="KEU874" s="60"/>
      <c r="KEV874" s="60"/>
      <c r="KEW874" s="60"/>
      <c r="KEX874" s="60"/>
      <c r="KEY874" s="60"/>
      <c r="KEZ874" s="60"/>
      <c r="KFA874" s="60"/>
      <c r="KFB874" s="60"/>
      <c r="KFC874" s="60"/>
      <c r="KFD874" s="60"/>
      <c r="KFE874" s="60"/>
      <c r="KFF874" s="60"/>
      <c r="KFG874" s="60"/>
      <c r="KFH874" s="60"/>
      <c r="KFI874" s="60"/>
      <c r="KFJ874" s="60"/>
      <c r="KFK874" s="60"/>
      <c r="KFL874" s="60"/>
      <c r="KFM874" s="60"/>
      <c r="KFN874" s="60"/>
      <c r="KFO874" s="60"/>
      <c r="KFP874" s="60"/>
      <c r="KFQ874" s="60"/>
      <c r="KFR874" s="60"/>
      <c r="KFS874" s="60"/>
      <c r="KFT874" s="60"/>
      <c r="KFU874" s="60"/>
      <c r="KFV874" s="60"/>
      <c r="KFW874" s="60"/>
      <c r="KFX874" s="60"/>
      <c r="KFY874" s="60"/>
      <c r="KFZ874" s="60"/>
      <c r="KGA874" s="60"/>
      <c r="KGB874" s="60"/>
      <c r="KGC874" s="60"/>
      <c r="KGD874" s="60"/>
      <c r="KGE874" s="60"/>
      <c r="KGF874" s="60"/>
      <c r="KGG874" s="60"/>
      <c r="KGH874" s="60"/>
      <c r="KGI874" s="60"/>
      <c r="KGJ874" s="60"/>
      <c r="KGK874" s="60"/>
      <c r="KGL874" s="60"/>
      <c r="KGM874" s="60"/>
      <c r="KGN874" s="60"/>
      <c r="KGO874" s="60"/>
      <c r="KGP874" s="60"/>
      <c r="KGQ874" s="60"/>
      <c r="KGR874" s="60"/>
      <c r="KGS874" s="60"/>
      <c r="KGT874" s="60"/>
      <c r="KGU874" s="60"/>
      <c r="KGV874" s="60"/>
      <c r="KGW874" s="60"/>
      <c r="KGX874" s="60"/>
      <c r="KGY874" s="60"/>
      <c r="KGZ874" s="60"/>
      <c r="KHA874" s="60"/>
      <c r="KHB874" s="60"/>
      <c r="KHC874" s="60"/>
      <c r="KHD874" s="60"/>
      <c r="KHE874" s="60"/>
      <c r="KHF874" s="60"/>
      <c r="KHG874" s="60"/>
      <c r="KHH874" s="60"/>
      <c r="KHI874" s="60"/>
      <c r="KHJ874" s="60"/>
      <c r="KHK874" s="60"/>
      <c r="KHL874" s="60"/>
      <c r="KHM874" s="60"/>
      <c r="KHN874" s="60"/>
      <c r="KHO874" s="60"/>
      <c r="KHP874" s="60"/>
      <c r="KHQ874" s="60"/>
      <c r="KHR874" s="60"/>
      <c r="KHS874" s="60"/>
      <c r="KHT874" s="60"/>
      <c r="KHU874" s="60"/>
      <c r="KHV874" s="60"/>
      <c r="KHW874" s="60"/>
      <c r="KHX874" s="60"/>
      <c r="KHY874" s="60"/>
      <c r="KHZ874" s="60"/>
      <c r="KIA874" s="60"/>
      <c r="KIB874" s="60"/>
      <c r="KIC874" s="60"/>
      <c r="KID874" s="60"/>
      <c r="KIE874" s="60"/>
      <c r="KIF874" s="60"/>
      <c r="KIG874" s="60"/>
      <c r="KIH874" s="60"/>
      <c r="KII874" s="60"/>
      <c r="KIJ874" s="60"/>
      <c r="KIK874" s="60"/>
      <c r="KIL874" s="60"/>
      <c r="KIM874" s="60"/>
      <c r="KIN874" s="60"/>
      <c r="KIO874" s="60"/>
      <c r="KIP874" s="60"/>
      <c r="KIQ874" s="60"/>
      <c r="KIR874" s="60"/>
      <c r="KIS874" s="60"/>
      <c r="KIT874" s="60"/>
      <c r="KIU874" s="60"/>
      <c r="KIV874" s="60"/>
      <c r="KIW874" s="60"/>
      <c r="KIX874" s="60"/>
      <c r="KIY874" s="60"/>
      <c r="KIZ874" s="60"/>
      <c r="KJA874" s="60"/>
      <c r="KJB874" s="60"/>
      <c r="KJC874" s="60"/>
      <c r="KJD874" s="60"/>
      <c r="KJE874" s="60"/>
      <c r="KJF874" s="60"/>
      <c r="KJG874" s="60"/>
      <c r="KJH874" s="60"/>
      <c r="KJI874" s="60"/>
      <c r="KJJ874" s="60"/>
      <c r="KJK874" s="60"/>
      <c r="KJL874" s="60"/>
      <c r="KJM874" s="60"/>
      <c r="KJN874" s="60"/>
      <c r="KJO874" s="60"/>
      <c r="KJP874" s="60"/>
      <c r="KJQ874" s="60"/>
      <c r="KJR874" s="60"/>
      <c r="KJS874" s="60"/>
      <c r="KJT874" s="60"/>
      <c r="KJU874" s="60"/>
      <c r="KJV874" s="60"/>
      <c r="KJW874" s="60"/>
      <c r="KJX874" s="60"/>
      <c r="KJY874" s="60"/>
      <c r="KJZ874" s="60"/>
      <c r="KKA874" s="60"/>
      <c r="KKB874" s="60"/>
      <c r="KKC874" s="60"/>
      <c r="KKD874" s="60"/>
      <c r="KKE874" s="60"/>
      <c r="KKF874" s="60"/>
      <c r="KKG874" s="60"/>
      <c r="KKH874" s="60"/>
      <c r="KKI874" s="60"/>
      <c r="KKJ874" s="60"/>
      <c r="KKK874" s="60"/>
      <c r="KKL874" s="60"/>
      <c r="KKM874" s="60"/>
      <c r="KKN874" s="60"/>
      <c r="KKO874" s="60"/>
      <c r="KKP874" s="60"/>
      <c r="KKQ874" s="60"/>
      <c r="KKR874" s="60"/>
      <c r="KKS874" s="60"/>
      <c r="KKT874" s="60"/>
      <c r="KKU874" s="60"/>
      <c r="KKV874" s="60"/>
      <c r="KKW874" s="60"/>
      <c r="KKX874" s="60"/>
      <c r="KKY874" s="60"/>
      <c r="KKZ874" s="60"/>
      <c r="KLA874" s="60"/>
      <c r="KLB874" s="60"/>
      <c r="KLC874" s="60"/>
      <c r="KLD874" s="60"/>
      <c r="KLE874" s="60"/>
      <c r="KLF874" s="60"/>
      <c r="KLG874" s="60"/>
      <c r="KLH874" s="60"/>
      <c r="KLI874" s="60"/>
      <c r="KLJ874" s="60"/>
      <c r="KLK874" s="60"/>
      <c r="KLL874" s="60"/>
      <c r="KLM874" s="60"/>
      <c r="KLN874" s="60"/>
      <c r="KLO874" s="60"/>
      <c r="KLP874" s="60"/>
      <c r="KLQ874" s="60"/>
      <c r="KLR874" s="60"/>
      <c r="KLS874" s="60"/>
      <c r="KLT874" s="60"/>
      <c r="KLU874" s="60"/>
      <c r="KLV874" s="60"/>
      <c r="KLW874" s="60"/>
      <c r="KLX874" s="60"/>
      <c r="KLY874" s="60"/>
      <c r="KLZ874" s="60"/>
      <c r="KMA874" s="60"/>
      <c r="KMB874" s="60"/>
      <c r="KMC874" s="60"/>
      <c r="KMD874" s="60"/>
      <c r="KME874" s="60"/>
      <c r="KMF874" s="60"/>
      <c r="KMG874" s="60"/>
      <c r="KMH874" s="60"/>
      <c r="KMI874" s="60"/>
      <c r="KMJ874" s="60"/>
      <c r="KMK874" s="60"/>
      <c r="KML874" s="60"/>
      <c r="KMM874" s="60"/>
      <c r="KMN874" s="60"/>
      <c r="KMO874" s="60"/>
      <c r="KMP874" s="60"/>
      <c r="KMQ874" s="60"/>
      <c r="KMR874" s="60"/>
      <c r="KMS874" s="60"/>
      <c r="KMT874" s="60"/>
      <c r="KMU874" s="60"/>
      <c r="KMV874" s="60"/>
      <c r="KMW874" s="60"/>
      <c r="KMX874" s="60"/>
      <c r="KMY874" s="60"/>
      <c r="KMZ874" s="60"/>
      <c r="KNA874" s="60"/>
      <c r="KNB874" s="60"/>
      <c r="KNC874" s="60"/>
      <c r="KND874" s="60"/>
      <c r="KNE874" s="60"/>
      <c r="KNF874" s="60"/>
      <c r="KNG874" s="60"/>
      <c r="KNH874" s="60"/>
      <c r="KNI874" s="60"/>
      <c r="KNJ874" s="60"/>
      <c r="KNK874" s="60"/>
      <c r="KNL874" s="60"/>
      <c r="KNM874" s="60"/>
      <c r="KNN874" s="60"/>
      <c r="KNO874" s="60"/>
      <c r="KNP874" s="60"/>
      <c r="KNQ874" s="60"/>
      <c r="KNR874" s="60"/>
      <c r="KNS874" s="60"/>
      <c r="KNT874" s="60"/>
      <c r="KNU874" s="60"/>
      <c r="KNV874" s="60"/>
      <c r="KNW874" s="60"/>
      <c r="KNX874" s="60"/>
      <c r="KNY874" s="60"/>
      <c r="KNZ874" s="60"/>
      <c r="KOA874" s="60"/>
      <c r="KOB874" s="60"/>
      <c r="KOC874" s="60"/>
      <c r="KOD874" s="60"/>
      <c r="KOE874" s="60"/>
      <c r="KOF874" s="60"/>
      <c r="KOG874" s="60"/>
      <c r="KOH874" s="60"/>
      <c r="KOI874" s="60"/>
      <c r="KOJ874" s="60"/>
      <c r="KOK874" s="60"/>
      <c r="KOL874" s="60"/>
      <c r="KOM874" s="60"/>
      <c r="KON874" s="60"/>
      <c r="KOO874" s="60"/>
      <c r="KOP874" s="60"/>
      <c r="KOQ874" s="60"/>
      <c r="KOR874" s="60"/>
      <c r="KOS874" s="60"/>
      <c r="KOT874" s="60"/>
      <c r="KOU874" s="60"/>
      <c r="KOV874" s="60"/>
      <c r="KOW874" s="60"/>
      <c r="KOX874" s="60"/>
      <c r="KOY874" s="60"/>
      <c r="KOZ874" s="60"/>
      <c r="KPA874" s="60"/>
      <c r="KPB874" s="60"/>
      <c r="KPC874" s="60"/>
      <c r="KPD874" s="60"/>
      <c r="KPE874" s="60"/>
      <c r="KPF874" s="60"/>
      <c r="KPG874" s="60"/>
      <c r="KPH874" s="60"/>
      <c r="KPI874" s="60"/>
      <c r="KPJ874" s="60"/>
      <c r="KPK874" s="60"/>
      <c r="KPL874" s="60"/>
      <c r="KPM874" s="60"/>
      <c r="KPN874" s="60"/>
      <c r="KPO874" s="60"/>
      <c r="KPP874" s="60"/>
      <c r="KPQ874" s="60"/>
      <c r="KPR874" s="60"/>
      <c r="KPS874" s="60"/>
      <c r="KPT874" s="60"/>
      <c r="KPU874" s="60"/>
      <c r="KPV874" s="60"/>
      <c r="KPW874" s="60"/>
      <c r="KPX874" s="60"/>
      <c r="KPY874" s="60"/>
      <c r="KPZ874" s="60"/>
      <c r="KQA874" s="60"/>
      <c r="KQB874" s="60"/>
      <c r="KQC874" s="60"/>
      <c r="KQD874" s="60"/>
      <c r="KQE874" s="60"/>
      <c r="KQF874" s="60"/>
      <c r="KQG874" s="60"/>
      <c r="KQH874" s="60"/>
      <c r="KQI874" s="60"/>
      <c r="KQJ874" s="60"/>
      <c r="KQK874" s="60"/>
      <c r="KQL874" s="60"/>
      <c r="KQM874" s="60"/>
      <c r="KQN874" s="60"/>
      <c r="KQO874" s="60"/>
      <c r="KQP874" s="60"/>
      <c r="KQQ874" s="60"/>
      <c r="KQR874" s="60"/>
      <c r="KQS874" s="60"/>
      <c r="KQT874" s="60"/>
      <c r="KQU874" s="60"/>
      <c r="KQV874" s="60"/>
      <c r="KQW874" s="60"/>
      <c r="KQX874" s="60"/>
      <c r="KQY874" s="60"/>
      <c r="KQZ874" s="60"/>
      <c r="KRA874" s="60"/>
      <c r="KRB874" s="60"/>
      <c r="KRC874" s="60"/>
      <c r="KRD874" s="60"/>
      <c r="KRE874" s="60"/>
      <c r="KRF874" s="60"/>
      <c r="KRG874" s="60"/>
      <c r="KRH874" s="60"/>
      <c r="KRI874" s="60"/>
      <c r="KRJ874" s="60"/>
      <c r="KRK874" s="60"/>
      <c r="KRL874" s="60"/>
      <c r="KRM874" s="60"/>
      <c r="KRN874" s="60"/>
      <c r="KRO874" s="60"/>
      <c r="KRP874" s="60"/>
      <c r="KRQ874" s="60"/>
      <c r="KRR874" s="60"/>
      <c r="KRS874" s="60"/>
      <c r="KRT874" s="60"/>
      <c r="KRU874" s="60"/>
      <c r="KRV874" s="60"/>
      <c r="KRW874" s="60"/>
      <c r="KRX874" s="60"/>
      <c r="KRY874" s="60"/>
      <c r="KRZ874" s="60"/>
      <c r="KSA874" s="60"/>
      <c r="KSB874" s="60"/>
      <c r="KSC874" s="60"/>
      <c r="KSD874" s="60"/>
      <c r="KSE874" s="60"/>
      <c r="KSF874" s="60"/>
      <c r="KSG874" s="60"/>
      <c r="KSH874" s="60"/>
      <c r="KSI874" s="60"/>
      <c r="KSJ874" s="60"/>
      <c r="KSK874" s="60"/>
      <c r="KSL874" s="60"/>
      <c r="KSM874" s="60"/>
      <c r="KSN874" s="60"/>
      <c r="KSO874" s="60"/>
      <c r="KSP874" s="60"/>
      <c r="KSQ874" s="60"/>
      <c r="KSR874" s="60"/>
      <c r="KSS874" s="60"/>
      <c r="KST874" s="60"/>
      <c r="KSU874" s="60"/>
      <c r="KSV874" s="60"/>
      <c r="KSW874" s="60"/>
      <c r="KSX874" s="60"/>
      <c r="KSY874" s="60"/>
      <c r="KSZ874" s="60"/>
      <c r="KTA874" s="60"/>
      <c r="KTB874" s="60"/>
      <c r="KTC874" s="60"/>
      <c r="KTD874" s="60"/>
      <c r="KTE874" s="60"/>
      <c r="KTF874" s="60"/>
      <c r="KTG874" s="60"/>
      <c r="KTH874" s="60"/>
      <c r="KTI874" s="60"/>
      <c r="KTJ874" s="60"/>
      <c r="KTK874" s="60"/>
      <c r="KTL874" s="60"/>
      <c r="KTM874" s="60"/>
      <c r="KTN874" s="60"/>
      <c r="KTO874" s="60"/>
      <c r="KTP874" s="60"/>
      <c r="KTQ874" s="60"/>
      <c r="KTR874" s="60"/>
      <c r="KTS874" s="60"/>
      <c r="KTT874" s="60"/>
      <c r="KTU874" s="60"/>
      <c r="KTV874" s="60"/>
      <c r="KTW874" s="60"/>
      <c r="KTX874" s="60"/>
      <c r="KTY874" s="60"/>
      <c r="KTZ874" s="60"/>
      <c r="KUA874" s="60"/>
      <c r="KUB874" s="60"/>
      <c r="KUC874" s="60"/>
      <c r="KUD874" s="60"/>
      <c r="KUE874" s="60"/>
      <c r="KUF874" s="60"/>
      <c r="KUG874" s="60"/>
      <c r="KUH874" s="60"/>
      <c r="KUI874" s="60"/>
      <c r="KUJ874" s="60"/>
      <c r="KUK874" s="60"/>
      <c r="KUL874" s="60"/>
      <c r="KUM874" s="60"/>
      <c r="KUN874" s="60"/>
      <c r="KUO874" s="60"/>
      <c r="KUP874" s="60"/>
      <c r="KUQ874" s="60"/>
      <c r="KUR874" s="60"/>
      <c r="KUS874" s="60"/>
      <c r="KUT874" s="60"/>
      <c r="KUU874" s="60"/>
      <c r="KUV874" s="60"/>
      <c r="KUW874" s="60"/>
      <c r="KUX874" s="60"/>
      <c r="KUY874" s="60"/>
      <c r="KUZ874" s="60"/>
      <c r="KVA874" s="60"/>
      <c r="KVB874" s="60"/>
      <c r="KVC874" s="60"/>
      <c r="KVD874" s="60"/>
      <c r="KVE874" s="60"/>
      <c r="KVF874" s="60"/>
      <c r="KVG874" s="60"/>
      <c r="KVH874" s="60"/>
      <c r="KVI874" s="60"/>
      <c r="KVJ874" s="60"/>
      <c r="KVK874" s="60"/>
      <c r="KVL874" s="60"/>
      <c r="KVM874" s="60"/>
      <c r="KVN874" s="60"/>
      <c r="KVO874" s="60"/>
      <c r="KVP874" s="60"/>
      <c r="KVQ874" s="60"/>
      <c r="KVR874" s="60"/>
      <c r="KVS874" s="60"/>
      <c r="KVT874" s="60"/>
      <c r="KVU874" s="60"/>
      <c r="KVV874" s="60"/>
      <c r="KVW874" s="60"/>
      <c r="KVX874" s="60"/>
      <c r="KVY874" s="60"/>
      <c r="KVZ874" s="60"/>
      <c r="KWA874" s="60"/>
      <c r="KWB874" s="60"/>
      <c r="KWC874" s="60"/>
      <c r="KWD874" s="60"/>
      <c r="KWE874" s="60"/>
      <c r="KWF874" s="60"/>
      <c r="KWG874" s="60"/>
      <c r="KWH874" s="60"/>
      <c r="KWI874" s="60"/>
      <c r="KWJ874" s="60"/>
      <c r="KWK874" s="60"/>
      <c r="KWL874" s="60"/>
      <c r="KWM874" s="60"/>
      <c r="KWN874" s="60"/>
      <c r="KWO874" s="60"/>
      <c r="KWP874" s="60"/>
      <c r="KWQ874" s="60"/>
      <c r="KWR874" s="60"/>
      <c r="KWS874" s="60"/>
      <c r="KWT874" s="60"/>
      <c r="KWU874" s="60"/>
      <c r="KWV874" s="60"/>
      <c r="KWW874" s="60"/>
      <c r="KWX874" s="60"/>
      <c r="KWY874" s="60"/>
      <c r="KWZ874" s="60"/>
      <c r="KXA874" s="60"/>
      <c r="KXB874" s="60"/>
      <c r="KXC874" s="60"/>
      <c r="KXD874" s="60"/>
      <c r="KXE874" s="60"/>
      <c r="KXF874" s="60"/>
      <c r="KXG874" s="60"/>
      <c r="KXH874" s="60"/>
      <c r="KXI874" s="60"/>
      <c r="KXJ874" s="60"/>
      <c r="KXK874" s="60"/>
      <c r="KXL874" s="60"/>
      <c r="KXM874" s="60"/>
      <c r="KXN874" s="60"/>
      <c r="KXO874" s="60"/>
      <c r="KXP874" s="60"/>
      <c r="KXQ874" s="60"/>
      <c r="KXR874" s="60"/>
      <c r="KXS874" s="60"/>
      <c r="KXT874" s="60"/>
      <c r="KXU874" s="60"/>
      <c r="KXV874" s="60"/>
      <c r="KXW874" s="60"/>
      <c r="KXX874" s="60"/>
      <c r="KXY874" s="60"/>
      <c r="KXZ874" s="60"/>
      <c r="KYA874" s="60"/>
      <c r="KYB874" s="60"/>
      <c r="KYC874" s="60"/>
      <c r="KYD874" s="60"/>
      <c r="KYE874" s="60"/>
      <c r="KYF874" s="60"/>
      <c r="KYG874" s="60"/>
      <c r="KYH874" s="60"/>
      <c r="KYI874" s="60"/>
      <c r="KYJ874" s="60"/>
      <c r="KYK874" s="60"/>
      <c r="KYL874" s="60"/>
      <c r="KYM874" s="60"/>
      <c r="KYN874" s="60"/>
      <c r="KYO874" s="60"/>
      <c r="KYP874" s="60"/>
      <c r="KYQ874" s="60"/>
      <c r="KYR874" s="60"/>
      <c r="KYS874" s="60"/>
      <c r="KYT874" s="60"/>
      <c r="KYU874" s="60"/>
      <c r="KYV874" s="60"/>
      <c r="KYW874" s="60"/>
      <c r="KYX874" s="60"/>
      <c r="KYY874" s="60"/>
      <c r="KYZ874" s="60"/>
      <c r="KZA874" s="60"/>
      <c r="KZB874" s="60"/>
      <c r="KZC874" s="60"/>
      <c r="KZD874" s="60"/>
      <c r="KZE874" s="60"/>
      <c r="KZF874" s="60"/>
      <c r="KZG874" s="60"/>
      <c r="KZH874" s="60"/>
      <c r="KZI874" s="60"/>
      <c r="KZJ874" s="60"/>
      <c r="KZK874" s="60"/>
      <c r="KZL874" s="60"/>
      <c r="KZM874" s="60"/>
      <c r="KZN874" s="60"/>
      <c r="KZO874" s="60"/>
      <c r="KZP874" s="60"/>
      <c r="KZQ874" s="60"/>
      <c r="KZR874" s="60"/>
      <c r="KZS874" s="60"/>
      <c r="KZT874" s="60"/>
      <c r="KZU874" s="60"/>
      <c r="KZV874" s="60"/>
      <c r="KZW874" s="60"/>
      <c r="KZX874" s="60"/>
      <c r="KZY874" s="60"/>
      <c r="KZZ874" s="60"/>
      <c r="LAA874" s="60"/>
      <c r="LAB874" s="60"/>
      <c r="LAC874" s="60"/>
      <c r="LAD874" s="60"/>
      <c r="LAE874" s="60"/>
      <c r="LAF874" s="60"/>
      <c r="LAG874" s="60"/>
      <c r="LAH874" s="60"/>
      <c r="LAI874" s="60"/>
      <c r="LAJ874" s="60"/>
      <c r="LAK874" s="60"/>
      <c r="LAL874" s="60"/>
      <c r="LAM874" s="60"/>
      <c r="LAN874" s="60"/>
      <c r="LAO874" s="60"/>
      <c r="LAP874" s="60"/>
      <c r="LAQ874" s="60"/>
      <c r="LAR874" s="60"/>
      <c r="LAS874" s="60"/>
      <c r="LAT874" s="60"/>
      <c r="LAU874" s="60"/>
      <c r="LAV874" s="60"/>
      <c r="LAW874" s="60"/>
      <c r="LAX874" s="60"/>
      <c r="LAY874" s="60"/>
      <c r="LAZ874" s="60"/>
      <c r="LBA874" s="60"/>
      <c r="LBB874" s="60"/>
      <c r="LBC874" s="60"/>
      <c r="LBD874" s="60"/>
      <c r="LBE874" s="60"/>
      <c r="LBF874" s="60"/>
      <c r="LBG874" s="60"/>
      <c r="LBH874" s="60"/>
      <c r="LBI874" s="60"/>
      <c r="LBJ874" s="60"/>
      <c r="LBK874" s="60"/>
      <c r="LBL874" s="60"/>
      <c r="LBM874" s="60"/>
      <c r="LBN874" s="60"/>
      <c r="LBO874" s="60"/>
      <c r="LBP874" s="60"/>
      <c r="LBQ874" s="60"/>
      <c r="LBR874" s="60"/>
      <c r="LBS874" s="60"/>
      <c r="LBT874" s="60"/>
      <c r="LBU874" s="60"/>
      <c r="LBV874" s="60"/>
      <c r="LBW874" s="60"/>
      <c r="LBX874" s="60"/>
      <c r="LBY874" s="60"/>
      <c r="LBZ874" s="60"/>
      <c r="LCA874" s="60"/>
      <c r="LCB874" s="60"/>
      <c r="LCC874" s="60"/>
      <c r="LCD874" s="60"/>
      <c r="LCE874" s="60"/>
      <c r="LCF874" s="60"/>
      <c r="LCG874" s="60"/>
      <c r="LCH874" s="60"/>
      <c r="LCI874" s="60"/>
      <c r="LCJ874" s="60"/>
      <c r="LCK874" s="60"/>
      <c r="LCL874" s="60"/>
      <c r="LCM874" s="60"/>
      <c r="LCN874" s="60"/>
      <c r="LCO874" s="60"/>
      <c r="LCP874" s="60"/>
      <c r="LCQ874" s="60"/>
      <c r="LCR874" s="60"/>
      <c r="LCS874" s="60"/>
      <c r="LCT874" s="60"/>
      <c r="LCU874" s="60"/>
      <c r="LCV874" s="60"/>
      <c r="LCW874" s="60"/>
      <c r="LCX874" s="60"/>
      <c r="LCY874" s="60"/>
      <c r="LCZ874" s="60"/>
      <c r="LDA874" s="60"/>
      <c r="LDB874" s="60"/>
      <c r="LDC874" s="60"/>
      <c r="LDD874" s="60"/>
      <c r="LDE874" s="60"/>
      <c r="LDF874" s="60"/>
      <c r="LDG874" s="60"/>
      <c r="LDH874" s="60"/>
      <c r="LDI874" s="60"/>
      <c r="LDJ874" s="60"/>
      <c r="LDK874" s="60"/>
      <c r="LDL874" s="60"/>
      <c r="LDM874" s="60"/>
      <c r="LDN874" s="60"/>
      <c r="LDO874" s="60"/>
      <c r="LDP874" s="60"/>
      <c r="LDQ874" s="60"/>
      <c r="LDR874" s="60"/>
      <c r="LDS874" s="60"/>
      <c r="LDT874" s="60"/>
      <c r="LDU874" s="60"/>
      <c r="LDV874" s="60"/>
      <c r="LDW874" s="60"/>
      <c r="LDX874" s="60"/>
      <c r="LDY874" s="60"/>
      <c r="LDZ874" s="60"/>
      <c r="LEA874" s="60"/>
      <c r="LEB874" s="60"/>
      <c r="LEC874" s="60"/>
      <c r="LED874" s="60"/>
      <c r="LEE874" s="60"/>
      <c r="LEF874" s="60"/>
      <c r="LEG874" s="60"/>
      <c r="LEH874" s="60"/>
      <c r="LEI874" s="60"/>
      <c r="LEJ874" s="60"/>
      <c r="LEK874" s="60"/>
      <c r="LEL874" s="60"/>
      <c r="LEM874" s="60"/>
      <c r="LEN874" s="60"/>
      <c r="LEO874" s="60"/>
      <c r="LEP874" s="60"/>
      <c r="LEQ874" s="60"/>
      <c r="LER874" s="60"/>
      <c r="LES874" s="60"/>
      <c r="LET874" s="60"/>
      <c r="LEU874" s="60"/>
      <c r="LEV874" s="60"/>
      <c r="LEW874" s="60"/>
      <c r="LEX874" s="60"/>
      <c r="LEY874" s="60"/>
      <c r="LEZ874" s="60"/>
      <c r="LFA874" s="60"/>
      <c r="LFB874" s="60"/>
      <c r="LFC874" s="60"/>
      <c r="LFD874" s="60"/>
      <c r="LFE874" s="60"/>
      <c r="LFF874" s="60"/>
      <c r="LFG874" s="60"/>
      <c r="LFH874" s="60"/>
      <c r="LFI874" s="60"/>
      <c r="LFJ874" s="60"/>
      <c r="LFK874" s="60"/>
      <c r="LFL874" s="60"/>
      <c r="LFM874" s="60"/>
      <c r="LFN874" s="60"/>
      <c r="LFO874" s="60"/>
      <c r="LFP874" s="60"/>
      <c r="LFQ874" s="60"/>
      <c r="LFR874" s="60"/>
      <c r="LFS874" s="60"/>
      <c r="LFT874" s="60"/>
      <c r="LFU874" s="60"/>
      <c r="LFV874" s="60"/>
      <c r="LFW874" s="60"/>
      <c r="LFX874" s="60"/>
      <c r="LFY874" s="60"/>
      <c r="LFZ874" s="60"/>
      <c r="LGA874" s="60"/>
      <c r="LGB874" s="60"/>
      <c r="LGC874" s="60"/>
      <c r="LGD874" s="60"/>
      <c r="LGE874" s="60"/>
      <c r="LGF874" s="60"/>
      <c r="LGG874" s="60"/>
      <c r="LGH874" s="60"/>
      <c r="LGI874" s="60"/>
      <c r="LGJ874" s="60"/>
      <c r="LGK874" s="60"/>
      <c r="LGL874" s="60"/>
      <c r="LGM874" s="60"/>
      <c r="LGN874" s="60"/>
      <c r="LGO874" s="60"/>
      <c r="LGP874" s="60"/>
      <c r="LGQ874" s="60"/>
      <c r="LGR874" s="60"/>
      <c r="LGS874" s="60"/>
      <c r="LGT874" s="60"/>
      <c r="LGU874" s="60"/>
      <c r="LGV874" s="60"/>
      <c r="LGW874" s="60"/>
      <c r="LGX874" s="60"/>
      <c r="LGY874" s="60"/>
      <c r="LGZ874" s="60"/>
      <c r="LHA874" s="60"/>
      <c r="LHB874" s="60"/>
      <c r="LHC874" s="60"/>
      <c r="LHD874" s="60"/>
      <c r="LHE874" s="60"/>
      <c r="LHF874" s="60"/>
      <c r="LHG874" s="60"/>
      <c r="LHH874" s="60"/>
      <c r="LHI874" s="60"/>
      <c r="LHJ874" s="60"/>
      <c r="LHK874" s="60"/>
      <c r="LHL874" s="60"/>
      <c r="LHM874" s="60"/>
      <c r="LHN874" s="60"/>
      <c r="LHO874" s="60"/>
      <c r="LHP874" s="60"/>
      <c r="LHQ874" s="60"/>
      <c r="LHR874" s="60"/>
      <c r="LHS874" s="60"/>
      <c r="LHT874" s="60"/>
      <c r="LHU874" s="60"/>
      <c r="LHV874" s="60"/>
      <c r="LHW874" s="60"/>
      <c r="LHX874" s="60"/>
      <c r="LHY874" s="60"/>
      <c r="LHZ874" s="60"/>
      <c r="LIA874" s="60"/>
      <c r="LIB874" s="60"/>
      <c r="LIC874" s="60"/>
      <c r="LID874" s="60"/>
      <c r="LIE874" s="60"/>
      <c r="LIF874" s="60"/>
      <c r="LIG874" s="60"/>
      <c r="LIH874" s="60"/>
      <c r="LII874" s="60"/>
      <c r="LIJ874" s="60"/>
      <c r="LIK874" s="60"/>
      <c r="LIL874" s="60"/>
      <c r="LIM874" s="60"/>
      <c r="LIN874" s="60"/>
      <c r="LIO874" s="60"/>
      <c r="LIP874" s="60"/>
      <c r="LIQ874" s="60"/>
      <c r="LIR874" s="60"/>
      <c r="LIS874" s="60"/>
      <c r="LIT874" s="60"/>
      <c r="LIU874" s="60"/>
      <c r="LIV874" s="60"/>
      <c r="LIW874" s="60"/>
      <c r="LIX874" s="60"/>
      <c r="LIY874" s="60"/>
      <c r="LIZ874" s="60"/>
      <c r="LJA874" s="60"/>
      <c r="LJB874" s="60"/>
      <c r="LJC874" s="60"/>
      <c r="LJD874" s="60"/>
      <c r="LJE874" s="60"/>
      <c r="LJF874" s="60"/>
      <c r="LJG874" s="60"/>
      <c r="LJH874" s="60"/>
      <c r="LJI874" s="60"/>
      <c r="LJJ874" s="60"/>
      <c r="LJK874" s="60"/>
      <c r="LJL874" s="60"/>
      <c r="LJM874" s="60"/>
      <c r="LJN874" s="60"/>
      <c r="LJO874" s="60"/>
      <c r="LJP874" s="60"/>
      <c r="LJQ874" s="60"/>
      <c r="LJR874" s="60"/>
      <c r="LJS874" s="60"/>
      <c r="LJT874" s="60"/>
      <c r="LJU874" s="60"/>
      <c r="LJV874" s="60"/>
      <c r="LJW874" s="60"/>
      <c r="LJX874" s="60"/>
      <c r="LJY874" s="60"/>
      <c r="LJZ874" s="60"/>
      <c r="LKA874" s="60"/>
      <c r="LKB874" s="60"/>
      <c r="LKC874" s="60"/>
      <c r="LKD874" s="60"/>
      <c r="LKE874" s="60"/>
      <c r="LKF874" s="60"/>
      <c r="LKG874" s="60"/>
      <c r="LKH874" s="60"/>
      <c r="LKI874" s="60"/>
      <c r="LKJ874" s="60"/>
      <c r="LKK874" s="60"/>
      <c r="LKL874" s="60"/>
      <c r="LKM874" s="60"/>
      <c r="LKN874" s="60"/>
      <c r="LKO874" s="60"/>
      <c r="LKP874" s="60"/>
      <c r="LKQ874" s="60"/>
      <c r="LKR874" s="60"/>
      <c r="LKS874" s="60"/>
      <c r="LKT874" s="60"/>
      <c r="LKU874" s="60"/>
      <c r="LKV874" s="60"/>
      <c r="LKW874" s="60"/>
      <c r="LKX874" s="60"/>
      <c r="LKY874" s="60"/>
      <c r="LKZ874" s="60"/>
      <c r="LLA874" s="60"/>
      <c r="LLB874" s="60"/>
      <c r="LLC874" s="60"/>
      <c r="LLD874" s="60"/>
      <c r="LLE874" s="60"/>
      <c r="LLF874" s="60"/>
      <c r="LLG874" s="60"/>
      <c r="LLH874" s="60"/>
      <c r="LLI874" s="60"/>
      <c r="LLJ874" s="60"/>
      <c r="LLK874" s="60"/>
      <c r="LLL874" s="60"/>
      <c r="LLM874" s="60"/>
      <c r="LLN874" s="60"/>
      <c r="LLO874" s="60"/>
      <c r="LLP874" s="60"/>
      <c r="LLQ874" s="60"/>
      <c r="LLR874" s="60"/>
      <c r="LLS874" s="60"/>
      <c r="LLT874" s="60"/>
      <c r="LLU874" s="60"/>
      <c r="LLV874" s="60"/>
      <c r="LLW874" s="60"/>
      <c r="LLX874" s="60"/>
      <c r="LLY874" s="60"/>
      <c r="LLZ874" s="60"/>
      <c r="LMA874" s="60"/>
      <c r="LMB874" s="60"/>
      <c r="LMC874" s="60"/>
      <c r="LMD874" s="60"/>
      <c r="LME874" s="60"/>
      <c r="LMF874" s="60"/>
      <c r="LMG874" s="60"/>
      <c r="LMH874" s="60"/>
      <c r="LMI874" s="60"/>
      <c r="LMJ874" s="60"/>
      <c r="LMK874" s="60"/>
      <c r="LML874" s="60"/>
      <c r="LMM874" s="60"/>
      <c r="LMN874" s="60"/>
      <c r="LMO874" s="60"/>
      <c r="LMP874" s="60"/>
      <c r="LMQ874" s="60"/>
      <c r="LMR874" s="60"/>
      <c r="LMS874" s="60"/>
      <c r="LMT874" s="60"/>
      <c r="LMU874" s="60"/>
      <c r="LMV874" s="60"/>
      <c r="LMW874" s="60"/>
      <c r="LMX874" s="60"/>
      <c r="LMY874" s="60"/>
      <c r="LMZ874" s="60"/>
      <c r="LNA874" s="60"/>
      <c r="LNB874" s="60"/>
      <c r="LNC874" s="60"/>
      <c r="LND874" s="60"/>
      <c r="LNE874" s="60"/>
      <c r="LNF874" s="60"/>
      <c r="LNG874" s="60"/>
      <c r="LNH874" s="60"/>
      <c r="LNI874" s="60"/>
      <c r="LNJ874" s="60"/>
      <c r="LNK874" s="60"/>
      <c r="LNL874" s="60"/>
      <c r="LNM874" s="60"/>
      <c r="LNN874" s="60"/>
      <c r="LNO874" s="60"/>
      <c r="LNP874" s="60"/>
      <c r="LNQ874" s="60"/>
      <c r="LNR874" s="60"/>
      <c r="LNS874" s="60"/>
      <c r="LNT874" s="60"/>
      <c r="LNU874" s="60"/>
      <c r="LNV874" s="60"/>
      <c r="LNW874" s="60"/>
      <c r="LNX874" s="60"/>
      <c r="LNY874" s="60"/>
      <c r="LNZ874" s="60"/>
      <c r="LOA874" s="60"/>
      <c r="LOB874" s="60"/>
      <c r="LOC874" s="60"/>
      <c r="LOD874" s="60"/>
      <c r="LOE874" s="60"/>
      <c r="LOF874" s="60"/>
      <c r="LOG874" s="60"/>
      <c r="LOH874" s="60"/>
      <c r="LOI874" s="60"/>
      <c r="LOJ874" s="60"/>
      <c r="LOK874" s="60"/>
      <c r="LOL874" s="60"/>
      <c r="LOM874" s="60"/>
      <c r="LON874" s="60"/>
      <c r="LOO874" s="60"/>
      <c r="LOP874" s="60"/>
      <c r="LOQ874" s="60"/>
      <c r="LOR874" s="60"/>
      <c r="LOS874" s="60"/>
      <c r="LOT874" s="60"/>
      <c r="LOU874" s="60"/>
      <c r="LOV874" s="60"/>
      <c r="LOW874" s="60"/>
      <c r="LOX874" s="60"/>
      <c r="LOY874" s="60"/>
      <c r="LOZ874" s="60"/>
      <c r="LPA874" s="60"/>
      <c r="LPB874" s="60"/>
      <c r="LPC874" s="60"/>
      <c r="LPD874" s="60"/>
      <c r="LPE874" s="60"/>
      <c r="LPF874" s="60"/>
      <c r="LPG874" s="60"/>
      <c r="LPH874" s="60"/>
      <c r="LPI874" s="60"/>
      <c r="LPJ874" s="60"/>
      <c r="LPK874" s="60"/>
      <c r="LPL874" s="60"/>
      <c r="LPM874" s="60"/>
      <c r="LPN874" s="60"/>
      <c r="LPO874" s="60"/>
      <c r="LPP874" s="60"/>
      <c r="LPQ874" s="60"/>
      <c r="LPR874" s="60"/>
      <c r="LPS874" s="60"/>
      <c r="LPT874" s="60"/>
      <c r="LPU874" s="60"/>
      <c r="LPV874" s="60"/>
      <c r="LPW874" s="60"/>
      <c r="LPX874" s="60"/>
      <c r="LPY874" s="60"/>
      <c r="LPZ874" s="60"/>
      <c r="LQA874" s="60"/>
      <c r="LQB874" s="60"/>
      <c r="LQC874" s="60"/>
      <c r="LQD874" s="60"/>
      <c r="LQE874" s="60"/>
      <c r="LQF874" s="60"/>
      <c r="LQG874" s="60"/>
      <c r="LQH874" s="60"/>
      <c r="LQI874" s="60"/>
      <c r="LQJ874" s="60"/>
      <c r="LQK874" s="60"/>
      <c r="LQL874" s="60"/>
      <c r="LQM874" s="60"/>
      <c r="LQN874" s="60"/>
      <c r="LQO874" s="60"/>
      <c r="LQP874" s="60"/>
      <c r="LQQ874" s="60"/>
      <c r="LQR874" s="60"/>
      <c r="LQS874" s="60"/>
      <c r="LQT874" s="60"/>
      <c r="LQU874" s="60"/>
      <c r="LQV874" s="60"/>
      <c r="LQW874" s="60"/>
      <c r="LQX874" s="60"/>
      <c r="LQY874" s="60"/>
      <c r="LQZ874" s="60"/>
      <c r="LRA874" s="60"/>
      <c r="LRB874" s="60"/>
      <c r="LRC874" s="60"/>
      <c r="LRD874" s="60"/>
      <c r="LRE874" s="60"/>
      <c r="LRF874" s="60"/>
      <c r="LRG874" s="60"/>
      <c r="LRH874" s="60"/>
      <c r="LRI874" s="60"/>
      <c r="LRJ874" s="60"/>
      <c r="LRK874" s="60"/>
      <c r="LRL874" s="60"/>
      <c r="LRM874" s="60"/>
      <c r="LRN874" s="60"/>
      <c r="LRO874" s="60"/>
      <c r="LRP874" s="60"/>
      <c r="LRQ874" s="60"/>
      <c r="LRR874" s="60"/>
      <c r="LRS874" s="60"/>
      <c r="LRT874" s="60"/>
      <c r="LRU874" s="60"/>
      <c r="LRV874" s="60"/>
      <c r="LRW874" s="60"/>
      <c r="LRX874" s="60"/>
      <c r="LRY874" s="60"/>
      <c r="LRZ874" s="60"/>
      <c r="LSA874" s="60"/>
      <c r="LSB874" s="60"/>
      <c r="LSC874" s="60"/>
      <c r="LSD874" s="60"/>
      <c r="LSE874" s="60"/>
      <c r="LSF874" s="60"/>
      <c r="LSG874" s="60"/>
      <c r="LSH874" s="60"/>
      <c r="LSI874" s="60"/>
      <c r="LSJ874" s="60"/>
      <c r="LSK874" s="60"/>
      <c r="LSL874" s="60"/>
      <c r="LSM874" s="60"/>
      <c r="LSN874" s="60"/>
      <c r="LSO874" s="60"/>
      <c r="LSP874" s="60"/>
      <c r="LSQ874" s="60"/>
      <c r="LSR874" s="60"/>
      <c r="LSS874" s="60"/>
      <c r="LST874" s="60"/>
      <c r="LSU874" s="60"/>
      <c r="LSV874" s="60"/>
      <c r="LSW874" s="60"/>
      <c r="LSX874" s="60"/>
      <c r="LSY874" s="60"/>
      <c r="LSZ874" s="60"/>
      <c r="LTA874" s="60"/>
      <c r="LTB874" s="60"/>
      <c r="LTC874" s="60"/>
      <c r="LTD874" s="60"/>
      <c r="LTE874" s="60"/>
      <c r="LTF874" s="60"/>
      <c r="LTG874" s="60"/>
      <c r="LTH874" s="60"/>
      <c r="LTI874" s="60"/>
      <c r="LTJ874" s="60"/>
      <c r="LTK874" s="60"/>
      <c r="LTL874" s="60"/>
      <c r="LTM874" s="60"/>
      <c r="LTN874" s="60"/>
      <c r="LTO874" s="60"/>
      <c r="LTP874" s="60"/>
      <c r="LTQ874" s="60"/>
      <c r="LTR874" s="60"/>
      <c r="LTS874" s="60"/>
      <c r="LTT874" s="60"/>
      <c r="LTU874" s="60"/>
      <c r="LTV874" s="60"/>
      <c r="LTW874" s="60"/>
      <c r="LTX874" s="60"/>
      <c r="LTY874" s="60"/>
      <c r="LTZ874" s="60"/>
      <c r="LUA874" s="60"/>
      <c r="LUB874" s="60"/>
      <c r="LUC874" s="60"/>
      <c r="LUD874" s="60"/>
      <c r="LUE874" s="60"/>
      <c r="LUF874" s="60"/>
      <c r="LUG874" s="60"/>
      <c r="LUH874" s="60"/>
      <c r="LUI874" s="60"/>
      <c r="LUJ874" s="60"/>
      <c r="LUK874" s="60"/>
      <c r="LUL874" s="60"/>
      <c r="LUM874" s="60"/>
      <c r="LUN874" s="60"/>
      <c r="LUO874" s="60"/>
      <c r="LUP874" s="60"/>
      <c r="LUQ874" s="60"/>
      <c r="LUR874" s="60"/>
      <c r="LUS874" s="60"/>
      <c r="LUT874" s="60"/>
      <c r="LUU874" s="60"/>
      <c r="LUV874" s="60"/>
      <c r="LUW874" s="60"/>
      <c r="LUX874" s="60"/>
      <c r="LUY874" s="60"/>
      <c r="LUZ874" s="60"/>
      <c r="LVA874" s="60"/>
      <c r="LVB874" s="60"/>
      <c r="LVC874" s="60"/>
      <c r="LVD874" s="60"/>
      <c r="LVE874" s="60"/>
      <c r="LVF874" s="60"/>
      <c r="LVG874" s="60"/>
      <c r="LVH874" s="60"/>
      <c r="LVI874" s="60"/>
      <c r="LVJ874" s="60"/>
      <c r="LVK874" s="60"/>
      <c r="LVL874" s="60"/>
      <c r="LVM874" s="60"/>
      <c r="LVN874" s="60"/>
      <c r="LVO874" s="60"/>
      <c r="LVP874" s="60"/>
      <c r="LVQ874" s="60"/>
      <c r="LVR874" s="60"/>
      <c r="LVS874" s="60"/>
      <c r="LVT874" s="60"/>
      <c r="LVU874" s="60"/>
      <c r="LVV874" s="60"/>
      <c r="LVW874" s="60"/>
      <c r="LVX874" s="60"/>
      <c r="LVY874" s="60"/>
      <c r="LVZ874" s="60"/>
      <c r="LWA874" s="60"/>
      <c r="LWB874" s="60"/>
      <c r="LWC874" s="60"/>
      <c r="LWD874" s="60"/>
      <c r="LWE874" s="60"/>
      <c r="LWF874" s="60"/>
      <c r="LWG874" s="60"/>
      <c r="LWH874" s="60"/>
      <c r="LWI874" s="60"/>
      <c r="LWJ874" s="60"/>
      <c r="LWK874" s="60"/>
      <c r="LWL874" s="60"/>
      <c r="LWM874" s="60"/>
      <c r="LWN874" s="60"/>
      <c r="LWO874" s="60"/>
      <c r="LWP874" s="60"/>
      <c r="LWQ874" s="60"/>
      <c r="LWR874" s="60"/>
      <c r="LWS874" s="60"/>
      <c r="LWT874" s="60"/>
      <c r="LWU874" s="60"/>
      <c r="LWV874" s="60"/>
      <c r="LWW874" s="60"/>
      <c r="LWX874" s="60"/>
      <c r="LWY874" s="60"/>
      <c r="LWZ874" s="60"/>
      <c r="LXA874" s="60"/>
      <c r="LXB874" s="60"/>
      <c r="LXC874" s="60"/>
      <c r="LXD874" s="60"/>
      <c r="LXE874" s="60"/>
      <c r="LXF874" s="60"/>
      <c r="LXG874" s="60"/>
      <c r="LXH874" s="60"/>
      <c r="LXI874" s="60"/>
      <c r="LXJ874" s="60"/>
      <c r="LXK874" s="60"/>
      <c r="LXL874" s="60"/>
      <c r="LXM874" s="60"/>
      <c r="LXN874" s="60"/>
      <c r="LXO874" s="60"/>
      <c r="LXP874" s="60"/>
      <c r="LXQ874" s="60"/>
      <c r="LXR874" s="60"/>
      <c r="LXS874" s="60"/>
      <c r="LXT874" s="60"/>
      <c r="LXU874" s="60"/>
      <c r="LXV874" s="60"/>
      <c r="LXW874" s="60"/>
      <c r="LXX874" s="60"/>
      <c r="LXY874" s="60"/>
      <c r="LXZ874" s="60"/>
      <c r="LYA874" s="60"/>
      <c r="LYB874" s="60"/>
      <c r="LYC874" s="60"/>
      <c r="LYD874" s="60"/>
      <c r="LYE874" s="60"/>
      <c r="LYF874" s="60"/>
      <c r="LYG874" s="60"/>
      <c r="LYH874" s="60"/>
      <c r="LYI874" s="60"/>
      <c r="LYJ874" s="60"/>
      <c r="LYK874" s="60"/>
      <c r="LYL874" s="60"/>
      <c r="LYM874" s="60"/>
      <c r="LYN874" s="60"/>
      <c r="LYO874" s="60"/>
      <c r="LYP874" s="60"/>
      <c r="LYQ874" s="60"/>
      <c r="LYR874" s="60"/>
      <c r="LYS874" s="60"/>
      <c r="LYT874" s="60"/>
      <c r="LYU874" s="60"/>
      <c r="LYV874" s="60"/>
      <c r="LYW874" s="60"/>
      <c r="LYX874" s="60"/>
      <c r="LYY874" s="60"/>
      <c r="LYZ874" s="60"/>
      <c r="LZA874" s="60"/>
      <c r="LZB874" s="60"/>
      <c r="LZC874" s="60"/>
      <c r="LZD874" s="60"/>
      <c r="LZE874" s="60"/>
      <c r="LZF874" s="60"/>
      <c r="LZG874" s="60"/>
      <c r="LZH874" s="60"/>
      <c r="LZI874" s="60"/>
      <c r="LZJ874" s="60"/>
      <c r="LZK874" s="60"/>
      <c r="LZL874" s="60"/>
      <c r="LZM874" s="60"/>
      <c r="LZN874" s="60"/>
      <c r="LZO874" s="60"/>
      <c r="LZP874" s="60"/>
      <c r="LZQ874" s="60"/>
      <c r="LZR874" s="60"/>
      <c r="LZS874" s="60"/>
      <c r="LZT874" s="60"/>
      <c r="LZU874" s="60"/>
      <c r="LZV874" s="60"/>
      <c r="LZW874" s="60"/>
      <c r="LZX874" s="60"/>
      <c r="LZY874" s="60"/>
      <c r="LZZ874" s="60"/>
      <c r="MAA874" s="60"/>
      <c r="MAB874" s="60"/>
      <c r="MAC874" s="60"/>
      <c r="MAD874" s="60"/>
      <c r="MAE874" s="60"/>
      <c r="MAF874" s="60"/>
      <c r="MAG874" s="60"/>
      <c r="MAH874" s="60"/>
      <c r="MAI874" s="60"/>
      <c r="MAJ874" s="60"/>
      <c r="MAK874" s="60"/>
      <c r="MAL874" s="60"/>
      <c r="MAM874" s="60"/>
      <c r="MAN874" s="60"/>
      <c r="MAO874" s="60"/>
      <c r="MAP874" s="60"/>
      <c r="MAQ874" s="60"/>
      <c r="MAR874" s="60"/>
      <c r="MAS874" s="60"/>
      <c r="MAT874" s="60"/>
      <c r="MAU874" s="60"/>
      <c r="MAV874" s="60"/>
      <c r="MAW874" s="60"/>
      <c r="MAX874" s="60"/>
      <c r="MAY874" s="60"/>
      <c r="MAZ874" s="60"/>
      <c r="MBA874" s="60"/>
      <c r="MBB874" s="60"/>
      <c r="MBC874" s="60"/>
      <c r="MBD874" s="60"/>
      <c r="MBE874" s="60"/>
      <c r="MBF874" s="60"/>
      <c r="MBG874" s="60"/>
      <c r="MBH874" s="60"/>
      <c r="MBI874" s="60"/>
      <c r="MBJ874" s="60"/>
      <c r="MBK874" s="60"/>
      <c r="MBL874" s="60"/>
      <c r="MBM874" s="60"/>
      <c r="MBN874" s="60"/>
      <c r="MBO874" s="60"/>
      <c r="MBP874" s="60"/>
      <c r="MBQ874" s="60"/>
      <c r="MBR874" s="60"/>
      <c r="MBS874" s="60"/>
      <c r="MBT874" s="60"/>
      <c r="MBU874" s="60"/>
      <c r="MBV874" s="60"/>
      <c r="MBW874" s="60"/>
      <c r="MBX874" s="60"/>
      <c r="MBY874" s="60"/>
      <c r="MBZ874" s="60"/>
      <c r="MCA874" s="60"/>
      <c r="MCB874" s="60"/>
      <c r="MCC874" s="60"/>
      <c r="MCD874" s="60"/>
      <c r="MCE874" s="60"/>
      <c r="MCF874" s="60"/>
      <c r="MCG874" s="60"/>
      <c r="MCH874" s="60"/>
      <c r="MCI874" s="60"/>
      <c r="MCJ874" s="60"/>
      <c r="MCK874" s="60"/>
      <c r="MCL874" s="60"/>
      <c r="MCM874" s="60"/>
      <c r="MCN874" s="60"/>
      <c r="MCO874" s="60"/>
      <c r="MCP874" s="60"/>
      <c r="MCQ874" s="60"/>
      <c r="MCR874" s="60"/>
      <c r="MCS874" s="60"/>
      <c r="MCT874" s="60"/>
      <c r="MCU874" s="60"/>
      <c r="MCV874" s="60"/>
      <c r="MCW874" s="60"/>
      <c r="MCX874" s="60"/>
      <c r="MCY874" s="60"/>
      <c r="MCZ874" s="60"/>
      <c r="MDA874" s="60"/>
      <c r="MDB874" s="60"/>
      <c r="MDC874" s="60"/>
      <c r="MDD874" s="60"/>
      <c r="MDE874" s="60"/>
      <c r="MDF874" s="60"/>
      <c r="MDG874" s="60"/>
      <c r="MDH874" s="60"/>
      <c r="MDI874" s="60"/>
      <c r="MDJ874" s="60"/>
      <c r="MDK874" s="60"/>
      <c r="MDL874" s="60"/>
      <c r="MDM874" s="60"/>
      <c r="MDN874" s="60"/>
      <c r="MDO874" s="60"/>
      <c r="MDP874" s="60"/>
      <c r="MDQ874" s="60"/>
      <c r="MDR874" s="60"/>
      <c r="MDS874" s="60"/>
      <c r="MDT874" s="60"/>
      <c r="MDU874" s="60"/>
      <c r="MDV874" s="60"/>
      <c r="MDW874" s="60"/>
      <c r="MDX874" s="60"/>
      <c r="MDY874" s="60"/>
      <c r="MDZ874" s="60"/>
      <c r="MEA874" s="60"/>
      <c r="MEB874" s="60"/>
      <c r="MEC874" s="60"/>
      <c r="MED874" s="60"/>
      <c r="MEE874" s="60"/>
      <c r="MEF874" s="60"/>
      <c r="MEG874" s="60"/>
      <c r="MEH874" s="60"/>
      <c r="MEI874" s="60"/>
      <c r="MEJ874" s="60"/>
      <c r="MEK874" s="60"/>
      <c r="MEL874" s="60"/>
      <c r="MEM874" s="60"/>
      <c r="MEN874" s="60"/>
      <c r="MEO874" s="60"/>
      <c r="MEP874" s="60"/>
      <c r="MEQ874" s="60"/>
      <c r="MER874" s="60"/>
      <c r="MES874" s="60"/>
      <c r="MET874" s="60"/>
      <c r="MEU874" s="60"/>
      <c r="MEV874" s="60"/>
      <c r="MEW874" s="60"/>
      <c r="MEX874" s="60"/>
      <c r="MEY874" s="60"/>
      <c r="MEZ874" s="60"/>
      <c r="MFA874" s="60"/>
      <c r="MFB874" s="60"/>
      <c r="MFC874" s="60"/>
      <c r="MFD874" s="60"/>
      <c r="MFE874" s="60"/>
      <c r="MFF874" s="60"/>
      <c r="MFG874" s="60"/>
      <c r="MFH874" s="60"/>
      <c r="MFI874" s="60"/>
      <c r="MFJ874" s="60"/>
      <c r="MFK874" s="60"/>
      <c r="MFL874" s="60"/>
      <c r="MFM874" s="60"/>
      <c r="MFN874" s="60"/>
      <c r="MFO874" s="60"/>
      <c r="MFP874" s="60"/>
      <c r="MFQ874" s="60"/>
      <c r="MFR874" s="60"/>
      <c r="MFS874" s="60"/>
      <c r="MFT874" s="60"/>
      <c r="MFU874" s="60"/>
      <c r="MFV874" s="60"/>
      <c r="MFW874" s="60"/>
      <c r="MFX874" s="60"/>
      <c r="MFY874" s="60"/>
      <c r="MFZ874" s="60"/>
      <c r="MGA874" s="60"/>
      <c r="MGB874" s="60"/>
      <c r="MGC874" s="60"/>
      <c r="MGD874" s="60"/>
      <c r="MGE874" s="60"/>
      <c r="MGF874" s="60"/>
      <c r="MGG874" s="60"/>
      <c r="MGH874" s="60"/>
      <c r="MGI874" s="60"/>
      <c r="MGJ874" s="60"/>
      <c r="MGK874" s="60"/>
      <c r="MGL874" s="60"/>
      <c r="MGM874" s="60"/>
      <c r="MGN874" s="60"/>
      <c r="MGO874" s="60"/>
      <c r="MGP874" s="60"/>
      <c r="MGQ874" s="60"/>
      <c r="MGR874" s="60"/>
      <c r="MGS874" s="60"/>
      <c r="MGT874" s="60"/>
      <c r="MGU874" s="60"/>
      <c r="MGV874" s="60"/>
      <c r="MGW874" s="60"/>
      <c r="MGX874" s="60"/>
      <c r="MGY874" s="60"/>
      <c r="MGZ874" s="60"/>
      <c r="MHA874" s="60"/>
      <c r="MHB874" s="60"/>
      <c r="MHC874" s="60"/>
      <c r="MHD874" s="60"/>
      <c r="MHE874" s="60"/>
      <c r="MHF874" s="60"/>
      <c r="MHG874" s="60"/>
      <c r="MHH874" s="60"/>
      <c r="MHI874" s="60"/>
      <c r="MHJ874" s="60"/>
      <c r="MHK874" s="60"/>
      <c r="MHL874" s="60"/>
      <c r="MHM874" s="60"/>
      <c r="MHN874" s="60"/>
      <c r="MHO874" s="60"/>
      <c r="MHP874" s="60"/>
      <c r="MHQ874" s="60"/>
      <c r="MHR874" s="60"/>
      <c r="MHS874" s="60"/>
      <c r="MHT874" s="60"/>
      <c r="MHU874" s="60"/>
      <c r="MHV874" s="60"/>
      <c r="MHW874" s="60"/>
      <c r="MHX874" s="60"/>
      <c r="MHY874" s="60"/>
      <c r="MHZ874" s="60"/>
      <c r="MIA874" s="60"/>
      <c r="MIB874" s="60"/>
      <c r="MIC874" s="60"/>
      <c r="MID874" s="60"/>
      <c r="MIE874" s="60"/>
      <c r="MIF874" s="60"/>
      <c r="MIG874" s="60"/>
      <c r="MIH874" s="60"/>
      <c r="MII874" s="60"/>
      <c r="MIJ874" s="60"/>
      <c r="MIK874" s="60"/>
      <c r="MIL874" s="60"/>
      <c r="MIM874" s="60"/>
      <c r="MIN874" s="60"/>
      <c r="MIO874" s="60"/>
      <c r="MIP874" s="60"/>
      <c r="MIQ874" s="60"/>
      <c r="MIR874" s="60"/>
      <c r="MIS874" s="60"/>
      <c r="MIT874" s="60"/>
      <c r="MIU874" s="60"/>
      <c r="MIV874" s="60"/>
      <c r="MIW874" s="60"/>
      <c r="MIX874" s="60"/>
      <c r="MIY874" s="60"/>
      <c r="MIZ874" s="60"/>
      <c r="MJA874" s="60"/>
      <c r="MJB874" s="60"/>
      <c r="MJC874" s="60"/>
      <c r="MJD874" s="60"/>
      <c r="MJE874" s="60"/>
      <c r="MJF874" s="60"/>
      <c r="MJG874" s="60"/>
      <c r="MJH874" s="60"/>
      <c r="MJI874" s="60"/>
      <c r="MJJ874" s="60"/>
      <c r="MJK874" s="60"/>
      <c r="MJL874" s="60"/>
      <c r="MJM874" s="60"/>
      <c r="MJN874" s="60"/>
      <c r="MJO874" s="60"/>
      <c r="MJP874" s="60"/>
      <c r="MJQ874" s="60"/>
      <c r="MJR874" s="60"/>
      <c r="MJS874" s="60"/>
      <c r="MJT874" s="60"/>
      <c r="MJU874" s="60"/>
      <c r="MJV874" s="60"/>
      <c r="MJW874" s="60"/>
      <c r="MJX874" s="60"/>
      <c r="MJY874" s="60"/>
      <c r="MJZ874" s="60"/>
      <c r="MKA874" s="60"/>
      <c r="MKB874" s="60"/>
      <c r="MKC874" s="60"/>
      <c r="MKD874" s="60"/>
      <c r="MKE874" s="60"/>
      <c r="MKF874" s="60"/>
      <c r="MKG874" s="60"/>
      <c r="MKH874" s="60"/>
      <c r="MKI874" s="60"/>
      <c r="MKJ874" s="60"/>
      <c r="MKK874" s="60"/>
      <c r="MKL874" s="60"/>
      <c r="MKM874" s="60"/>
      <c r="MKN874" s="60"/>
      <c r="MKO874" s="60"/>
      <c r="MKP874" s="60"/>
      <c r="MKQ874" s="60"/>
      <c r="MKR874" s="60"/>
      <c r="MKS874" s="60"/>
      <c r="MKT874" s="60"/>
      <c r="MKU874" s="60"/>
      <c r="MKV874" s="60"/>
      <c r="MKW874" s="60"/>
      <c r="MKX874" s="60"/>
      <c r="MKY874" s="60"/>
      <c r="MKZ874" s="60"/>
      <c r="MLA874" s="60"/>
      <c r="MLB874" s="60"/>
      <c r="MLC874" s="60"/>
      <c r="MLD874" s="60"/>
      <c r="MLE874" s="60"/>
      <c r="MLF874" s="60"/>
      <c r="MLG874" s="60"/>
      <c r="MLH874" s="60"/>
      <c r="MLI874" s="60"/>
      <c r="MLJ874" s="60"/>
      <c r="MLK874" s="60"/>
      <c r="MLL874" s="60"/>
      <c r="MLM874" s="60"/>
      <c r="MLN874" s="60"/>
      <c r="MLO874" s="60"/>
      <c r="MLP874" s="60"/>
      <c r="MLQ874" s="60"/>
      <c r="MLR874" s="60"/>
      <c r="MLS874" s="60"/>
      <c r="MLT874" s="60"/>
      <c r="MLU874" s="60"/>
      <c r="MLV874" s="60"/>
      <c r="MLW874" s="60"/>
      <c r="MLX874" s="60"/>
      <c r="MLY874" s="60"/>
      <c r="MLZ874" s="60"/>
      <c r="MMA874" s="60"/>
      <c r="MMB874" s="60"/>
      <c r="MMC874" s="60"/>
      <c r="MMD874" s="60"/>
      <c r="MME874" s="60"/>
      <c r="MMF874" s="60"/>
      <c r="MMG874" s="60"/>
      <c r="MMH874" s="60"/>
      <c r="MMI874" s="60"/>
      <c r="MMJ874" s="60"/>
      <c r="MMK874" s="60"/>
      <c r="MML874" s="60"/>
      <c r="MMM874" s="60"/>
      <c r="MMN874" s="60"/>
      <c r="MMO874" s="60"/>
      <c r="MMP874" s="60"/>
      <c r="MMQ874" s="60"/>
      <c r="MMR874" s="60"/>
      <c r="MMS874" s="60"/>
      <c r="MMT874" s="60"/>
      <c r="MMU874" s="60"/>
      <c r="MMV874" s="60"/>
      <c r="MMW874" s="60"/>
      <c r="MMX874" s="60"/>
      <c r="MMY874" s="60"/>
      <c r="MMZ874" s="60"/>
      <c r="MNA874" s="60"/>
      <c r="MNB874" s="60"/>
      <c r="MNC874" s="60"/>
      <c r="MND874" s="60"/>
      <c r="MNE874" s="60"/>
      <c r="MNF874" s="60"/>
      <c r="MNG874" s="60"/>
      <c r="MNH874" s="60"/>
      <c r="MNI874" s="60"/>
      <c r="MNJ874" s="60"/>
      <c r="MNK874" s="60"/>
      <c r="MNL874" s="60"/>
      <c r="MNM874" s="60"/>
      <c r="MNN874" s="60"/>
      <c r="MNO874" s="60"/>
      <c r="MNP874" s="60"/>
      <c r="MNQ874" s="60"/>
      <c r="MNR874" s="60"/>
      <c r="MNS874" s="60"/>
      <c r="MNT874" s="60"/>
      <c r="MNU874" s="60"/>
      <c r="MNV874" s="60"/>
      <c r="MNW874" s="60"/>
      <c r="MNX874" s="60"/>
      <c r="MNY874" s="60"/>
      <c r="MNZ874" s="60"/>
      <c r="MOA874" s="60"/>
      <c r="MOB874" s="60"/>
      <c r="MOC874" s="60"/>
      <c r="MOD874" s="60"/>
      <c r="MOE874" s="60"/>
      <c r="MOF874" s="60"/>
      <c r="MOG874" s="60"/>
      <c r="MOH874" s="60"/>
      <c r="MOI874" s="60"/>
      <c r="MOJ874" s="60"/>
      <c r="MOK874" s="60"/>
      <c r="MOL874" s="60"/>
      <c r="MOM874" s="60"/>
      <c r="MON874" s="60"/>
      <c r="MOO874" s="60"/>
      <c r="MOP874" s="60"/>
      <c r="MOQ874" s="60"/>
      <c r="MOR874" s="60"/>
      <c r="MOS874" s="60"/>
      <c r="MOT874" s="60"/>
      <c r="MOU874" s="60"/>
      <c r="MOV874" s="60"/>
      <c r="MOW874" s="60"/>
      <c r="MOX874" s="60"/>
      <c r="MOY874" s="60"/>
      <c r="MOZ874" s="60"/>
      <c r="MPA874" s="60"/>
      <c r="MPB874" s="60"/>
      <c r="MPC874" s="60"/>
      <c r="MPD874" s="60"/>
      <c r="MPE874" s="60"/>
      <c r="MPF874" s="60"/>
      <c r="MPG874" s="60"/>
      <c r="MPH874" s="60"/>
      <c r="MPI874" s="60"/>
      <c r="MPJ874" s="60"/>
      <c r="MPK874" s="60"/>
      <c r="MPL874" s="60"/>
      <c r="MPM874" s="60"/>
      <c r="MPN874" s="60"/>
      <c r="MPO874" s="60"/>
      <c r="MPP874" s="60"/>
      <c r="MPQ874" s="60"/>
      <c r="MPR874" s="60"/>
      <c r="MPS874" s="60"/>
      <c r="MPT874" s="60"/>
      <c r="MPU874" s="60"/>
      <c r="MPV874" s="60"/>
      <c r="MPW874" s="60"/>
      <c r="MPX874" s="60"/>
      <c r="MPY874" s="60"/>
      <c r="MPZ874" s="60"/>
      <c r="MQA874" s="60"/>
      <c r="MQB874" s="60"/>
      <c r="MQC874" s="60"/>
      <c r="MQD874" s="60"/>
      <c r="MQE874" s="60"/>
      <c r="MQF874" s="60"/>
      <c r="MQG874" s="60"/>
      <c r="MQH874" s="60"/>
      <c r="MQI874" s="60"/>
      <c r="MQJ874" s="60"/>
      <c r="MQK874" s="60"/>
      <c r="MQL874" s="60"/>
      <c r="MQM874" s="60"/>
      <c r="MQN874" s="60"/>
      <c r="MQO874" s="60"/>
      <c r="MQP874" s="60"/>
      <c r="MQQ874" s="60"/>
      <c r="MQR874" s="60"/>
      <c r="MQS874" s="60"/>
      <c r="MQT874" s="60"/>
      <c r="MQU874" s="60"/>
      <c r="MQV874" s="60"/>
      <c r="MQW874" s="60"/>
      <c r="MQX874" s="60"/>
      <c r="MQY874" s="60"/>
      <c r="MQZ874" s="60"/>
      <c r="MRA874" s="60"/>
      <c r="MRB874" s="60"/>
      <c r="MRC874" s="60"/>
      <c r="MRD874" s="60"/>
      <c r="MRE874" s="60"/>
      <c r="MRF874" s="60"/>
      <c r="MRG874" s="60"/>
      <c r="MRH874" s="60"/>
      <c r="MRI874" s="60"/>
      <c r="MRJ874" s="60"/>
      <c r="MRK874" s="60"/>
      <c r="MRL874" s="60"/>
      <c r="MRM874" s="60"/>
      <c r="MRN874" s="60"/>
      <c r="MRO874" s="60"/>
      <c r="MRP874" s="60"/>
      <c r="MRQ874" s="60"/>
      <c r="MRR874" s="60"/>
      <c r="MRS874" s="60"/>
      <c r="MRT874" s="60"/>
      <c r="MRU874" s="60"/>
      <c r="MRV874" s="60"/>
      <c r="MRW874" s="60"/>
      <c r="MRX874" s="60"/>
      <c r="MRY874" s="60"/>
      <c r="MRZ874" s="60"/>
      <c r="MSA874" s="60"/>
      <c r="MSB874" s="60"/>
      <c r="MSC874" s="60"/>
      <c r="MSD874" s="60"/>
      <c r="MSE874" s="60"/>
      <c r="MSF874" s="60"/>
      <c r="MSG874" s="60"/>
      <c r="MSH874" s="60"/>
      <c r="MSI874" s="60"/>
      <c r="MSJ874" s="60"/>
      <c r="MSK874" s="60"/>
      <c r="MSL874" s="60"/>
      <c r="MSM874" s="60"/>
      <c r="MSN874" s="60"/>
      <c r="MSO874" s="60"/>
      <c r="MSP874" s="60"/>
      <c r="MSQ874" s="60"/>
      <c r="MSR874" s="60"/>
      <c r="MSS874" s="60"/>
      <c r="MST874" s="60"/>
      <c r="MSU874" s="60"/>
      <c r="MSV874" s="60"/>
      <c r="MSW874" s="60"/>
      <c r="MSX874" s="60"/>
      <c r="MSY874" s="60"/>
      <c r="MSZ874" s="60"/>
      <c r="MTA874" s="60"/>
      <c r="MTB874" s="60"/>
      <c r="MTC874" s="60"/>
      <c r="MTD874" s="60"/>
      <c r="MTE874" s="60"/>
      <c r="MTF874" s="60"/>
      <c r="MTG874" s="60"/>
      <c r="MTH874" s="60"/>
      <c r="MTI874" s="60"/>
      <c r="MTJ874" s="60"/>
      <c r="MTK874" s="60"/>
      <c r="MTL874" s="60"/>
      <c r="MTM874" s="60"/>
      <c r="MTN874" s="60"/>
      <c r="MTO874" s="60"/>
      <c r="MTP874" s="60"/>
      <c r="MTQ874" s="60"/>
      <c r="MTR874" s="60"/>
      <c r="MTS874" s="60"/>
      <c r="MTT874" s="60"/>
      <c r="MTU874" s="60"/>
      <c r="MTV874" s="60"/>
      <c r="MTW874" s="60"/>
      <c r="MTX874" s="60"/>
      <c r="MTY874" s="60"/>
      <c r="MTZ874" s="60"/>
      <c r="MUA874" s="60"/>
      <c r="MUB874" s="60"/>
      <c r="MUC874" s="60"/>
      <c r="MUD874" s="60"/>
      <c r="MUE874" s="60"/>
      <c r="MUF874" s="60"/>
      <c r="MUG874" s="60"/>
      <c r="MUH874" s="60"/>
      <c r="MUI874" s="60"/>
      <c r="MUJ874" s="60"/>
      <c r="MUK874" s="60"/>
      <c r="MUL874" s="60"/>
      <c r="MUM874" s="60"/>
      <c r="MUN874" s="60"/>
      <c r="MUO874" s="60"/>
      <c r="MUP874" s="60"/>
      <c r="MUQ874" s="60"/>
      <c r="MUR874" s="60"/>
      <c r="MUS874" s="60"/>
      <c r="MUT874" s="60"/>
      <c r="MUU874" s="60"/>
      <c r="MUV874" s="60"/>
      <c r="MUW874" s="60"/>
      <c r="MUX874" s="60"/>
      <c r="MUY874" s="60"/>
      <c r="MUZ874" s="60"/>
      <c r="MVA874" s="60"/>
      <c r="MVB874" s="60"/>
      <c r="MVC874" s="60"/>
      <c r="MVD874" s="60"/>
      <c r="MVE874" s="60"/>
      <c r="MVF874" s="60"/>
      <c r="MVG874" s="60"/>
      <c r="MVH874" s="60"/>
      <c r="MVI874" s="60"/>
      <c r="MVJ874" s="60"/>
      <c r="MVK874" s="60"/>
      <c r="MVL874" s="60"/>
      <c r="MVM874" s="60"/>
      <c r="MVN874" s="60"/>
      <c r="MVO874" s="60"/>
      <c r="MVP874" s="60"/>
      <c r="MVQ874" s="60"/>
      <c r="MVR874" s="60"/>
      <c r="MVS874" s="60"/>
      <c r="MVT874" s="60"/>
      <c r="MVU874" s="60"/>
      <c r="MVV874" s="60"/>
      <c r="MVW874" s="60"/>
      <c r="MVX874" s="60"/>
      <c r="MVY874" s="60"/>
      <c r="MVZ874" s="60"/>
      <c r="MWA874" s="60"/>
      <c r="MWB874" s="60"/>
      <c r="MWC874" s="60"/>
      <c r="MWD874" s="60"/>
      <c r="MWE874" s="60"/>
      <c r="MWF874" s="60"/>
      <c r="MWG874" s="60"/>
      <c r="MWH874" s="60"/>
      <c r="MWI874" s="60"/>
      <c r="MWJ874" s="60"/>
      <c r="MWK874" s="60"/>
      <c r="MWL874" s="60"/>
      <c r="MWM874" s="60"/>
      <c r="MWN874" s="60"/>
      <c r="MWO874" s="60"/>
      <c r="MWP874" s="60"/>
      <c r="MWQ874" s="60"/>
      <c r="MWR874" s="60"/>
      <c r="MWS874" s="60"/>
      <c r="MWT874" s="60"/>
      <c r="MWU874" s="60"/>
      <c r="MWV874" s="60"/>
      <c r="MWW874" s="60"/>
      <c r="MWX874" s="60"/>
      <c r="MWY874" s="60"/>
      <c r="MWZ874" s="60"/>
      <c r="MXA874" s="60"/>
      <c r="MXB874" s="60"/>
      <c r="MXC874" s="60"/>
      <c r="MXD874" s="60"/>
      <c r="MXE874" s="60"/>
      <c r="MXF874" s="60"/>
      <c r="MXG874" s="60"/>
      <c r="MXH874" s="60"/>
      <c r="MXI874" s="60"/>
      <c r="MXJ874" s="60"/>
      <c r="MXK874" s="60"/>
      <c r="MXL874" s="60"/>
      <c r="MXM874" s="60"/>
      <c r="MXN874" s="60"/>
      <c r="MXO874" s="60"/>
      <c r="MXP874" s="60"/>
      <c r="MXQ874" s="60"/>
      <c r="MXR874" s="60"/>
      <c r="MXS874" s="60"/>
      <c r="MXT874" s="60"/>
      <c r="MXU874" s="60"/>
      <c r="MXV874" s="60"/>
      <c r="MXW874" s="60"/>
      <c r="MXX874" s="60"/>
      <c r="MXY874" s="60"/>
      <c r="MXZ874" s="60"/>
      <c r="MYA874" s="60"/>
      <c r="MYB874" s="60"/>
      <c r="MYC874" s="60"/>
      <c r="MYD874" s="60"/>
      <c r="MYE874" s="60"/>
      <c r="MYF874" s="60"/>
      <c r="MYG874" s="60"/>
      <c r="MYH874" s="60"/>
      <c r="MYI874" s="60"/>
      <c r="MYJ874" s="60"/>
      <c r="MYK874" s="60"/>
      <c r="MYL874" s="60"/>
      <c r="MYM874" s="60"/>
      <c r="MYN874" s="60"/>
      <c r="MYO874" s="60"/>
      <c r="MYP874" s="60"/>
      <c r="MYQ874" s="60"/>
      <c r="MYR874" s="60"/>
      <c r="MYS874" s="60"/>
      <c r="MYT874" s="60"/>
      <c r="MYU874" s="60"/>
      <c r="MYV874" s="60"/>
      <c r="MYW874" s="60"/>
      <c r="MYX874" s="60"/>
      <c r="MYY874" s="60"/>
      <c r="MYZ874" s="60"/>
      <c r="MZA874" s="60"/>
      <c r="MZB874" s="60"/>
      <c r="MZC874" s="60"/>
      <c r="MZD874" s="60"/>
      <c r="MZE874" s="60"/>
      <c r="MZF874" s="60"/>
      <c r="MZG874" s="60"/>
      <c r="MZH874" s="60"/>
      <c r="MZI874" s="60"/>
      <c r="MZJ874" s="60"/>
      <c r="MZK874" s="60"/>
      <c r="MZL874" s="60"/>
      <c r="MZM874" s="60"/>
      <c r="MZN874" s="60"/>
      <c r="MZO874" s="60"/>
      <c r="MZP874" s="60"/>
      <c r="MZQ874" s="60"/>
      <c r="MZR874" s="60"/>
      <c r="MZS874" s="60"/>
      <c r="MZT874" s="60"/>
      <c r="MZU874" s="60"/>
      <c r="MZV874" s="60"/>
      <c r="MZW874" s="60"/>
      <c r="MZX874" s="60"/>
      <c r="MZY874" s="60"/>
      <c r="MZZ874" s="60"/>
      <c r="NAA874" s="60"/>
      <c r="NAB874" s="60"/>
      <c r="NAC874" s="60"/>
      <c r="NAD874" s="60"/>
      <c r="NAE874" s="60"/>
      <c r="NAF874" s="60"/>
      <c r="NAG874" s="60"/>
      <c r="NAH874" s="60"/>
      <c r="NAI874" s="60"/>
      <c r="NAJ874" s="60"/>
      <c r="NAK874" s="60"/>
      <c r="NAL874" s="60"/>
      <c r="NAM874" s="60"/>
      <c r="NAN874" s="60"/>
      <c r="NAO874" s="60"/>
      <c r="NAP874" s="60"/>
      <c r="NAQ874" s="60"/>
      <c r="NAR874" s="60"/>
      <c r="NAS874" s="60"/>
      <c r="NAT874" s="60"/>
      <c r="NAU874" s="60"/>
      <c r="NAV874" s="60"/>
      <c r="NAW874" s="60"/>
      <c r="NAX874" s="60"/>
      <c r="NAY874" s="60"/>
      <c r="NAZ874" s="60"/>
      <c r="NBA874" s="60"/>
      <c r="NBB874" s="60"/>
      <c r="NBC874" s="60"/>
      <c r="NBD874" s="60"/>
      <c r="NBE874" s="60"/>
      <c r="NBF874" s="60"/>
      <c r="NBG874" s="60"/>
      <c r="NBH874" s="60"/>
      <c r="NBI874" s="60"/>
      <c r="NBJ874" s="60"/>
      <c r="NBK874" s="60"/>
      <c r="NBL874" s="60"/>
      <c r="NBM874" s="60"/>
      <c r="NBN874" s="60"/>
      <c r="NBO874" s="60"/>
      <c r="NBP874" s="60"/>
      <c r="NBQ874" s="60"/>
      <c r="NBR874" s="60"/>
      <c r="NBS874" s="60"/>
      <c r="NBT874" s="60"/>
      <c r="NBU874" s="60"/>
      <c r="NBV874" s="60"/>
      <c r="NBW874" s="60"/>
      <c r="NBX874" s="60"/>
      <c r="NBY874" s="60"/>
      <c r="NBZ874" s="60"/>
      <c r="NCA874" s="60"/>
      <c r="NCB874" s="60"/>
      <c r="NCC874" s="60"/>
      <c r="NCD874" s="60"/>
      <c r="NCE874" s="60"/>
      <c r="NCF874" s="60"/>
      <c r="NCG874" s="60"/>
      <c r="NCH874" s="60"/>
      <c r="NCI874" s="60"/>
      <c r="NCJ874" s="60"/>
      <c r="NCK874" s="60"/>
      <c r="NCL874" s="60"/>
      <c r="NCM874" s="60"/>
      <c r="NCN874" s="60"/>
      <c r="NCO874" s="60"/>
      <c r="NCP874" s="60"/>
      <c r="NCQ874" s="60"/>
      <c r="NCR874" s="60"/>
      <c r="NCS874" s="60"/>
      <c r="NCT874" s="60"/>
      <c r="NCU874" s="60"/>
      <c r="NCV874" s="60"/>
      <c r="NCW874" s="60"/>
      <c r="NCX874" s="60"/>
      <c r="NCY874" s="60"/>
      <c r="NCZ874" s="60"/>
      <c r="NDA874" s="60"/>
      <c r="NDB874" s="60"/>
      <c r="NDC874" s="60"/>
      <c r="NDD874" s="60"/>
      <c r="NDE874" s="60"/>
      <c r="NDF874" s="60"/>
      <c r="NDG874" s="60"/>
      <c r="NDH874" s="60"/>
      <c r="NDI874" s="60"/>
      <c r="NDJ874" s="60"/>
      <c r="NDK874" s="60"/>
      <c r="NDL874" s="60"/>
      <c r="NDM874" s="60"/>
      <c r="NDN874" s="60"/>
      <c r="NDO874" s="60"/>
      <c r="NDP874" s="60"/>
      <c r="NDQ874" s="60"/>
      <c r="NDR874" s="60"/>
      <c r="NDS874" s="60"/>
      <c r="NDT874" s="60"/>
      <c r="NDU874" s="60"/>
      <c r="NDV874" s="60"/>
      <c r="NDW874" s="60"/>
      <c r="NDX874" s="60"/>
      <c r="NDY874" s="60"/>
      <c r="NDZ874" s="60"/>
      <c r="NEA874" s="60"/>
      <c r="NEB874" s="60"/>
      <c r="NEC874" s="60"/>
      <c r="NED874" s="60"/>
      <c r="NEE874" s="60"/>
      <c r="NEF874" s="60"/>
      <c r="NEG874" s="60"/>
      <c r="NEH874" s="60"/>
      <c r="NEI874" s="60"/>
      <c r="NEJ874" s="60"/>
      <c r="NEK874" s="60"/>
      <c r="NEL874" s="60"/>
      <c r="NEM874" s="60"/>
      <c r="NEN874" s="60"/>
      <c r="NEO874" s="60"/>
      <c r="NEP874" s="60"/>
      <c r="NEQ874" s="60"/>
      <c r="NER874" s="60"/>
      <c r="NES874" s="60"/>
      <c r="NET874" s="60"/>
      <c r="NEU874" s="60"/>
      <c r="NEV874" s="60"/>
      <c r="NEW874" s="60"/>
      <c r="NEX874" s="60"/>
      <c r="NEY874" s="60"/>
      <c r="NEZ874" s="60"/>
      <c r="NFA874" s="60"/>
      <c r="NFB874" s="60"/>
      <c r="NFC874" s="60"/>
      <c r="NFD874" s="60"/>
      <c r="NFE874" s="60"/>
      <c r="NFF874" s="60"/>
      <c r="NFG874" s="60"/>
      <c r="NFH874" s="60"/>
      <c r="NFI874" s="60"/>
      <c r="NFJ874" s="60"/>
      <c r="NFK874" s="60"/>
      <c r="NFL874" s="60"/>
      <c r="NFM874" s="60"/>
      <c r="NFN874" s="60"/>
      <c r="NFO874" s="60"/>
      <c r="NFP874" s="60"/>
      <c r="NFQ874" s="60"/>
      <c r="NFR874" s="60"/>
      <c r="NFS874" s="60"/>
      <c r="NFT874" s="60"/>
      <c r="NFU874" s="60"/>
      <c r="NFV874" s="60"/>
      <c r="NFW874" s="60"/>
      <c r="NFX874" s="60"/>
      <c r="NFY874" s="60"/>
      <c r="NFZ874" s="60"/>
      <c r="NGA874" s="60"/>
      <c r="NGB874" s="60"/>
      <c r="NGC874" s="60"/>
      <c r="NGD874" s="60"/>
      <c r="NGE874" s="60"/>
      <c r="NGF874" s="60"/>
      <c r="NGG874" s="60"/>
      <c r="NGH874" s="60"/>
      <c r="NGI874" s="60"/>
      <c r="NGJ874" s="60"/>
      <c r="NGK874" s="60"/>
      <c r="NGL874" s="60"/>
      <c r="NGM874" s="60"/>
      <c r="NGN874" s="60"/>
      <c r="NGO874" s="60"/>
      <c r="NGP874" s="60"/>
      <c r="NGQ874" s="60"/>
      <c r="NGR874" s="60"/>
      <c r="NGS874" s="60"/>
      <c r="NGT874" s="60"/>
      <c r="NGU874" s="60"/>
      <c r="NGV874" s="60"/>
      <c r="NGW874" s="60"/>
      <c r="NGX874" s="60"/>
      <c r="NGY874" s="60"/>
      <c r="NGZ874" s="60"/>
      <c r="NHA874" s="60"/>
      <c r="NHB874" s="60"/>
      <c r="NHC874" s="60"/>
      <c r="NHD874" s="60"/>
      <c r="NHE874" s="60"/>
      <c r="NHF874" s="60"/>
      <c r="NHG874" s="60"/>
      <c r="NHH874" s="60"/>
      <c r="NHI874" s="60"/>
      <c r="NHJ874" s="60"/>
      <c r="NHK874" s="60"/>
      <c r="NHL874" s="60"/>
      <c r="NHM874" s="60"/>
      <c r="NHN874" s="60"/>
      <c r="NHO874" s="60"/>
      <c r="NHP874" s="60"/>
      <c r="NHQ874" s="60"/>
      <c r="NHR874" s="60"/>
      <c r="NHS874" s="60"/>
      <c r="NHT874" s="60"/>
      <c r="NHU874" s="60"/>
      <c r="NHV874" s="60"/>
      <c r="NHW874" s="60"/>
      <c r="NHX874" s="60"/>
      <c r="NHY874" s="60"/>
      <c r="NHZ874" s="60"/>
      <c r="NIA874" s="60"/>
      <c r="NIB874" s="60"/>
      <c r="NIC874" s="60"/>
      <c r="NID874" s="60"/>
      <c r="NIE874" s="60"/>
      <c r="NIF874" s="60"/>
      <c r="NIG874" s="60"/>
      <c r="NIH874" s="60"/>
      <c r="NII874" s="60"/>
      <c r="NIJ874" s="60"/>
      <c r="NIK874" s="60"/>
      <c r="NIL874" s="60"/>
      <c r="NIM874" s="60"/>
      <c r="NIN874" s="60"/>
      <c r="NIO874" s="60"/>
      <c r="NIP874" s="60"/>
      <c r="NIQ874" s="60"/>
      <c r="NIR874" s="60"/>
      <c r="NIS874" s="60"/>
      <c r="NIT874" s="60"/>
      <c r="NIU874" s="60"/>
      <c r="NIV874" s="60"/>
      <c r="NIW874" s="60"/>
      <c r="NIX874" s="60"/>
      <c r="NIY874" s="60"/>
      <c r="NIZ874" s="60"/>
      <c r="NJA874" s="60"/>
      <c r="NJB874" s="60"/>
      <c r="NJC874" s="60"/>
      <c r="NJD874" s="60"/>
      <c r="NJE874" s="60"/>
      <c r="NJF874" s="60"/>
      <c r="NJG874" s="60"/>
      <c r="NJH874" s="60"/>
      <c r="NJI874" s="60"/>
      <c r="NJJ874" s="60"/>
      <c r="NJK874" s="60"/>
      <c r="NJL874" s="60"/>
      <c r="NJM874" s="60"/>
      <c r="NJN874" s="60"/>
      <c r="NJO874" s="60"/>
      <c r="NJP874" s="60"/>
      <c r="NJQ874" s="60"/>
      <c r="NJR874" s="60"/>
      <c r="NJS874" s="60"/>
      <c r="NJT874" s="60"/>
      <c r="NJU874" s="60"/>
      <c r="NJV874" s="60"/>
      <c r="NJW874" s="60"/>
      <c r="NJX874" s="60"/>
      <c r="NJY874" s="60"/>
      <c r="NJZ874" s="60"/>
      <c r="NKA874" s="60"/>
      <c r="NKB874" s="60"/>
      <c r="NKC874" s="60"/>
      <c r="NKD874" s="60"/>
      <c r="NKE874" s="60"/>
      <c r="NKF874" s="60"/>
      <c r="NKG874" s="60"/>
      <c r="NKH874" s="60"/>
      <c r="NKI874" s="60"/>
      <c r="NKJ874" s="60"/>
      <c r="NKK874" s="60"/>
      <c r="NKL874" s="60"/>
      <c r="NKM874" s="60"/>
      <c r="NKN874" s="60"/>
      <c r="NKO874" s="60"/>
      <c r="NKP874" s="60"/>
      <c r="NKQ874" s="60"/>
      <c r="NKR874" s="60"/>
      <c r="NKS874" s="60"/>
      <c r="NKT874" s="60"/>
      <c r="NKU874" s="60"/>
      <c r="NKV874" s="60"/>
      <c r="NKW874" s="60"/>
      <c r="NKX874" s="60"/>
      <c r="NKY874" s="60"/>
      <c r="NKZ874" s="60"/>
      <c r="NLA874" s="60"/>
      <c r="NLB874" s="60"/>
      <c r="NLC874" s="60"/>
      <c r="NLD874" s="60"/>
      <c r="NLE874" s="60"/>
      <c r="NLF874" s="60"/>
      <c r="NLG874" s="60"/>
      <c r="NLH874" s="60"/>
      <c r="NLI874" s="60"/>
      <c r="NLJ874" s="60"/>
      <c r="NLK874" s="60"/>
      <c r="NLL874" s="60"/>
      <c r="NLM874" s="60"/>
      <c r="NLN874" s="60"/>
      <c r="NLO874" s="60"/>
      <c r="NLP874" s="60"/>
      <c r="NLQ874" s="60"/>
      <c r="NLR874" s="60"/>
      <c r="NLS874" s="60"/>
      <c r="NLT874" s="60"/>
      <c r="NLU874" s="60"/>
      <c r="NLV874" s="60"/>
      <c r="NLW874" s="60"/>
      <c r="NLX874" s="60"/>
      <c r="NLY874" s="60"/>
      <c r="NLZ874" s="60"/>
      <c r="NMA874" s="60"/>
      <c r="NMB874" s="60"/>
      <c r="NMC874" s="60"/>
      <c r="NMD874" s="60"/>
      <c r="NME874" s="60"/>
      <c r="NMF874" s="60"/>
      <c r="NMG874" s="60"/>
      <c r="NMH874" s="60"/>
      <c r="NMI874" s="60"/>
      <c r="NMJ874" s="60"/>
      <c r="NMK874" s="60"/>
      <c r="NML874" s="60"/>
      <c r="NMM874" s="60"/>
      <c r="NMN874" s="60"/>
      <c r="NMO874" s="60"/>
      <c r="NMP874" s="60"/>
      <c r="NMQ874" s="60"/>
      <c r="NMR874" s="60"/>
      <c r="NMS874" s="60"/>
      <c r="NMT874" s="60"/>
      <c r="NMU874" s="60"/>
      <c r="NMV874" s="60"/>
      <c r="NMW874" s="60"/>
      <c r="NMX874" s="60"/>
      <c r="NMY874" s="60"/>
      <c r="NMZ874" s="60"/>
      <c r="NNA874" s="60"/>
      <c r="NNB874" s="60"/>
      <c r="NNC874" s="60"/>
      <c r="NND874" s="60"/>
      <c r="NNE874" s="60"/>
      <c r="NNF874" s="60"/>
      <c r="NNG874" s="60"/>
      <c r="NNH874" s="60"/>
      <c r="NNI874" s="60"/>
      <c r="NNJ874" s="60"/>
      <c r="NNK874" s="60"/>
      <c r="NNL874" s="60"/>
      <c r="NNM874" s="60"/>
      <c r="NNN874" s="60"/>
      <c r="NNO874" s="60"/>
      <c r="NNP874" s="60"/>
      <c r="NNQ874" s="60"/>
      <c r="NNR874" s="60"/>
      <c r="NNS874" s="60"/>
      <c r="NNT874" s="60"/>
      <c r="NNU874" s="60"/>
      <c r="NNV874" s="60"/>
      <c r="NNW874" s="60"/>
      <c r="NNX874" s="60"/>
      <c r="NNY874" s="60"/>
      <c r="NNZ874" s="60"/>
      <c r="NOA874" s="60"/>
      <c r="NOB874" s="60"/>
      <c r="NOC874" s="60"/>
      <c r="NOD874" s="60"/>
      <c r="NOE874" s="60"/>
      <c r="NOF874" s="60"/>
      <c r="NOG874" s="60"/>
      <c r="NOH874" s="60"/>
      <c r="NOI874" s="60"/>
      <c r="NOJ874" s="60"/>
      <c r="NOK874" s="60"/>
      <c r="NOL874" s="60"/>
      <c r="NOM874" s="60"/>
      <c r="NON874" s="60"/>
      <c r="NOO874" s="60"/>
      <c r="NOP874" s="60"/>
      <c r="NOQ874" s="60"/>
      <c r="NOR874" s="60"/>
      <c r="NOS874" s="60"/>
      <c r="NOT874" s="60"/>
      <c r="NOU874" s="60"/>
      <c r="NOV874" s="60"/>
      <c r="NOW874" s="60"/>
      <c r="NOX874" s="60"/>
      <c r="NOY874" s="60"/>
      <c r="NOZ874" s="60"/>
      <c r="NPA874" s="60"/>
      <c r="NPB874" s="60"/>
      <c r="NPC874" s="60"/>
      <c r="NPD874" s="60"/>
      <c r="NPE874" s="60"/>
      <c r="NPF874" s="60"/>
      <c r="NPG874" s="60"/>
      <c r="NPH874" s="60"/>
      <c r="NPI874" s="60"/>
      <c r="NPJ874" s="60"/>
      <c r="NPK874" s="60"/>
      <c r="NPL874" s="60"/>
      <c r="NPM874" s="60"/>
      <c r="NPN874" s="60"/>
      <c r="NPO874" s="60"/>
      <c r="NPP874" s="60"/>
      <c r="NPQ874" s="60"/>
      <c r="NPR874" s="60"/>
      <c r="NPS874" s="60"/>
      <c r="NPT874" s="60"/>
      <c r="NPU874" s="60"/>
      <c r="NPV874" s="60"/>
      <c r="NPW874" s="60"/>
      <c r="NPX874" s="60"/>
      <c r="NPY874" s="60"/>
      <c r="NPZ874" s="60"/>
      <c r="NQA874" s="60"/>
      <c r="NQB874" s="60"/>
      <c r="NQC874" s="60"/>
      <c r="NQD874" s="60"/>
      <c r="NQE874" s="60"/>
      <c r="NQF874" s="60"/>
      <c r="NQG874" s="60"/>
      <c r="NQH874" s="60"/>
      <c r="NQI874" s="60"/>
      <c r="NQJ874" s="60"/>
      <c r="NQK874" s="60"/>
      <c r="NQL874" s="60"/>
      <c r="NQM874" s="60"/>
      <c r="NQN874" s="60"/>
      <c r="NQO874" s="60"/>
      <c r="NQP874" s="60"/>
      <c r="NQQ874" s="60"/>
      <c r="NQR874" s="60"/>
      <c r="NQS874" s="60"/>
      <c r="NQT874" s="60"/>
      <c r="NQU874" s="60"/>
      <c r="NQV874" s="60"/>
      <c r="NQW874" s="60"/>
      <c r="NQX874" s="60"/>
      <c r="NQY874" s="60"/>
      <c r="NQZ874" s="60"/>
      <c r="NRA874" s="60"/>
      <c r="NRB874" s="60"/>
      <c r="NRC874" s="60"/>
      <c r="NRD874" s="60"/>
      <c r="NRE874" s="60"/>
      <c r="NRF874" s="60"/>
      <c r="NRG874" s="60"/>
      <c r="NRH874" s="60"/>
      <c r="NRI874" s="60"/>
      <c r="NRJ874" s="60"/>
      <c r="NRK874" s="60"/>
      <c r="NRL874" s="60"/>
      <c r="NRM874" s="60"/>
      <c r="NRN874" s="60"/>
      <c r="NRO874" s="60"/>
      <c r="NRP874" s="60"/>
      <c r="NRQ874" s="60"/>
      <c r="NRR874" s="60"/>
      <c r="NRS874" s="60"/>
      <c r="NRT874" s="60"/>
      <c r="NRU874" s="60"/>
      <c r="NRV874" s="60"/>
      <c r="NRW874" s="60"/>
      <c r="NRX874" s="60"/>
      <c r="NRY874" s="60"/>
      <c r="NRZ874" s="60"/>
      <c r="NSA874" s="60"/>
      <c r="NSB874" s="60"/>
      <c r="NSC874" s="60"/>
      <c r="NSD874" s="60"/>
      <c r="NSE874" s="60"/>
      <c r="NSF874" s="60"/>
      <c r="NSG874" s="60"/>
      <c r="NSH874" s="60"/>
      <c r="NSI874" s="60"/>
      <c r="NSJ874" s="60"/>
      <c r="NSK874" s="60"/>
      <c r="NSL874" s="60"/>
      <c r="NSM874" s="60"/>
      <c r="NSN874" s="60"/>
      <c r="NSO874" s="60"/>
      <c r="NSP874" s="60"/>
      <c r="NSQ874" s="60"/>
      <c r="NSR874" s="60"/>
      <c r="NSS874" s="60"/>
      <c r="NST874" s="60"/>
      <c r="NSU874" s="60"/>
      <c r="NSV874" s="60"/>
      <c r="NSW874" s="60"/>
      <c r="NSX874" s="60"/>
      <c r="NSY874" s="60"/>
      <c r="NSZ874" s="60"/>
      <c r="NTA874" s="60"/>
      <c r="NTB874" s="60"/>
      <c r="NTC874" s="60"/>
      <c r="NTD874" s="60"/>
      <c r="NTE874" s="60"/>
      <c r="NTF874" s="60"/>
      <c r="NTG874" s="60"/>
      <c r="NTH874" s="60"/>
      <c r="NTI874" s="60"/>
      <c r="NTJ874" s="60"/>
      <c r="NTK874" s="60"/>
      <c r="NTL874" s="60"/>
      <c r="NTM874" s="60"/>
      <c r="NTN874" s="60"/>
      <c r="NTO874" s="60"/>
      <c r="NTP874" s="60"/>
      <c r="NTQ874" s="60"/>
      <c r="NTR874" s="60"/>
      <c r="NTS874" s="60"/>
      <c r="NTT874" s="60"/>
      <c r="NTU874" s="60"/>
      <c r="NTV874" s="60"/>
      <c r="NTW874" s="60"/>
      <c r="NTX874" s="60"/>
      <c r="NTY874" s="60"/>
      <c r="NTZ874" s="60"/>
      <c r="NUA874" s="60"/>
      <c r="NUB874" s="60"/>
      <c r="NUC874" s="60"/>
      <c r="NUD874" s="60"/>
      <c r="NUE874" s="60"/>
      <c r="NUF874" s="60"/>
      <c r="NUG874" s="60"/>
      <c r="NUH874" s="60"/>
      <c r="NUI874" s="60"/>
      <c r="NUJ874" s="60"/>
      <c r="NUK874" s="60"/>
      <c r="NUL874" s="60"/>
      <c r="NUM874" s="60"/>
      <c r="NUN874" s="60"/>
      <c r="NUO874" s="60"/>
      <c r="NUP874" s="60"/>
      <c r="NUQ874" s="60"/>
      <c r="NUR874" s="60"/>
      <c r="NUS874" s="60"/>
      <c r="NUT874" s="60"/>
      <c r="NUU874" s="60"/>
      <c r="NUV874" s="60"/>
      <c r="NUW874" s="60"/>
      <c r="NUX874" s="60"/>
      <c r="NUY874" s="60"/>
      <c r="NUZ874" s="60"/>
      <c r="NVA874" s="60"/>
      <c r="NVB874" s="60"/>
      <c r="NVC874" s="60"/>
      <c r="NVD874" s="60"/>
      <c r="NVE874" s="60"/>
      <c r="NVF874" s="60"/>
      <c r="NVG874" s="60"/>
      <c r="NVH874" s="60"/>
      <c r="NVI874" s="60"/>
      <c r="NVJ874" s="60"/>
      <c r="NVK874" s="60"/>
      <c r="NVL874" s="60"/>
      <c r="NVM874" s="60"/>
      <c r="NVN874" s="60"/>
      <c r="NVO874" s="60"/>
      <c r="NVP874" s="60"/>
      <c r="NVQ874" s="60"/>
      <c r="NVR874" s="60"/>
      <c r="NVS874" s="60"/>
      <c r="NVT874" s="60"/>
      <c r="NVU874" s="60"/>
      <c r="NVV874" s="60"/>
      <c r="NVW874" s="60"/>
      <c r="NVX874" s="60"/>
      <c r="NVY874" s="60"/>
      <c r="NVZ874" s="60"/>
      <c r="NWA874" s="60"/>
      <c r="NWB874" s="60"/>
      <c r="NWC874" s="60"/>
      <c r="NWD874" s="60"/>
      <c r="NWE874" s="60"/>
      <c r="NWF874" s="60"/>
      <c r="NWG874" s="60"/>
      <c r="NWH874" s="60"/>
      <c r="NWI874" s="60"/>
      <c r="NWJ874" s="60"/>
      <c r="NWK874" s="60"/>
      <c r="NWL874" s="60"/>
      <c r="NWM874" s="60"/>
      <c r="NWN874" s="60"/>
      <c r="NWO874" s="60"/>
      <c r="NWP874" s="60"/>
      <c r="NWQ874" s="60"/>
      <c r="NWR874" s="60"/>
      <c r="NWS874" s="60"/>
      <c r="NWT874" s="60"/>
      <c r="NWU874" s="60"/>
      <c r="NWV874" s="60"/>
      <c r="NWW874" s="60"/>
      <c r="NWX874" s="60"/>
      <c r="NWY874" s="60"/>
      <c r="NWZ874" s="60"/>
      <c r="NXA874" s="60"/>
      <c r="NXB874" s="60"/>
      <c r="NXC874" s="60"/>
      <c r="NXD874" s="60"/>
      <c r="NXE874" s="60"/>
      <c r="NXF874" s="60"/>
      <c r="NXG874" s="60"/>
      <c r="NXH874" s="60"/>
      <c r="NXI874" s="60"/>
      <c r="NXJ874" s="60"/>
      <c r="NXK874" s="60"/>
      <c r="NXL874" s="60"/>
      <c r="NXM874" s="60"/>
      <c r="NXN874" s="60"/>
      <c r="NXO874" s="60"/>
      <c r="NXP874" s="60"/>
      <c r="NXQ874" s="60"/>
      <c r="NXR874" s="60"/>
      <c r="NXS874" s="60"/>
      <c r="NXT874" s="60"/>
      <c r="NXU874" s="60"/>
      <c r="NXV874" s="60"/>
      <c r="NXW874" s="60"/>
      <c r="NXX874" s="60"/>
      <c r="NXY874" s="60"/>
      <c r="NXZ874" s="60"/>
      <c r="NYA874" s="60"/>
      <c r="NYB874" s="60"/>
      <c r="NYC874" s="60"/>
      <c r="NYD874" s="60"/>
      <c r="NYE874" s="60"/>
      <c r="NYF874" s="60"/>
      <c r="NYG874" s="60"/>
      <c r="NYH874" s="60"/>
      <c r="NYI874" s="60"/>
      <c r="NYJ874" s="60"/>
      <c r="NYK874" s="60"/>
      <c r="NYL874" s="60"/>
      <c r="NYM874" s="60"/>
      <c r="NYN874" s="60"/>
      <c r="NYO874" s="60"/>
      <c r="NYP874" s="60"/>
      <c r="NYQ874" s="60"/>
      <c r="NYR874" s="60"/>
      <c r="NYS874" s="60"/>
      <c r="NYT874" s="60"/>
      <c r="NYU874" s="60"/>
      <c r="NYV874" s="60"/>
      <c r="NYW874" s="60"/>
      <c r="NYX874" s="60"/>
      <c r="NYY874" s="60"/>
      <c r="NYZ874" s="60"/>
      <c r="NZA874" s="60"/>
      <c r="NZB874" s="60"/>
      <c r="NZC874" s="60"/>
      <c r="NZD874" s="60"/>
      <c r="NZE874" s="60"/>
      <c r="NZF874" s="60"/>
      <c r="NZG874" s="60"/>
      <c r="NZH874" s="60"/>
      <c r="NZI874" s="60"/>
      <c r="NZJ874" s="60"/>
      <c r="NZK874" s="60"/>
      <c r="NZL874" s="60"/>
      <c r="NZM874" s="60"/>
      <c r="NZN874" s="60"/>
      <c r="NZO874" s="60"/>
      <c r="NZP874" s="60"/>
      <c r="NZQ874" s="60"/>
      <c r="NZR874" s="60"/>
      <c r="NZS874" s="60"/>
      <c r="NZT874" s="60"/>
      <c r="NZU874" s="60"/>
      <c r="NZV874" s="60"/>
      <c r="NZW874" s="60"/>
      <c r="NZX874" s="60"/>
      <c r="NZY874" s="60"/>
      <c r="NZZ874" s="60"/>
      <c r="OAA874" s="60"/>
      <c r="OAB874" s="60"/>
      <c r="OAC874" s="60"/>
      <c r="OAD874" s="60"/>
      <c r="OAE874" s="60"/>
      <c r="OAF874" s="60"/>
      <c r="OAG874" s="60"/>
      <c r="OAH874" s="60"/>
      <c r="OAI874" s="60"/>
      <c r="OAJ874" s="60"/>
      <c r="OAK874" s="60"/>
      <c r="OAL874" s="60"/>
      <c r="OAM874" s="60"/>
      <c r="OAN874" s="60"/>
      <c r="OAO874" s="60"/>
      <c r="OAP874" s="60"/>
      <c r="OAQ874" s="60"/>
      <c r="OAR874" s="60"/>
      <c r="OAS874" s="60"/>
      <c r="OAT874" s="60"/>
      <c r="OAU874" s="60"/>
      <c r="OAV874" s="60"/>
      <c r="OAW874" s="60"/>
      <c r="OAX874" s="60"/>
      <c r="OAY874" s="60"/>
      <c r="OAZ874" s="60"/>
      <c r="OBA874" s="60"/>
      <c r="OBB874" s="60"/>
      <c r="OBC874" s="60"/>
      <c r="OBD874" s="60"/>
      <c r="OBE874" s="60"/>
      <c r="OBF874" s="60"/>
      <c r="OBG874" s="60"/>
      <c r="OBH874" s="60"/>
      <c r="OBI874" s="60"/>
      <c r="OBJ874" s="60"/>
      <c r="OBK874" s="60"/>
      <c r="OBL874" s="60"/>
      <c r="OBM874" s="60"/>
      <c r="OBN874" s="60"/>
      <c r="OBO874" s="60"/>
      <c r="OBP874" s="60"/>
      <c r="OBQ874" s="60"/>
      <c r="OBR874" s="60"/>
      <c r="OBS874" s="60"/>
      <c r="OBT874" s="60"/>
      <c r="OBU874" s="60"/>
      <c r="OBV874" s="60"/>
      <c r="OBW874" s="60"/>
      <c r="OBX874" s="60"/>
      <c r="OBY874" s="60"/>
      <c r="OBZ874" s="60"/>
      <c r="OCA874" s="60"/>
      <c r="OCB874" s="60"/>
      <c r="OCC874" s="60"/>
      <c r="OCD874" s="60"/>
      <c r="OCE874" s="60"/>
      <c r="OCF874" s="60"/>
      <c r="OCG874" s="60"/>
      <c r="OCH874" s="60"/>
      <c r="OCI874" s="60"/>
      <c r="OCJ874" s="60"/>
      <c r="OCK874" s="60"/>
      <c r="OCL874" s="60"/>
      <c r="OCM874" s="60"/>
      <c r="OCN874" s="60"/>
      <c r="OCO874" s="60"/>
      <c r="OCP874" s="60"/>
      <c r="OCQ874" s="60"/>
      <c r="OCR874" s="60"/>
      <c r="OCS874" s="60"/>
      <c r="OCT874" s="60"/>
      <c r="OCU874" s="60"/>
      <c r="OCV874" s="60"/>
      <c r="OCW874" s="60"/>
      <c r="OCX874" s="60"/>
      <c r="OCY874" s="60"/>
      <c r="OCZ874" s="60"/>
      <c r="ODA874" s="60"/>
      <c r="ODB874" s="60"/>
      <c r="ODC874" s="60"/>
      <c r="ODD874" s="60"/>
      <c r="ODE874" s="60"/>
      <c r="ODF874" s="60"/>
      <c r="ODG874" s="60"/>
      <c r="ODH874" s="60"/>
      <c r="ODI874" s="60"/>
      <c r="ODJ874" s="60"/>
      <c r="ODK874" s="60"/>
      <c r="ODL874" s="60"/>
      <c r="ODM874" s="60"/>
      <c r="ODN874" s="60"/>
      <c r="ODO874" s="60"/>
      <c r="ODP874" s="60"/>
      <c r="ODQ874" s="60"/>
      <c r="ODR874" s="60"/>
      <c r="ODS874" s="60"/>
      <c r="ODT874" s="60"/>
      <c r="ODU874" s="60"/>
      <c r="ODV874" s="60"/>
      <c r="ODW874" s="60"/>
      <c r="ODX874" s="60"/>
      <c r="ODY874" s="60"/>
      <c r="ODZ874" s="60"/>
      <c r="OEA874" s="60"/>
      <c r="OEB874" s="60"/>
      <c r="OEC874" s="60"/>
      <c r="OED874" s="60"/>
      <c r="OEE874" s="60"/>
      <c r="OEF874" s="60"/>
      <c r="OEG874" s="60"/>
      <c r="OEH874" s="60"/>
      <c r="OEI874" s="60"/>
      <c r="OEJ874" s="60"/>
      <c r="OEK874" s="60"/>
      <c r="OEL874" s="60"/>
      <c r="OEM874" s="60"/>
      <c r="OEN874" s="60"/>
      <c r="OEO874" s="60"/>
      <c r="OEP874" s="60"/>
      <c r="OEQ874" s="60"/>
      <c r="OER874" s="60"/>
      <c r="OES874" s="60"/>
      <c r="OET874" s="60"/>
      <c r="OEU874" s="60"/>
      <c r="OEV874" s="60"/>
      <c r="OEW874" s="60"/>
      <c r="OEX874" s="60"/>
      <c r="OEY874" s="60"/>
      <c r="OEZ874" s="60"/>
      <c r="OFA874" s="60"/>
      <c r="OFB874" s="60"/>
      <c r="OFC874" s="60"/>
      <c r="OFD874" s="60"/>
      <c r="OFE874" s="60"/>
      <c r="OFF874" s="60"/>
      <c r="OFG874" s="60"/>
      <c r="OFH874" s="60"/>
      <c r="OFI874" s="60"/>
      <c r="OFJ874" s="60"/>
      <c r="OFK874" s="60"/>
      <c r="OFL874" s="60"/>
      <c r="OFM874" s="60"/>
      <c r="OFN874" s="60"/>
      <c r="OFO874" s="60"/>
      <c r="OFP874" s="60"/>
      <c r="OFQ874" s="60"/>
      <c r="OFR874" s="60"/>
      <c r="OFS874" s="60"/>
      <c r="OFT874" s="60"/>
      <c r="OFU874" s="60"/>
      <c r="OFV874" s="60"/>
      <c r="OFW874" s="60"/>
      <c r="OFX874" s="60"/>
      <c r="OFY874" s="60"/>
      <c r="OFZ874" s="60"/>
      <c r="OGA874" s="60"/>
      <c r="OGB874" s="60"/>
      <c r="OGC874" s="60"/>
      <c r="OGD874" s="60"/>
      <c r="OGE874" s="60"/>
      <c r="OGF874" s="60"/>
      <c r="OGG874" s="60"/>
      <c r="OGH874" s="60"/>
      <c r="OGI874" s="60"/>
      <c r="OGJ874" s="60"/>
      <c r="OGK874" s="60"/>
      <c r="OGL874" s="60"/>
      <c r="OGM874" s="60"/>
      <c r="OGN874" s="60"/>
      <c r="OGO874" s="60"/>
      <c r="OGP874" s="60"/>
      <c r="OGQ874" s="60"/>
      <c r="OGR874" s="60"/>
      <c r="OGS874" s="60"/>
      <c r="OGT874" s="60"/>
      <c r="OGU874" s="60"/>
      <c r="OGV874" s="60"/>
      <c r="OGW874" s="60"/>
      <c r="OGX874" s="60"/>
      <c r="OGY874" s="60"/>
      <c r="OGZ874" s="60"/>
      <c r="OHA874" s="60"/>
      <c r="OHB874" s="60"/>
      <c r="OHC874" s="60"/>
      <c r="OHD874" s="60"/>
      <c r="OHE874" s="60"/>
      <c r="OHF874" s="60"/>
      <c r="OHG874" s="60"/>
      <c r="OHH874" s="60"/>
      <c r="OHI874" s="60"/>
      <c r="OHJ874" s="60"/>
      <c r="OHK874" s="60"/>
      <c r="OHL874" s="60"/>
      <c r="OHM874" s="60"/>
      <c r="OHN874" s="60"/>
      <c r="OHO874" s="60"/>
      <c r="OHP874" s="60"/>
      <c r="OHQ874" s="60"/>
      <c r="OHR874" s="60"/>
      <c r="OHS874" s="60"/>
      <c r="OHT874" s="60"/>
      <c r="OHU874" s="60"/>
      <c r="OHV874" s="60"/>
      <c r="OHW874" s="60"/>
      <c r="OHX874" s="60"/>
      <c r="OHY874" s="60"/>
      <c r="OHZ874" s="60"/>
      <c r="OIA874" s="60"/>
      <c r="OIB874" s="60"/>
      <c r="OIC874" s="60"/>
      <c r="OID874" s="60"/>
      <c r="OIE874" s="60"/>
      <c r="OIF874" s="60"/>
      <c r="OIG874" s="60"/>
      <c r="OIH874" s="60"/>
      <c r="OII874" s="60"/>
      <c r="OIJ874" s="60"/>
      <c r="OIK874" s="60"/>
      <c r="OIL874" s="60"/>
      <c r="OIM874" s="60"/>
      <c r="OIN874" s="60"/>
      <c r="OIO874" s="60"/>
      <c r="OIP874" s="60"/>
      <c r="OIQ874" s="60"/>
      <c r="OIR874" s="60"/>
      <c r="OIS874" s="60"/>
      <c r="OIT874" s="60"/>
      <c r="OIU874" s="60"/>
      <c r="OIV874" s="60"/>
      <c r="OIW874" s="60"/>
      <c r="OIX874" s="60"/>
      <c r="OIY874" s="60"/>
      <c r="OIZ874" s="60"/>
      <c r="OJA874" s="60"/>
      <c r="OJB874" s="60"/>
      <c r="OJC874" s="60"/>
      <c r="OJD874" s="60"/>
      <c r="OJE874" s="60"/>
      <c r="OJF874" s="60"/>
      <c r="OJG874" s="60"/>
      <c r="OJH874" s="60"/>
      <c r="OJI874" s="60"/>
      <c r="OJJ874" s="60"/>
      <c r="OJK874" s="60"/>
      <c r="OJL874" s="60"/>
      <c r="OJM874" s="60"/>
      <c r="OJN874" s="60"/>
      <c r="OJO874" s="60"/>
      <c r="OJP874" s="60"/>
      <c r="OJQ874" s="60"/>
      <c r="OJR874" s="60"/>
      <c r="OJS874" s="60"/>
      <c r="OJT874" s="60"/>
      <c r="OJU874" s="60"/>
      <c r="OJV874" s="60"/>
      <c r="OJW874" s="60"/>
      <c r="OJX874" s="60"/>
      <c r="OJY874" s="60"/>
      <c r="OJZ874" s="60"/>
      <c r="OKA874" s="60"/>
      <c r="OKB874" s="60"/>
      <c r="OKC874" s="60"/>
      <c r="OKD874" s="60"/>
      <c r="OKE874" s="60"/>
      <c r="OKF874" s="60"/>
      <c r="OKG874" s="60"/>
      <c r="OKH874" s="60"/>
      <c r="OKI874" s="60"/>
      <c r="OKJ874" s="60"/>
      <c r="OKK874" s="60"/>
      <c r="OKL874" s="60"/>
      <c r="OKM874" s="60"/>
      <c r="OKN874" s="60"/>
      <c r="OKO874" s="60"/>
      <c r="OKP874" s="60"/>
      <c r="OKQ874" s="60"/>
      <c r="OKR874" s="60"/>
      <c r="OKS874" s="60"/>
      <c r="OKT874" s="60"/>
      <c r="OKU874" s="60"/>
      <c r="OKV874" s="60"/>
      <c r="OKW874" s="60"/>
      <c r="OKX874" s="60"/>
      <c r="OKY874" s="60"/>
      <c r="OKZ874" s="60"/>
      <c r="OLA874" s="60"/>
      <c r="OLB874" s="60"/>
      <c r="OLC874" s="60"/>
      <c r="OLD874" s="60"/>
      <c r="OLE874" s="60"/>
      <c r="OLF874" s="60"/>
      <c r="OLG874" s="60"/>
      <c r="OLH874" s="60"/>
      <c r="OLI874" s="60"/>
      <c r="OLJ874" s="60"/>
      <c r="OLK874" s="60"/>
      <c r="OLL874" s="60"/>
      <c r="OLM874" s="60"/>
      <c r="OLN874" s="60"/>
      <c r="OLO874" s="60"/>
      <c r="OLP874" s="60"/>
      <c r="OLQ874" s="60"/>
      <c r="OLR874" s="60"/>
      <c r="OLS874" s="60"/>
      <c r="OLT874" s="60"/>
      <c r="OLU874" s="60"/>
      <c r="OLV874" s="60"/>
      <c r="OLW874" s="60"/>
      <c r="OLX874" s="60"/>
      <c r="OLY874" s="60"/>
      <c r="OLZ874" s="60"/>
      <c r="OMA874" s="60"/>
      <c r="OMB874" s="60"/>
      <c r="OMC874" s="60"/>
      <c r="OMD874" s="60"/>
      <c r="OME874" s="60"/>
      <c r="OMF874" s="60"/>
      <c r="OMG874" s="60"/>
      <c r="OMH874" s="60"/>
      <c r="OMI874" s="60"/>
      <c r="OMJ874" s="60"/>
      <c r="OMK874" s="60"/>
      <c r="OML874" s="60"/>
      <c r="OMM874" s="60"/>
      <c r="OMN874" s="60"/>
      <c r="OMO874" s="60"/>
      <c r="OMP874" s="60"/>
      <c r="OMQ874" s="60"/>
      <c r="OMR874" s="60"/>
      <c r="OMS874" s="60"/>
      <c r="OMT874" s="60"/>
      <c r="OMU874" s="60"/>
      <c r="OMV874" s="60"/>
      <c r="OMW874" s="60"/>
      <c r="OMX874" s="60"/>
      <c r="OMY874" s="60"/>
      <c r="OMZ874" s="60"/>
      <c r="ONA874" s="60"/>
      <c r="ONB874" s="60"/>
      <c r="ONC874" s="60"/>
      <c r="OND874" s="60"/>
      <c r="ONE874" s="60"/>
      <c r="ONF874" s="60"/>
      <c r="ONG874" s="60"/>
      <c r="ONH874" s="60"/>
      <c r="ONI874" s="60"/>
      <c r="ONJ874" s="60"/>
      <c r="ONK874" s="60"/>
      <c r="ONL874" s="60"/>
      <c r="ONM874" s="60"/>
      <c r="ONN874" s="60"/>
      <c r="ONO874" s="60"/>
      <c r="ONP874" s="60"/>
      <c r="ONQ874" s="60"/>
      <c r="ONR874" s="60"/>
      <c r="ONS874" s="60"/>
      <c r="ONT874" s="60"/>
      <c r="ONU874" s="60"/>
      <c r="ONV874" s="60"/>
      <c r="ONW874" s="60"/>
      <c r="ONX874" s="60"/>
      <c r="ONY874" s="60"/>
      <c r="ONZ874" s="60"/>
      <c r="OOA874" s="60"/>
      <c r="OOB874" s="60"/>
      <c r="OOC874" s="60"/>
      <c r="OOD874" s="60"/>
      <c r="OOE874" s="60"/>
      <c r="OOF874" s="60"/>
      <c r="OOG874" s="60"/>
      <c r="OOH874" s="60"/>
      <c r="OOI874" s="60"/>
      <c r="OOJ874" s="60"/>
      <c r="OOK874" s="60"/>
      <c r="OOL874" s="60"/>
      <c r="OOM874" s="60"/>
      <c r="OON874" s="60"/>
      <c r="OOO874" s="60"/>
      <c r="OOP874" s="60"/>
      <c r="OOQ874" s="60"/>
      <c r="OOR874" s="60"/>
      <c r="OOS874" s="60"/>
      <c r="OOT874" s="60"/>
      <c r="OOU874" s="60"/>
      <c r="OOV874" s="60"/>
      <c r="OOW874" s="60"/>
      <c r="OOX874" s="60"/>
      <c r="OOY874" s="60"/>
      <c r="OOZ874" s="60"/>
      <c r="OPA874" s="60"/>
      <c r="OPB874" s="60"/>
      <c r="OPC874" s="60"/>
      <c r="OPD874" s="60"/>
      <c r="OPE874" s="60"/>
      <c r="OPF874" s="60"/>
      <c r="OPG874" s="60"/>
      <c r="OPH874" s="60"/>
      <c r="OPI874" s="60"/>
      <c r="OPJ874" s="60"/>
      <c r="OPK874" s="60"/>
      <c r="OPL874" s="60"/>
      <c r="OPM874" s="60"/>
      <c r="OPN874" s="60"/>
      <c r="OPO874" s="60"/>
      <c r="OPP874" s="60"/>
      <c r="OPQ874" s="60"/>
      <c r="OPR874" s="60"/>
      <c r="OPS874" s="60"/>
      <c r="OPT874" s="60"/>
      <c r="OPU874" s="60"/>
      <c r="OPV874" s="60"/>
      <c r="OPW874" s="60"/>
      <c r="OPX874" s="60"/>
      <c r="OPY874" s="60"/>
      <c r="OPZ874" s="60"/>
      <c r="OQA874" s="60"/>
      <c r="OQB874" s="60"/>
      <c r="OQC874" s="60"/>
      <c r="OQD874" s="60"/>
      <c r="OQE874" s="60"/>
      <c r="OQF874" s="60"/>
      <c r="OQG874" s="60"/>
      <c r="OQH874" s="60"/>
      <c r="OQI874" s="60"/>
      <c r="OQJ874" s="60"/>
      <c r="OQK874" s="60"/>
      <c r="OQL874" s="60"/>
      <c r="OQM874" s="60"/>
      <c r="OQN874" s="60"/>
      <c r="OQO874" s="60"/>
      <c r="OQP874" s="60"/>
      <c r="OQQ874" s="60"/>
      <c r="OQR874" s="60"/>
      <c r="OQS874" s="60"/>
      <c r="OQT874" s="60"/>
      <c r="OQU874" s="60"/>
      <c r="OQV874" s="60"/>
      <c r="OQW874" s="60"/>
      <c r="OQX874" s="60"/>
      <c r="OQY874" s="60"/>
      <c r="OQZ874" s="60"/>
      <c r="ORA874" s="60"/>
      <c r="ORB874" s="60"/>
      <c r="ORC874" s="60"/>
      <c r="ORD874" s="60"/>
      <c r="ORE874" s="60"/>
      <c r="ORF874" s="60"/>
      <c r="ORG874" s="60"/>
      <c r="ORH874" s="60"/>
      <c r="ORI874" s="60"/>
      <c r="ORJ874" s="60"/>
      <c r="ORK874" s="60"/>
      <c r="ORL874" s="60"/>
      <c r="ORM874" s="60"/>
      <c r="ORN874" s="60"/>
      <c r="ORO874" s="60"/>
      <c r="ORP874" s="60"/>
      <c r="ORQ874" s="60"/>
      <c r="ORR874" s="60"/>
      <c r="ORS874" s="60"/>
      <c r="ORT874" s="60"/>
      <c r="ORU874" s="60"/>
      <c r="ORV874" s="60"/>
      <c r="ORW874" s="60"/>
      <c r="ORX874" s="60"/>
      <c r="ORY874" s="60"/>
      <c r="ORZ874" s="60"/>
      <c r="OSA874" s="60"/>
      <c r="OSB874" s="60"/>
      <c r="OSC874" s="60"/>
      <c r="OSD874" s="60"/>
      <c r="OSE874" s="60"/>
      <c r="OSF874" s="60"/>
      <c r="OSG874" s="60"/>
      <c r="OSH874" s="60"/>
      <c r="OSI874" s="60"/>
      <c r="OSJ874" s="60"/>
      <c r="OSK874" s="60"/>
      <c r="OSL874" s="60"/>
      <c r="OSM874" s="60"/>
      <c r="OSN874" s="60"/>
      <c r="OSO874" s="60"/>
      <c r="OSP874" s="60"/>
      <c r="OSQ874" s="60"/>
      <c r="OSR874" s="60"/>
      <c r="OSS874" s="60"/>
      <c r="OST874" s="60"/>
      <c r="OSU874" s="60"/>
      <c r="OSV874" s="60"/>
      <c r="OSW874" s="60"/>
      <c r="OSX874" s="60"/>
      <c r="OSY874" s="60"/>
      <c r="OSZ874" s="60"/>
      <c r="OTA874" s="60"/>
      <c r="OTB874" s="60"/>
      <c r="OTC874" s="60"/>
      <c r="OTD874" s="60"/>
      <c r="OTE874" s="60"/>
      <c r="OTF874" s="60"/>
      <c r="OTG874" s="60"/>
      <c r="OTH874" s="60"/>
      <c r="OTI874" s="60"/>
      <c r="OTJ874" s="60"/>
      <c r="OTK874" s="60"/>
      <c r="OTL874" s="60"/>
      <c r="OTM874" s="60"/>
      <c r="OTN874" s="60"/>
      <c r="OTO874" s="60"/>
      <c r="OTP874" s="60"/>
      <c r="OTQ874" s="60"/>
      <c r="OTR874" s="60"/>
      <c r="OTS874" s="60"/>
      <c r="OTT874" s="60"/>
      <c r="OTU874" s="60"/>
      <c r="OTV874" s="60"/>
      <c r="OTW874" s="60"/>
      <c r="OTX874" s="60"/>
      <c r="OTY874" s="60"/>
      <c r="OTZ874" s="60"/>
      <c r="OUA874" s="60"/>
      <c r="OUB874" s="60"/>
      <c r="OUC874" s="60"/>
      <c r="OUD874" s="60"/>
      <c r="OUE874" s="60"/>
      <c r="OUF874" s="60"/>
      <c r="OUG874" s="60"/>
      <c r="OUH874" s="60"/>
      <c r="OUI874" s="60"/>
      <c r="OUJ874" s="60"/>
      <c r="OUK874" s="60"/>
      <c r="OUL874" s="60"/>
      <c r="OUM874" s="60"/>
      <c r="OUN874" s="60"/>
      <c r="OUO874" s="60"/>
      <c r="OUP874" s="60"/>
      <c r="OUQ874" s="60"/>
      <c r="OUR874" s="60"/>
      <c r="OUS874" s="60"/>
      <c r="OUT874" s="60"/>
      <c r="OUU874" s="60"/>
      <c r="OUV874" s="60"/>
      <c r="OUW874" s="60"/>
      <c r="OUX874" s="60"/>
      <c r="OUY874" s="60"/>
      <c r="OUZ874" s="60"/>
      <c r="OVA874" s="60"/>
      <c r="OVB874" s="60"/>
      <c r="OVC874" s="60"/>
      <c r="OVD874" s="60"/>
      <c r="OVE874" s="60"/>
      <c r="OVF874" s="60"/>
      <c r="OVG874" s="60"/>
      <c r="OVH874" s="60"/>
      <c r="OVI874" s="60"/>
      <c r="OVJ874" s="60"/>
      <c r="OVK874" s="60"/>
      <c r="OVL874" s="60"/>
      <c r="OVM874" s="60"/>
      <c r="OVN874" s="60"/>
      <c r="OVO874" s="60"/>
      <c r="OVP874" s="60"/>
      <c r="OVQ874" s="60"/>
      <c r="OVR874" s="60"/>
      <c r="OVS874" s="60"/>
      <c r="OVT874" s="60"/>
      <c r="OVU874" s="60"/>
      <c r="OVV874" s="60"/>
      <c r="OVW874" s="60"/>
      <c r="OVX874" s="60"/>
      <c r="OVY874" s="60"/>
      <c r="OVZ874" s="60"/>
      <c r="OWA874" s="60"/>
      <c r="OWB874" s="60"/>
      <c r="OWC874" s="60"/>
      <c r="OWD874" s="60"/>
      <c r="OWE874" s="60"/>
      <c r="OWF874" s="60"/>
      <c r="OWG874" s="60"/>
      <c r="OWH874" s="60"/>
      <c r="OWI874" s="60"/>
      <c r="OWJ874" s="60"/>
      <c r="OWK874" s="60"/>
      <c r="OWL874" s="60"/>
      <c r="OWM874" s="60"/>
      <c r="OWN874" s="60"/>
      <c r="OWO874" s="60"/>
      <c r="OWP874" s="60"/>
      <c r="OWQ874" s="60"/>
      <c r="OWR874" s="60"/>
      <c r="OWS874" s="60"/>
      <c r="OWT874" s="60"/>
      <c r="OWU874" s="60"/>
      <c r="OWV874" s="60"/>
      <c r="OWW874" s="60"/>
      <c r="OWX874" s="60"/>
      <c r="OWY874" s="60"/>
      <c r="OWZ874" s="60"/>
      <c r="OXA874" s="60"/>
      <c r="OXB874" s="60"/>
      <c r="OXC874" s="60"/>
      <c r="OXD874" s="60"/>
      <c r="OXE874" s="60"/>
      <c r="OXF874" s="60"/>
      <c r="OXG874" s="60"/>
      <c r="OXH874" s="60"/>
      <c r="OXI874" s="60"/>
      <c r="OXJ874" s="60"/>
      <c r="OXK874" s="60"/>
      <c r="OXL874" s="60"/>
      <c r="OXM874" s="60"/>
      <c r="OXN874" s="60"/>
      <c r="OXO874" s="60"/>
      <c r="OXP874" s="60"/>
      <c r="OXQ874" s="60"/>
      <c r="OXR874" s="60"/>
      <c r="OXS874" s="60"/>
      <c r="OXT874" s="60"/>
      <c r="OXU874" s="60"/>
      <c r="OXV874" s="60"/>
      <c r="OXW874" s="60"/>
      <c r="OXX874" s="60"/>
      <c r="OXY874" s="60"/>
      <c r="OXZ874" s="60"/>
      <c r="OYA874" s="60"/>
      <c r="OYB874" s="60"/>
      <c r="OYC874" s="60"/>
      <c r="OYD874" s="60"/>
      <c r="OYE874" s="60"/>
      <c r="OYF874" s="60"/>
      <c r="OYG874" s="60"/>
      <c r="OYH874" s="60"/>
      <c r="OYI874" s="60"/>
      <c r="OYJ874" s="60"/>
      <c r="OYK874" s="60"/>
      <c r="OYL874" s="60"/>
      <c r="OYM874" s="60"/>
      <c r="OYN874" s="60"/>
      <c r="OYO874" s="60"/>
      <c r="OYP874" s="60"/>
      <c r="OYQ874" s="60"/>
      <c r="OYR874" s="60"/>
      <c r="OYS874" s="60"/>
      <c r="OYT874" s="60"/>
      <c r="OYU874" s="60"/>
      <c r="OYV874" s="60"/>
      <c r="OYW874" s="60"/>
      <c r="OYX874" s="60"/>
      <c r="OYY874" s="60"/>
      <c r="OYZ874" s="60"/>
      <c r="OZA874" s="60"/>
      <c r="OZB874" s="60"/>
      <c r="OZC874" s="60"/>
      <c r="OZD874" s="60"/>
      <c r="OZE874" s="60"/>
      <c r="OZF874" s="60"/>
      <c r="OZG874" s="60"/>
      <c r="OZH874" s="60"/>
      <c r="OZI874" s="60"/>
      <c r="OZJ874" s="60"/>
      <c r="OZK874" s="60"/>
      <c r="OZL874" s="60"/>
      <c r="OZM874" s="60"/>
      <c r="OZN874" s="60"/>
      <c r="OZO874" s="60"/>
      <c r="OZP874" s="60"/>
      <c r="OZQ874" s="60"/>
      <c r="OZR874" s="60"/>
      <c r="OZS874" s="60"/>
      <c r="OZT874" s="60"/>
      <c r="OZU874" s="60"/>
      <c r="OZV874" s="60"/>
      <c r="OZW874" s="60"/>
      <c r="OZX874" s="60"/>
      <c r="OZY874" s="60"/>
      <c r="OZZ874" s="60"/>
      <c r="PAA874" s="60"/>
      <c r="PAB874" s="60"/>
      <c r="PAC874" s="60"/>
      <c r="PAD874" s="60"/>
      <c r="PAE874" s="60"/>
      <c r="PAF874" s="60"/>
      <c r="PAG874" s="60"/>
      <c r="PAH874" s="60"/>
      <c r="PAI874" s="60"/>
      <c r="PAJ874" s="60"/>
      <c r="PAK874" s="60"/>
      <c r="PAL874" s="60"/>
      <c r="PAM874" s="60"/>
      <c r="PAN874" s="60"/>
      <c r="PAO874" s="60"/>
      <c r="PAP874" s="60"/>
      <c r="PAQ874" s="60"/>
      <c r="PAR874" s="60"/>
      <c r="PAS874" s="60"/>
      <c r="PAT874" s="60"/>
      <c r="PAU874" s="60"/>
      <c r="PAV874" s="60"/>
      <c r="PAW874" s="60"/>
      <c r="PAX874" s="60"/>
      <c r="PAY874" s="60"/>
      <c r="PAZ874" s="60"/>
      <c r="PBA874" s="60"/>
      <c r="PBB874" s="60"/>
      <c r="PBC874" s="60"/>
      <c r="PBD874" s="60"/>
      <c r="PBE874" s="60"/>
      <c r="PBF874" s="60"/>
      <c r="PBG874" s="60"/>
      <c r="PBH874" s="60"/>
      <c r="PBI874" s="60"/>
      <c r="PBJ874" s="60"/>
      <c r="PBK874" s="60"/>
      <c r="PBL874" s="60"/>
      <c r="PBM874" s="60"/>
      <c r="PBN874" s="60"/>
      <c r="PBO874" s="60"/>
      <c r="PBP874" s="60"/>
      <c r="PBQ874" s="60"/>
      <c r="PBR874" s="60"/>
      <c r="PBS874" s="60"/>
      <c r="PBT874" s="60"/>
      <c r="PBU874" s="60"/>
      <c r="PBV874" s="60"/>
      <c r="PBW874" s="60"/>
      <c r="PBX874" s="60"/>
      <c r="PBY874" s="60"/>
      <c r="PBZ874" s="60"/>
      <c r="PCA874" s="60"/>
      <c r="PCB874" s="60"/>
      <c r="PCC874" s="60"/>
      <c r="PCD874" s="60"/>
      <c r="PCE874" s="60"/>
      <c r="PCF874" s="60"/>
      <c r="PCG874" s="60"/>
      <c r="PCH874" s="60"/>
      <c r="PCI874" s="60"/>
      <c r="PCJ874" s="60"/>
      <c r="PCK874" s="60"/>
      <c r="PCL874" s="60"/>
      <c r="PCM874" s="60"/>
      <c r="PCN874" s="60"/>
      <c r="PCO874" s="60"/>
      <c r="PCP874" s="60"/>
      <c r="PCQ874" s="60"/>
      <c r="PCR874" s="60"/>
      <c r="PCS874" s="60"/>
      <c r="PCT874" s="60"/>
      <c r="PCU874" s="60"/>
      <c r="PCV874" s="60"/>
      <c r="PCW874" s="60"/>
      <c r="PCX874" s="60"/>
      <c r="PCY874" s="60"/>
      <c r="PCZ874" s="60"/>
      <c r="PDA874" s="60"/>
      <c r="PDB874" s="60"/>
      <c r="PDC874" s="60"/>
      <c r="PDD874" s="60"/>
      <c r="PDE874" s="60"/>
      <c r="PDF874" s="60"/>
      <c r="PDG874" s="60"/>
      <c r="PDH874" s="60"/>
      <c r="PDI874" s="60"/>
      <c r="PDJ874" s="60"/>
      <c r="PDK874" s="60"/>
      <c r="PDL874" s="60"/>
      <c r="PDM874" s="60"/>
      <c r="PDN874" s="60"/>
      <c r="PDO874" s="60"/>
      <c r="PDP874" s="60"/>
      <c r="PDQ874" s="60"/>
      <c r="PDR874" s="60"/>
      <c r="PDS874" s="60"/>
      <c r="PDT874" s="60"/>
      <c r="PDU874" s="60"/>
      <c r="PDV874" s="60"/>
      <c r="PDW874" s="60"/>
      <c r="PDX874" s="60"/>
      <c r="PDY874" s="60"/>
      <c r="PDZ874" s="60"/>
      <c r="PEA874" s="60"/>
      <c r="PEB874" s="60"/>
      <c r="PEC874" s="60"/>
      <c r="PED874" s="60"/>
      <c r="PEE874" s="60"/>
      <c r="PEF874" s="60"/>
      <c r="PEG874" s="60"/>
      <c r="PEH874" s="60"/>
      <c r="PEI874" s="60"/>
      <c r="PEJ874" s="60"/>
      <c r="PEK874" s="60"/>
      <c r="PEL874" s="60"/>
      <c r="PEM874" s="60"/>
      <c r="PEN874" s="60"/>
      <c r="PEO874" s="60"/>
      <c r="PEP874" s="60"/>
      <c r="PEQ874" s="60"/>
      <c r="PER874" s="60"/>
      <c r="PES874" s="60"/>
      <c r="PET874" s="60"/>
      <c r="PEU874" s="60"/>
      <c r="PEV874" s="60"/>
      <c r="PEW874" s="60"/>
      <c r="PEX874" s="60"/>
      <c r="PEY874" s="60"/>
      <c r="PEZ874" s="60"/>
      <c r="PFA874" s="60"/>
      <c r="PFB874" s="60"/>
      <c r="PFC874" s="60"/>
      <c r="PFD874" s="60"/>
      <c r="PFE874" s="60"/>
      <c r="PFF874" s="60"/>
      <c r="PFG874" s="60"/>
      <c r="PFH874" s="60"/>
      <c r="PFI874" s="60"/>
      <c r="PFJ874" s="60"/>
      <c r="PFK874" s="60"/>
      <c r="PFL874" s="60"/>
      <c r="PFM874" s="60"/>
      <c r="PFN874" s="60"/>
      <c r="PFO874" s="60"/>
      <c r="PFP874" s="60"/>
      <c r="PFQ874" s="60"/>
      <c r="PFR874" s="60"/>
      <c r="PFS874" s="60"/>
      <c r="PFT874" s="60"/>
      <c r="PFU874" s="60"/>
      <c r="PFV874" s="60"/>
      <c r="PFW874" s="60"/>
      <c r="PFX874" s="60"/>
      <c r="PFY874" s="60"/>
      <c r="PFZ874" s="60"/>
      <c r="PGA874" s="60"/>
      <c r="PGB874" s="60"/>
      <c r="PGC874" s="60"/>
      <c r="PGD874" s="60"/>
      <c r="PGE874" s="60"/>
      <c r="PGF874" s="60"/>
      <c r="PGG874" s="60"/>
      <c r="PGH874" s="60"/>
      <c r="PGI874" s="60"/>
      <c r="PGJ874" s="60"/>
      <c r="PGK874" s="60"/>
      <c r="PGL874" s="60"/>
      <c r="PGM874" s="60"/>
      <c r="PGN874" s="60"/>
      <c r="PGO874" s="60"/>
      <c r="PGP874" s="60"/>
      <c r="PGQ874" s="60"/>
      <c r="PGR874" s="60"/>
      <c r="PGS874" s="60"/>
      <c r="PGT874" s="60"/>
      <c r="PGU874" s="60"/>
      <c r="PGV874" s="60"/>
      <c r="PGW874" s="60"/>
      <c r="PGX874" s="60"/>
      <c r="PGY874" s="60"/>
      <c r="PGZ874" s="60"/>
      <c r="PHA874" s="60"/>
      <c r="PHB874" s="60"/>
      <c r="PHC874" s="60"/>
      <c r="PHD874" s="60"/>
      <c r="PHE874" s="60"/>
      <c r="PHF874" s="60"/>
      <c r="PHG874" s="60"/>
      <c r="PHH874" s="60"/>
      <c r="PHI874" s="60"/>
      <c r="PHJ874" s="60"/>
      <c r="PHK874" s="60"/>
      <c r="PHL874" s="60"/>
      <c r="PHM874" s="60"/>
      <c r="PHN874" s="60"/>
      <c r="PHO874" s="60"/>
      <c r="PHP874" s="60"/>
      <c r="PHQ874" s="60"/>
      <c r="PHR874" s="60"/>
      <c r="PHS874" s="60"/>
      <c r="PHT874" s="60"/>
      <c r="PHU874" s="60"/>
      <c r="PHV874" s="60"/>
      <c r="PHW874" s="60"/>
      <c r="PHX874" s="60"/>
      <c r="PHY874" s="60"/>
      <c r="PHZ874" s="60"/>
      <c r="PIA874" s="60"/>
      <c r="PIB874" s="60"/>
      <c r="PIC874" s="60"/>
      <c r="PID874" s="60"/>
      <c r="PIE874" s="60"/>
      <c r="PIF874" s="60"/>
      <c r="PIG874" s="60"/>
      <c r="PIH874" s="60"/>
      <c r="PII874" s="60"/>
      <c r="PIJ874" s="60"/>
      <c r="PIK874" s="60"/>
      <c r="PIL874" s="60"/>
      <c r="PIM874" s="60"/>
      <c r="PIN874" s="60"/>
      <c r="PIO874" s="60"/>
      <c r="PIP874" s="60"/>
      <c r="PIQ874" s="60"/>
      <c r="PIR874" s="60"/>
      <c r="PIS874" s="60"/>
      <c r="PIT874" s="60"/>
      <c r="PIU874" s="60"/>
      <c r="PIV874" s="60"/>
      <c r="PIW874" s="60"/>
      <c r="PIX874" s="60"/>
      <c r="PIY874" s="60"/>
      <c r="PIZ874" s="60"/>
      <c r="PJA874" s="60"/>
      <c r="PJB874" s="60"/>
      <c r="PJC874" s="60"/>
      <c r="PJD874" s="60"/>
      <c r="PJE874" s="60"/>
      <c r="PJF874" s="60"/>
      <c r="PJG874" s="60"/>
      <c r="PJH874" s="60"/>
      <c r="PJI874" s="60"/>
      <c r="PJJ874" s="60"/>
      <c r="PJK874" s="60"/>
      <c r="PJL874" s="60"/>
      <c r="PJM874" s="60"/>
      <c r="PJN874" s="60"/>
      <c r="PJO874" s="60"/>
      <c r="PJP874" s="60"/>
      <c r="PJQ874" s="60"/>
      <c r="PJR874" s="60"/>
      <c r="PJS874" s="60"/>
      <c r="PJT874" s="60"/>
      <c r="PJU874" s="60"/>
      <c r="PJV874" s="60"/>
      <c r="PJW874" s="60"/>
      <c r="PJX874" s="60"/>
      <c r="PJY874" s="60"/>
      <c r="PJZ874" s="60"/>
      <c r="PKA874" s="60"/>
      <c r="PKB874" s="60"/>
      <c r="PKC874" s="60"/>
      <c r="PKD874" s="60"/>
      <c r="PKE874" s="60"/>
      <c r="PKF874" s="60"/>
      <c r="PKG874" s="60"/>
      <c r="PKH874" s="60"/>
      <c r="PKI874" s="60"/>
      <c r="PKJ874" s="60"/>
      <c r="PKK874" s="60"/>
      <c r="PKL874" s="60"/>
      <c r="PKM874" s="60"/>
      <c r="PKN874" s="60"/>
      <c r="PKO874" s="60"/>
      <c r="PKP874" s="60"/>
      <c r="PKQ874" s="60"/>
      <c r="PKR874" s="60"/>
      <c r="PKS874" s="60"/>
      <c r="PKT874" s="60"/>
      <c r="PKU874" s="60"/>
      <c r="PKV874" s="60"/>
      <c r="PKW874" s="60"/>
      <c r="PKX874" s="60"/>
      <c r="PKY874" s="60"/>
      <c r="PKZ874" s="60"/>
      <c r="PLA874" s="60"/>
      <c r="PLB874" s="60"/>
      <c r="PLC874" s="60"/>
      <c r="PLD874" s="60"/>
      <c r="PLE874" s="60"/>
      <c r="PLF874" s="60"/>
      <c r="PLG874" s="60"/>
      <c r="PLH874" s="60"/>
      <c r="PLI874" s="60"/>
      <c r="PLJ874" s="60"/>
      <c r="PLK874" s="60"/>
      <c r="PLL874" s="60"/>
      <c r="PLM874" s="60"/>
      <c r="PLN874" s="60"/>
      <c r="PLO874" s="60"/>
      <c r="PLP874" s="60"/>
      <c r="PLQ874" s="60"/>
      <c r="PLR874" s="60"/>
      <c r="PLS874" s="60"/>
      <c r="PLT874" s="60"/>
      <c r="PLU874" s="60"/>
      <c r="PLV874" s="60"/>
      <c r="PLW874" s="60"/>
      <c r="PLX874" s="60"/>
      <c r="PLY874" s="60"/>
      <c r="PLZ874" s="60"/>
      <c r="PMA874" s="60"/>
      <c r="PMB874" s="60"/>
      <c r="PMC874" s="60"/>
      <c r="PMD874" s="60"/>
      <c r="PME874" s="60"/>
      <c r="PMF874" s="60"/>
      <c r="PMG874" s="60"/>
      <c r="PMH874" s="60"/>
      <c r="PMI874" s="60"/>
      <c r="PMJ874" s="60"/>
      <c r="PMK874" s="60"/>
      <c r="PML874" s="60"/>
      <c r="PMM874" s="60"/>
      <c r="PMN874" s="60"/>
      <c r="PMO874" s="60"/>
      <c r="PMP874" s="60"/>
      <c r="PMQ874" s="60"/>
      <c r="PMR874" s="60"/>
      <c r="PMS874" s="60"/>
      <c r="PMT874" s="60"/>
      <c r="PMU874" s="60"/>
      <c r="PMV874" s="60"/>
      <c r="PMW874" s="60"/>
      <c r="PMX874" s="60"/>
      <c r="PMY874" s="60"/>
      <c r="PMZ874" s="60"/>
      <c r="PNA874" s="60"/>
      <c r="PNB874" s="60"/>
      <c r="PNC874" s="60"/>
      <c r="PND874" s="60"/>
      <c r="PNE874" s="60"/>
      <c r="PNF874" s="60"/>
      <c r="PNG874" s="60"/>
      <c r="PNH874" s="60"/>
      <c r="PNI874" s="60"/>
      <c r="PNJ874" s="60"/>
      <c r="PNK874" s="60"/>
      <c r="PNL874" s="60"/>
      <c r="PNM874" s="60"/>
      <c r="PNN874" s="60"/>
      <c r="PNO874" s="60"/>
      <c r="PNP874" s="60"/>
      <c r="PNQ874" s="60"/>
      <c r="PNR874" s="60"/>
      <c r="PNS874" s="60"/>
      <c r="PNT874" s="60"/>
      <c r="PNU874" s="60"/>
      <c r="PNV874" s="60"/>
      <c r="PNW874" s="60"/>
      <c r="PNX874" s="60"/>
      <c r="PNY874" s="60"/>
      <c r="PNZ874" s="60"/>
      <c r="POA874" s="60"/>
      <c r="POB874" s="60"/>
      <c r="POC874" s="60"/>
      <c r="POD874" s="60"/>
      <c r="POE874" s="60"/>
      <c r="POF874" s="60"/>
      <c r="POG874" s="60"/>
      <c r="POH874" s="60"/>
      <c r="POI874" s="60"/>
      <c r="POJ874" s="60"/>
      <c r="POK874" s="60"/>
      <c r="POL874" s="60"/>
      <c r="POM874" s="60"/>
      <c r="PON874" s="60"/>
      <c r="POO874" s="60"/>
      <c r="POP874" s="60"/>
      <c r="POQ874" s="60"/>
      <c r="POR874" s="60"/>
      <c r="POS874" s="60"/>
      <c r="POT874" s="60"/>
      <c r="POU874" s="60"/>
      <c r="POV874" s="60"/>
      <c r="POW874" s="60"/>
      <c r="POX874" s="60"/>
      <c r="POY874" s="60"/>
      <c r="POZ874" s="60"/>
      <c r="PPA874" s="60"/>
      <c r="PPB874" s="60"/>
      <c r="PPC874" s="60"/>
      <c r="PPD874" s="60"/>
      <c r="PPE874" s="60"/>
      <c r="PPF874" s="60"/>
      <c r="PPG874" s="60"/>
      <c r="PPH874" s="60"/>
      <c r="PPI874" s="60"/>
      <c r="PPJ874" s="60"/>
      <c r="PPK874" s="60"/>
      <c r="PPL874" s="60"/>
      <c r="PPM874" s="60"/>
      <c r="PPN874" s="60"/>
      <c r="PPO874" s="60"/>
      <c r="PPP874" s="60"/>
      <c r="PPQ874" s="60"/>
      <c r="PPR874" s="60"/>
      <c r="PPS874" s="60"/>
      <c r="PPT874" s="60"/>
      <c r="PPU874" s="60"/>
      <c r="PPV874" s="60"/>
      <c r="PPW874" s="60"/>
      <c r="PPX874" s="60"/>
      <c r="PPY874" s="60"/>
      <c r="PPZ874" s="60"/>
      <c r="PQA874" s="60"/>
      <c r="PQB874" s="60"/>
      <c r="PQC874" s="60"/>
      <c r="PQD874" s="60"/>
      <c r="PQE874" s="60"/>
      <c r="PQF874" s="60"/>
      <c r="PQG874" s="60"/>
      <c r="PQH874" s="60"/>
      <c r="PQI874" s="60"/>
      <c r="PQJ874" s="60"/>
      <c r="PQK874" s="60"/>
      <c r="PQL874" s="60"/>
      <c r="PQM874" s="60"/>
      <c r="PQN874" s="60"/>
      <c r="PQO874" s="60"/>
      <c r="PQP874" s="60"/>
      <c r="PQQ874" s="60"/>
      <c r="PQR874" s="60"/>
      <c r="PQS874" s="60"/>
      <c r="PQT874" s="60"/>
      <c r="PQU874" s="60"/>
      <c r="PQV874" s="60"/>
      <c r="PQW874" s="60"/>
      <c r="PQX874" s="60"/>
      <c r="PQY874" s="60"/>
      <c r="PQZ874" s="60"/>
      <c r="PRA874" s="60"/>
      <c r="PRB874" s="60"/>
      <c r="PRC874" s="60"/>
      <c r="PRD874" s="60"/>
      <c r="PRE874" s="60"/>
      <c r="PRF874" s="60"/>
      <c r="PRG874" s="60"/>
      <c r="PRH874" s="60"/>
      <c r="PRI874" s="60"/>
      <c r="PRJ874" s="60"/>
      <c r="PRK874" s="60"/>
      <c r="PRL874" s="60"/>
      <c r="PRM874" s="60"/>
      <c r="PRN874" s="60"/>
      <c r="PRO874" s="60"/>
      <c r="PRP874" s="60"/>
      <c r="PRQ874" s="60"/>
      <c r="PRR874" s="60"/>
      <c r="PRS874" s="60"/>
      <c r="PRT874" s="60"/>
      <c r="PRU874" s="60"/>
      <c r="PRV874" s="60"/>
      <c r="PRW874" s="60"/>
      <c r="PRX874" s="60"/>
      <c r="PRY874" s="60"/>
      <c r="PRZ874" s="60"/>
      <c r="PSA874" s="60"/>
      <c r="PSB874" s="60"/>
      <c r="PSC874" s="60"/>
      <c r="PSD874" s="60"/>
      <c r="PSE874" s="60"/>
      <c r="PSF874" s="60"/>
      <c r="PSG874" s="60"/>
      <c r="PSH874" s="60"/>
      <c r="PSI874" s="60"/>
      <c r="PSJ874" s="60"/>
      <c r="PSK874" s="60"/>
      <c r="PSL874" s="60"/>
      <c r="PSM874" s="60"/>
      <c r="PSN874" s="60"/>
      <c r="PSO874" s="60"/>
      <c r="PSP874" s="60"/>
      <c r="PSQ874" s="60"/>
      <c r="PSR874" s="60"/>
      <c r="PSS874" s="60"/>
      <c r="PST874" s="60"/>
      <c r="PSU874" s="60"/>
      <c r="PSV874" s="60"/>
      <c r="PSW874" s="60"/>
      <c r="PSX874" s="60"/>
      <c r="PSY874" s="60"/>
      <c r="PSZ874" s="60"/>
      <c r="PTA874" s="60"/>
      <c r="PTB874" s="60"/>
      <c r="PTC874" s="60"/>
      <c r="PTD874" s="60"/>
      <c r="PTE874" s="60"/>
      <c r="PTF874" s="60"/>
      <c r="PTG874" s="60"/>
      <c r="PTH874" s="60"/>
      <c r="PTI874" s="60"/>
      <c r="PTJ874" s="60"/>
      <c r="PTK874" s="60"/>
      <c r="PTL874" s="60"/>
      <c r="PTM874" s="60"/>
      <c r="PTN874" s="60"/>
      <c r="PTO874" s="60"/>
      <c r="PTP874" s="60"/>
      <c r="PTQ874" s="60"/>
      <c r="PTR874" s="60"/>
      <c r="PTS874" s="60"/>
      <c r="PTT874" s="60"/>
      <c r="PTU874" s="60"/>
      <c r="PTV874" s="60"/>
      <c r="PTW874" s="60"/>
      <c r="PTX874" s="60"/>
      <c r="PTY874" s="60"/>
      <c r="PTZ874" s="60"/>
      <c r="PUA874" s="60"/>
      <c r="PUB874" s="60"/>
      <c r="PUC874" s="60"/>
      <c r="PUD874" s="60"/>
      <c r="PUE874" s="60"/>
      <c r="PUF874" s="60"/>
      <c r="PUG874" s="60"/>
      <c r="PUH874" s="60"/>
      <c r="PUI874" s="60"/>
      <c r="PUJ874" s="60"/>
      <c r="PUK874" s="60"/>
      <c r="PUL874" s="60"/>
      <c r="PUM874" s="60"/>
      <c r="PUN874" s="60"/>
      <c r="PUO874" s="60"/>
      <c r="PUP874" s="60"/>
      <c r="PUQ874" s="60"/>
      <c r="PUR874" s="60"/>
      <c r="PUS874" s="60"/>
      <c r="PUT874" s="60"/>
      <c r="PUU874" s="60"/>
      <c r="PUV874" s="60"/>
      <c r="PUW874" s="60"/>
      <c r="PUX874" s="60"/>
      <c r="PUY874" s="60"/>
      <c r="PUZ874" s="60"/>
      <c r="PVA874" s="60"/>
      <c r="PVB874" s="60"/>
      <c r="PVC874" s="60"/>
      <c r="PVD874" s="60"/>
      <c r="PVE874" s="60"/>
      <c r="PVF874" s="60"/>
      <c r="PVG874" s="60"/>
      <c r="PVH874" s="60"/>
      <c r="PVI874" s="60"/>
      <c r="PVJ874" s="60"/>
      <c r="PVK874" s="60"/>
      <c r="PVL874" s="60"/>
      <c r="PVM874" s="60"/>
      <c r="PVN874" s="60"/>
      <c r="PVO874" s="60"/>
      <c r="PVP874" s="60"/>
      <c r="PVQ874" s="60"/>
      <c r="PVR874" s="60"/>
      <c r="PVS874" s="60"/>
      <c r="PVT874" s="60"/>
      <c r="PVU874" s="60"/>
      <c r="PVV874" s="60"/>
      <c r="PVW874" s="60"/>
      <c r="PVX874" s="60"/>
      <c r="PVY874" s="60"/>
      <c r="PVZ874" s="60"/>
      <c r="PWA874" s="60"/>
      <c r="PWB874" s="60"/>
      <c r="PWC874" s="60"/>
      <c r="PWD874" s="60"/>
      <c r="PWE874" s="60"/>
      <c r="PWF874" s="60"/>
      <c r="PWG874" s="60"/>
      <c r="PWH874" s="60"/>
      <c r="PWI874" s="60"/>
      <c r="PWJ874" s="60"/>
      <c r="PWK874" s="60"/>
      <c r="PWL874" s="60"/>
      <c r="PWM874" s="60"/>
      <c r="PWN874" s="60"/>
      <c r="PWO874" s="60"/>
      <c r="PWP874" s="60"/>
      <c r="PWQ874" s="60"/>
      <c r="PWR874" s="60"/>
      <c r="PWS874" s="60"/>
      <c r="PWT874" s="60"/>
      <c r="PWU874" s="60"/>
      <c r="PWV874" s="60"/>
      <c r="PWW874" s="60"/>
      <c r="PWX874" s="60"/>
      <c r="PWY874" s="60"/>
      <c r="PWZ874" s="60"/>
      <c r="PXA874" s="60"/>
      <c r="PXB874" s="60"/>
      <c r="PXC874" s="60"/>
      <c r="PXD874" s="60"/>
      <c r="PXE874" s="60"/>
      <c r="PXF874" s="60"/>
      <c r="PXG874" s="60"/>
      <c r="PXH874" s="60"/>
      <c r="PXI874" s="60"/>
      <c r="PXJ874" s="60"/>
      <c r="PXK874" s="60"/>
      <c r="PXL874" s="60"/>
      <c r="PXM874" s="60"/>
      <c r="PXN874" s="60"/>
      <c r="PXO874" s="60"/>
      <c r="PXP874" s="60"/>
      <c r="PXQ874" s="60"/>
      <c r="PXR874" s="60"/>
      <c r="PXS874" s="60"/>
      <c r="PXT874" s="60"/>
      <c r="PXU874" s="60"/>
      <c r="PXV874" s="60"/>
      <c r="PXW874" s="60"/>
      <c r="PXX874" s="60"/>
      <c r="PXY874" s="60"/>
      <c r="PXZ874" s="60"/>
      <c r="PYA874" s="60"/>
      <c r="PYB874" s="60"/>
      <c r="PYC874" s="60"/>
      <c r="PYD874" s="60"/>
      <c r="PYE874" s="60"/>
      <c r="PYF874" s="60"/>
      <c r="PYG874" s="60"/>
      <c r="PYH874" s="60"/>
      <c r="PYI874" s="60"/>
      <c r="PYJ874" s="60"/>
      <c r="PYK874" s="60"/>
      <c r="PYL874" s="60"/>
      <c r="PYM874" s="60"/>
      <c r="PYN874" s="60"/>
      <c r="PYO874" s="60"/>
      <c r="PYP874" s="60"/>
      <c r="PYQ874" s="60"/>
      <c r="PYR874" s="60"/>
      <c r="PYS874" s="60"/>
      <c r="PYT874" s="60"/>
      <c r="PYU874" s="60"/>
      <c r="PYV874" s="60"/>
      <c r="PYW874" s="60"/>
      <c r="PYX874" s="60"/>
      <c r="PYY874" s="60"/>
      <c r="PYZ874" s="60"/>
      <c r="PZA874" s="60"/>
      <c r="PZB874" s="60"/>
      <c r="PZC874" s="60"/>
      <c r="PZD874" s="60"/>
      <c r="PZE874" s="60"/>
      <c r="PZF874" s="60"/>
      <c r="PZG874" s="60"/>
      <c r="PZH874" s="60"/>
      <c r="PZI874" s="60"/>
      <c r="PZJ874" s="60"/>
      <c r="PZK874" s="60"/>
      <c r="PZL874" s="60"/>
      <c r="PZM874" s="60"/>
      <c r="PZN874" s="60"/>
      <c r="PZO874" s="60"/>
      <c r="PZP874" s="60"/>
      <c r="PZQ874" s="60"/>
      <c r="PZR874" s="60"/>
      <c r="PZS874" s="60"/>
      <c r="PZT874" s="60"/>
      <c r="PZU874" s="60"/>
      <c r="PZV874" s="60"/>
      <c r="PZW874" s="60"/>
      <c r="PZX874" s="60"/>
      <c r="PZY874" s="60"/>
      <c r="PZZ874" s="60"/>
      <c r="QAA874" s="60"/>
      <c r="QAB874" s="60"/>
      <c r="QAC874" s="60"/>
      <c r="QAD874" s="60"/>
      <c r="QAE874" s="60"/>
      <c r="QAF874" s="60"/>
      <c r="QAG874" s="60"/>
      <c r="QAH874" s="60"/>
      <c r="QAI874" s="60"/>
      <c r="QAJ874" s="60"/>
      <c r="QAK874" s="60"/>
      <c r="QAL874" s="60"/>
      <c r="QAM874" s="60"/>
      <c r="QAN874" s="60"/>
      <c r="QAO874" s="60"/>
      <c r="QAP874" s="60"/>
      <c r="QAQ874" s="60"/>
      <c r="QAR874" s="60"/>
      <c r="QAS874" s="60"/>
      <c r="QAT874" s="60"/>
      <c r="QAU874" s="60"/>
      <c r="QAV874" s="60"/>
      <c r="QAW874" s="60"/>
      <c r="QAX874" s="60"/>
      <c r="QAY874" s="60"/>
      <c r="QAZ874" s="60"/>
      <c r="QBA874" s="60"/>
      <c r="QBB874" s="60"/>
      <c r="QBC874" s="60"/>
      <c r="QBD874" s="60"/>
      <c r="QBE874" s="60"/>
      <c r="QBF874" s="60"/>
      <c r="QBG874" s="60"/>
      <c r="QBH874" s="60"/>
      <c r="QBI874" s="60"/>
      <c r="QBJ874" s="60"/>
      <c r="QBK874" s="60"/>
      <c r="QBL874" s="60"/>
      <c r="QBM874" s="60"/>
      <c r="QBN874" s="60"/>
      <c r="QBO874" s="60"/>
      <c r="QBP874" s="60"/>
      <c r="QBQ874" s="60"/>
      <c r="QBR874" s="60"/>
      <c r="QBS874" s="60"/>
      <c r="QBT874" s="60"/>
      <c r="QBU874" s="60"/>
      <c r="QBV874" s="60"/>
      <c r="QBW874" s="60"/>
      <c r="QBX874" s="60"/>
      <c r="QBY874" s="60"/>
      <c r="QBZ874" s="60"/>
      <c r="QCA874" s="60"/>
      <c r="QCB874" s="60"/>
      <c r="QCC874" s="60"/>
      <c r="QCD874" s="60"/>
      <c r="QCE874" s="60"/>
      <c r="QCF874" s="60"/>
      <c r="QCG874" s="60"/>
      <c r="QCH874" s="60"/>
      <c r="QCI874" s="60"/>
      <c r="QCJ874" s="60"/>
      <c r="QCK874" s="60"/>
      <c r="QCL874" s="60"/>
      <c r="QCM874" s="60"/>
      <c r="QCN874" s="60"/>
      <c r="QCO874" s="60"/>
      <c r="QCP874" s="60"/>
      <c r="QCQ874" s="60"/>
      <c r="QCR874" s="60"/>
      <c r="QCS874" s="60"/>
      <c r="QCT874" s="60"/>
      <c r="QCU874" s="60"/>
      <c r="QCV874" s="60"/>
      <c r="QCW874" s="60"/>
      <c r="QCX874" s="60"/>
      <c r="QCY874" s="60"/>
      <c r="QCZ874" s="60"/>
      <c r="QDA874" s="60"/>
      <c r="QDB874" s="60"/>
      <c r="QDC874" s="60"/>
      <c r="QDD874" s="60"/>
      <c r="QDE874" s="60"/>
      <c r="QDF874" s="60"/>
      <c r="QDG874" s="60"/>
      <c r="QDH874" s="60"/>
      <c r="QDI874" s="60"/>
      <c r="QDJ874" s="60"/>
      <c r="QDK874" s="60"/>
      <c r="QDL874" s="60"/>
      <c r="QDM874" s="60"/>
      <c r="QDN874" s="60"/>
      <c r="QDO874" s="60"/>
      <c r="QDP874" s="60"/>
      <c r="QDQ874" s="60"/>
      <c r="QDR874" s="60"/>
      <c r="QDS874" s="60"/>
      <c r="QDT874" s="60"/>
      <c r="QDU874" s="60"/>
      <c r="QDV874" s="60"/>
      <c r="QDW874" s="60"/>
      <c r="QDX874" s="60"/>
      <c r="QDY874" s="60"/>
      <c r="QDZ874" s="60"/>
      <c r="QEA874" s="60"/>
      <c r="QEB874" s="60"/>
      <c r="QEC874" s="60"/>
      <c r="QED874" s="60"/>
      <c r="QEE874" s="60"/>
      <c r="QEF874" s="60"/>
      <c r="QEG874" s="60"/>
      <c r="QEH874" s="60"/>
      <c r="QEI874" s="60"/>
      <c r="QEJ874" s="60"/>
      <c r="QEK874" s="60"/>
      <c r="QEL874" s="60"/>
      <c r="QEM874" s="60"/>
      <c r="QEN874" s="60"/>
      <c r="QEO874" s="60"/>
      <c r="QEP874" s="60"/>
      <c r="QEQ874" s="60"/>
      <c r="QER874" s="60"/>
      <c r="QES874" s="60"/>
      <c r="QET874" s="60"/>
      <c r="QEU874" s="60"/>
      <c r="QEV874" s="60"/>
      <c r="QEW874" s="60"/>
      <c r="QEX874" s="60"/>
      <c r="QEY874" s="60"/>
      <c r="QEZ874" s="60"/>
      <c r="QFA874" s="60"/>
      <c r="QFB874" s="60"/>
      <c r="QFC874" s="60"/>
      <c r="QFD874" s="60"/>
      <c r="QFE874" s="60"/>
      <c r="QFF874" s="60"/>
      <c r="QFG874" s="60"/>
      <c r="QFH874" s="60"/>
      <c r="QFI874" s="60"/>
      <c r="QFJ874" s="60"/>
      <c r="QFK874" s="60"/>
      <c r="QFL874" s="60"/>
      <c r="QFM874" s="60"/>
      <c r="QFN874" s="60"/>
      <c r="QFO874" s="60"/>
      <c r="QFP874" s="60"/>
      <c r="QFQ874" s="60"/>
      <c r="QFR874" s="60"/>
      <c r="QFS874" s="60"/>
      <c r="QFT874" s="60"/>
      <c r="QFU874" s="60"/>
      <c r="QFV874" s="60"/>
      <c r="QFW874" s="60"/>
      <c r="QFX874" s="60"/>
      <c r="QFY874" s="60"/>
      <c r="QFZ874" s="60"/>
      <c r="QGA874" s="60"/>
      <c r="QGB874" s="60"/>
      <c r="QGC874" s="60"/>
      <c r="QGD874" s="60"/>
      <c r="QGE874" s="60"/>
      <c r="QGF874" s="60"/>
      <c r="QGG874" s="60"/>
      <c r="QGH874" s="60"/>
      <c r="QGI874" s="60"/>
      <c r="QGJ874" s="60"/>
      <c r="QGK874" s="60"/>
      <c r="QGL874" s="60"/>
      <c r="QGM874" s="60"/>
      <c r="QGN874" s="60"/>
      <c r="QGO874" s="60"/>
      <c r="QGP874" s="60"/>
      <c r="QGQ874" s="60"/>
      <c r="QGR874" s="60"/>
      <c r="QGS874" s="60"/>
      <c r="QGT874" s="60"/>
      <c r="QGU874" s="60"/>
      <c r="QGV874" s="60"/>
      <c r="QGW874" s="60"/>
      <c r="QGX874" s="60"/>
      <c r="QGY874" s="60"/>
      <c r="QGZ874" s="60"/>
      <c r="QHA874" s="60"/>
      <c r="QHB874" s="60"/>
      <c r="QHC874" s="60"/>
      <c r="QHD874" s="60"/>
      <c r="QHE874" s="60"/>
      <c r="QHF874" s="60"/>
      <c r="QHG874" s="60"/>
      <c r="QHH874" s="60"/>
      <c r="QHI874" s="60"/>
      <c r="QHJ874" s="60"/>
      <c r="QHK874" s="60"/>
      <c r="QHL874" s="60"/>
      <c r="QHM874" s="60"/>
      <c r="QHN874" s="60"/>
      <c r="QHO874" s="60"/>
      <c r="QHP874" s="60"/>
      <c r="QHQ874" s="60"/>
      <c r="QHR874" s="60"/>
      <c r="QHS874" s="60"/>
      <c r="QHT874" s="60"/>
      <c r="QHU874" s="60"/>
      <c r="QHV874" s="60"/>
      <c r="QHW874" s="60"/>
      <c r="QHX874" s="60"/>
      <c r="QHY874" s="60"/>
      <c r="QHZ874" s="60"/>
      <c r="QIA874" s="60"/>
      <c r="QIB874" s="60"/>
      <c r="QIC874" s="60"/>
      <c r="QID874" s="60"/>
      <c r="QIE874" s="60"/>
      <c r="QIF874" s="60"/>
      <c r="QIG874" s="60"/>
      <c r="QIH874" s="60"/>
      <c r="QII874" s="60"/>
      <c r="QIJ874" s="60"/>
      <c r="QIK874" s="60"/>
      <c r="QIL874" s="60"/>
      <c r="QIM874" s="60"/>
      <c r="QIN874" s="60"/>
      <c r="QIO874" s="60"/>
      <c r="QIP874" s="60"/>
      <c r="QIQ874" s="60"/>
      <c r="QIR874" s="60"/>
      <c r="QIS874" s="60"/>
      <c r="QIT874" s="60"/>
      <c r="QIU874" s="60"/>
      <c r="QIV874" s="60"/>
      <c r="QIW874" s="60"/>
      <c r="QIX874" s="60"/>
      <c r="QIY874" s="60"/>
      <c r="QIZ874" s="60"/>
      <c r="QJA874" s="60"/>
      <c r="QJB874" s="60"/>
      <c r="QJC874" s="60"/>
      <c r="QJD874" s="60"/>
      <c r="QJE874" s="60"/>
      <c r="QJF874" s="60"/>
      <c r="QJG874" s="60"/>
      <c r="QJH874" s="60"/>
      <c r="QJI874" s="60"/>
      <c r="QJJ874" s="60"/>
      <c r="QJK874" s="60"/>
      <c r="QJL874" s="60"/>
      <c r="QJM874" s="60"/>
      <c r="QJN874" s="60"/>
      <c r="QJO874" s="60"/>
      <c r="QJP874" s="60"/>
      <c r="QJQ874" s="60"/>
      <c r="QJR874" s="60"/>
      <c r="QJS874" s="60"/>
      <c r="QJT874" s="60"/>
      <c r="QJU874" s="60"/>
      <c r="QJV874" s="60"/>
      <c r="QJW874" s="60"/>
      <c r="QJX874" s="60"/>
      <c r="QJY874" s="60"/>
      <c r="QJZ874" s="60"/>
      <c r="QKA874" s="60"/>
      <c r="QKB874" s="60"/>
      <c r="QKC874" s="60"/>
      <c r="QKD874" s="60"/>
      <c r="QKE874" s="60"/>
      <c r="QKF874" s="60"/>
      <c r="QKG874" s="60"/>
      <c r="QKH874" s="60"/>
      <c r="QKI874" s="60"/>
      <c r="QKJ874" s="60"/>
      <c r="QKK874" s="60"/>
      <c r="QKL874" s="60"/>
      <c r="QKM874" s="60"/>
      <c r="QKN874" s="60"/>
      <c r="QKO874" s="60"/>
      <c r="QKP874" s="60"/>
      <c r="QKQ874" s="60"/>
      <c r="QKR874" s="60"/>
      <c r="QKS874" s="60"/>
      <c r="QKT874" s="60"/>
      <c r="QKU874" s="60"/>
      <c r="QKV874" s="60"/>
      <c r="QKW874" s="60"/>
      <c r="QKX874" s="60"/>
      <c r="QKY874" s="60"/>
      <c r="QKZ874" s="60"/>
      <c r="QLA874" s="60"/>
      <c r="QLB874" s="60"/>
      <c r="QLC874" s="60"/>
      <c r="QLD874" s="60"/>
      <c r="QLE874" s="60"/>
      <c r="QLF874" s="60"/>
      <c r="QLG874" s="60"/>
      <c r="QLH874" s="60"/>
      <c r="QLI874" s="60"/>
      <c r="QLJ874" s="60"/>
      <c r="QLK874" s="60"/>
      <c r="QLL874" s="60"/>
      <c r="QLM874" s="60"/>
      <c r="QLN874" s="60"/>
      <c r="QLO874" s="60"/>
      <c r="QLP874" s="60"/>
      <c r="QLQ874" s="60"/>
      <c r="QLR874" s="60"/>
      <c r="QLS874" s="60"/>
      <c r="QLT874" s="60"/>
      <c r="QLU874" s="60"/>
      <c r="QLV874" s="60"/>
      <c r="QLW874" s="60"/>
      <c r="QLX874" s="60"/>
      <c r="QLY874" s="60"/>
      <c r="QLZ874" s="60"/>
      <c r="QMA874" s="60"/>
      <c r="QMB874" s="60"/>
      <c r="QMC874" s="60"/>
      <c r="QMD874" s="60"/>
      <c r="QME874" s="60"/>
      <c r="QMF874" s="60"/>
      <c r="QMG874" s="60"/>
      <c r="QMH874" s="60"/>
      <c r="QMI874" s="60"/>
      <c r="QMJ874" s="60"/>
      <c r="QMK874" s="60"/>
      <c r="QML874" s="60"/>
      <c r="QMM874" s="60"/>
      <c r="QMN874" s="60"/>
      <c r="QMO874" s="60"/>
      <c r="QMP874" s="60"/>
      <c r="QMQ874" s="60"/>
      <c r="QMR874" s="60"/>
      <c r="QMS874" s="60"/>
      <c r="QMT874" s="60"/>
      <c r="QMU874" s="60"/>
      <c r="QMV874" s="60"/>
      <c r="QMW874" s="60"/>
      <c r="QMX874" s="60"/>
      <c r="QMY874" s="60"/>
      <c r="QMZ874" s="60"/>
      <c r="QNA874" s="60"/>
      <c r="QNB874" s="60"/>
      <c r="QNC874" s="60"/>
      <c r="QND874" s="60"/>
      <c r="QNE874" s="60"/>
      <c r="QNF874" s="60"/>
      <c r="QNG874" s="60"/>
      <c r="QNH874" s="60"/>
      <c r="QNI874" s="60"/>
      <c r="QNJ874" s="60"/>
      <c r="QNK874" s="60"/>
      <c r="QNL874" s="60"/>
      <c r="QNM874" s="60"/>
      <c r="QNN874" s="60"/>
      <c r="QNO874" s="60"/>
      <c r="QNP874" s="60"/>
      <c r="QNQ874" s="60"/>
      <c r="QNR874" s="60"/>
      <c r="QNS874" s="60"/>
      <c r="QNT874" s="60"/>
      <c r="QNU874" s="60"/>
      <c r="QNV874" s="60"/>
      <c r="QNW874" s="60"/>
      <c r="QNX874" s="60"/>
      <c r="QNY874" s="60"/>
      <c r="QNZ874" s="60"/>
      <c r="QOA874" s="60"/>
      <c r="QOB874" s="60"/>
      <c r="QOC874" s="60"/>
      <c r="QOD874" s="60"/>
      <c r="QOE874" s="60"/>
      <c r="QOF874" s="60"/>
      <c r="QOG874" s="60"/>
      <c r="QOH874" s="60"/>
      <c r="QOI874" s="60"/>
      <c r="QOJ874" s="60"/>
      <c r="QOK874" s="60"/>
      <c r="QOL874" s="60"/>
      <c r="QOM874" s="60"/>
      <c r="QON874" s="60"/>
      <c r="QOO874" s="60"/>
      <c r="QOP874" s="60"/>
      <c r="QOQ874" s="60"/>
      <c r="QOR874" s="60"/>
      <c r="QOS874" s="60"/>
      <c r="QOT874" s="60"/>
      <c r="QOU874" s="60"/>
      <c r="QOV874" s="60"/>
      <c r="QOW874" s="60"/>
      <c r="QOX874" s="60"/>
      <c r="QOY874" s="60"/>
      <c r="QOZ874" s="60"/>
      <c r="QPA874" s="60"/>
      <c r="QPB874" s="60"/>
      <c r="QPC874" s="60"/>
      <c r="QPD874" s="60"/>
      <c r="QPE874" s="60"/>
      <c r="QPF874" s="60"/>
      <c r="QPG874" s="60"/>
      <c r="QPH874" s="60"/>
      <c r="QPI874" s="60"/>
      <c r="QPJ874" s="60"/>
      <c r="QPK874" s="60"/>
      <c r="QPL874" s="60"/>
      <c r="QPM874" s="60"/>
      <c r="QPN874" s="60"/>
      <c r="QPO874" s="60"/>
      <c r="QPP874" s="60"/>
      <c r="QPQ874" s="60"/>
      <c r="QPR874" s="60"/>
      <c r="QPS874" s="60"/>
      <c r="QPT874" s="60"/>
      <c r="QPU874" s="60"/>
      <c r="QPV874" s="60"/>
      <c r="QPW874" s="60"/>
      <c r="QPX874" s="60"/>
      <c r="QPY874" s="60"/>
      <c r="QPZ874" s="60"/>
      <c r="QQA874" s="60"/>
      <c r="QQB874" s="60"/>
      <c r="QQC874" s="60"/>
      <c r="QQD874" s="60"/>
      <c r="QQE874" s="60"/>
      <c r="QQF874" s="60"/>
      <c r="QQG874" s="60"/>
      <c r="QQH874" s="60"/>
      <c r="QQI874" s="60"/>
      <c r="QQJ874" s="60"/>
      <c r="QQK874" s="60"/>
      <c r="QQL874" s="60"/>
      <c r="QQM874" s="60"/>
      <c r="QQN874" s="60"/>
      <c r="QQO874" s="60"/>
      <c r="QQP874" s="60"/>
      <c r="QQQ874" s="60"/>
      <c r="QQR874" s="60"/>
      <c r="QQS874" s="60"/>
      <c r="QQT874" s="60"/>
      <c r="QQU874" s="60"/>
      <c r="QQV874" s="60"/>
      <c r="QQW874" s="60"/>
      <c r="QQX874" s="60"/>
      <c r="QQY874" s="60"/>
      <c r="QQZ874" s="60"/>
      <c r="QRA874" s="60"/>
      <c r="QRB874" s="60"/>
      <c r="QRC874" s="60"/>
      <c r="QRD874" s="60"/>
      <c r="QRE874" s="60"/>
      <c r="QRF874" s="60"/>
      <c r="QRG874" s="60"/>
      <c r="QRH874" s="60"/>
      <c r="QRI874" s="60"/>
      <c r="QRJ874" s="60"/>
      <c r="QRK874" s="60"/>
      <c r="QRL874" s="60"/>
      <c r="QRM874" s="60"/>
      <c r="QRN874" s="60"/>
      <c r="QRO874" s="60"/>
      <c r="QRP874" s="60"/>
      <c r="QRQ874" s="60"/>
      <c r="QRR874" s="60"/>
      <c r="QRS874" s="60"/>
      <c r="QRT874" s="60"/>
      <c r="QRU874" s="60"/>
      <c r="QRV874" s="60"/>
      <c r="QRW874" s="60"/>
      <c r="QRX874" s="60"/>
      <c r="QRY874" s="60"/>
      <c r="QRZ874" s="60"/>
      <c r="QSA874" s="60"/>
      <c r="QSB874" s="60"/>
      <c r="QSC874" s="60"/>
      <c r="QSD874" s="60"/>
      <c r="QSE874" s="60"/>
      <c r="QSF874" s="60"/>
      <c r="QSG874" s="60"/>
      <c r="QSH874" s="60"/>
      <c r="QSI874" s="60"/>
      <c r="QSJ874" s="60"/>
      <c r="QSK874" s="60"/>
      <c r="QSL874" s="60"/>
      <c r="QSM874" s="60"/>
      <c r="QSN874" s="60"/>
      <c r="QSO874" s="60"/>
      <c r="QSP874" s="60"/>
      <c r="QSQ874" s="60"/>
      <c r="QSR874" s="60"/>
      <c r="QSS874" s="60"/>
      <c r="QST874" s="60"/>
      <c r="QSU874" s="60"/>
      <c r="QSV874" s="60"/>
      <c r="QSW874" s="60"/>
      <c r="QSX874" s="60"/>
      <c r="QSY874" s="60"/>
      <c r="QSZ874" s="60"/>
      <c r="QTA874" s="60"/>
      <c r="QTB874" s="60"/>
      <c r="QTC874" s="60"/>
      <c r="QTD874" s="60"/>
      <c r="QTE874" s="60"/>
      <c r="QTF874" s="60"/>
      <c r="QTG874" s="60"/>
      <c r="QTH874" s="60"/>
      <c r="QTI874" s="60"/>
      <c r="QTJ874" s="60"/>
      <c r="QTK874" s="60"/>
      <c r="QTL874" s="60"/>
      <c r="QTM874" s="60"/>
      <c r="QTN874" s="60"/>
      <c r="QTO874" s="60"/>
      <c r="QTP874" s="60"/>
      <c r="QTQ874" s="60"/>
      <c r="QTR874" s="60"/>
      <c r="QTS874" s="60"/>
      <c r="QTT874" s="60"/>
      <c r="QTU874" s="60"/>
      <c r="QTV874" s="60"/>
      <c r="QTW874" s="60"/>
      <c r="QTX874" s="60"/>
      <c r="QTY874" s="60"/>
      <c r="QTZ874" s="60"/>
      <c r="QUA874" s="60"/>
      <c r="QUB874" s="60"/>
      <c r="QUC874" s="60"/>
      <c r="QUD874" s="60"/>
      <c r="QUE874" s="60"/>
      <c r="QUF874" s="60"/>
      <c r="QUG874" s="60"/>
      <c r="QUH874" s="60"/>
      <c r="QUI874" s="60"/>
      <c r="QUJ874" s="60"/>
      <c r="QUK874" s="60"/>
      <c r="QUL874" s="60"/>
      <c r="QUM874" s="60"/>
      <c r="QUN874" s="60"/>
      <c r="QUO874" s="60"/>
      <c r="QUP874" s="60"/>
      <c r="QUQ874" s="60"/>
      <c r="QUR874" s="60"/>
      <c r="QUS874" s="60"/>
      <c r="QUT874" s="60"/>
      <c r="QUU874" s="60"/>
      <c r="QUV874" s="60"/>
      <c r="QUW874" s="60"/>
      <c r="QUX874" s="60"/>
      <c r="QUY874" s="60"/>
      <c r="QUZ874" s="60"/>
      <c r="QVA874" s="60"/>
      <c r="QVB874" s="60"/>
      <c r="QVC874" s="60"/>
      <c r="QVD874" s="60"/>
      <c r="QVE874" s="60"/>
      <c r="QVF874" s="60"/>
      <c r="QVG874" s="60"/>
      <c r="QVH874" s="60"/>
      <c r="QVI874" s="60"/>
      <c r="QVJ874" s="60"/>
      <c r="QVK874" s="60"/>
      <c r="QVL874" s="60"/>
      <c r="QVM874" s="60"/>
      <c r="QVN874" s="60"/>
      <c r="QVO874" s="60"/>
      <c r="QVP874" s="60"/>
      <c r="QVQ874" s="60"/>
      <c r="QVR874" s="60"/>
      <c r="QVS874" s="60"/>
      <c r="QVT874" s="60"/>
      <c r="QVU874" s="60"/>
      <c r="QVV874" s="60"/>
      <c r="QVW874" s="60"/>
      <c r="QVX874" s="60"/>
      <c r="QVY874" s="60"/>
      <c r="QVZ874" s="60"/>
      <c r="QWA874" s="60"/>
      <c r="QWB874" s="60"/>
      <c r="QWC874" s="60"/>
      <c r="QWD874" s="60"/>
      <c r="QWE874" s="60"/>
      <c r="QWF874" s="60"/>
      <c r="QWG874" s="60"/>
      <c r="QWH874" s="60"/>
      <c r="QWI874" s="60"/>
      <c r="QWJ874" s="60"/>
      <c r="QWK874" s="60"/>
      <c r="QWL874" s="60"/>
      <c r="QWM874" s="60"/>
      <c r="QWN874" s="60"/>
      <c r="QWO874" s="60"/>
      <c r="QWP874" s="60"/>
      <c r="QWQ874" s="60"/>
      <c r="QWR874" s="60"/>
      <c r="QWS874" s="60"/>
      <c r="QWT874" s="60"/>
      <c r="QWU874" s="60"/>
      <c r="QWV874" s="60"/>
      <c r="QWW874" s="60"/>
      <c r="QWX874" s="60"/>
      <c r="QWY874" s="60"/>
      <c r="QWZ874" s="60"/>
      <c r="QXA874" s="60"/>
      <c r="QXB874" s="60"/>
      <c r="QXC874" s="60"/>
      <c r="QXD874" s="60"/>
      <c r="QXE874" s="60"/>
      <c r="QXF874" s="60"/>
      <c r="QXG874" s="60"/>
      <c r="QXH874" s="60"/>
      <c r="QXI874" s="60"/>
      <c r="QXJ874" s="60"/>
      <c r="QXK874" s="60"/>
      <c r="QXL874" s="60"/>
      <c r="QXM874" s="60"/>
      <c r="QXN874" s="60"/>
      <c r="QXO874" s="60"/>
      <c r="QXP874" s="60"/>
      <c r="QXQ874" s="60"/>
      <c r="QXR874" s="60"/>
      <c r="QXS874" s="60"/>
      <c r="QXT874" s="60"/>
      <c r="QXU874" s="60"/>
      <c r="QXV874" s="60"/>
      <c r="QXW874" s="60"/>
      <c r="QXX874" s="60"/>
      <c r="QXY874" s="60"/>
      <c r="QXZ874" s="60"/>
      <c r="QYA874" s="60"/>
      <c r="QYB874" s="60"/>
      <c r="QYC874" s="60"/>
      <c r="QYD874" s="60"/>
      <c r="QYE874" s="60"/>
      <c r="QYF874" s="60"/>
      <c r="QYG874" s="60"/>
      <c r="QYH874" s="60"/>
      <c r="QYI874" s="60"/>
      <c r="QYJ874" s="60"/>
      <c r="QYK874" s="60"/>
      <c r="QYL874" s="60"/>
      <c r="QYM874" s="60"/>
      <c r="QYN874" s="60"/>
      <c r="QYO874" s="60"/>
      <c r="QYP874" s="60"/>
      <c r="QYQ874" s="60"/>
      <c r="QYR874" s="60"/>
      <c r="QYS874" s="60"/>
      <c r="QYT874" s="60"/>
      <c r="QYU874" s="60"/>
      <c r="QYV874" s="60"/>
      <c r="QYW874" s="60"/>
      <c r="QYX874" s="60"/>
      <c r="QYY874" s="60"/>
      <c r="QYZ874" s="60"/>
      <c r="QZA874" s="60"/>
      <c r="QZB874" s="60"/>
      <c r="QZC874" s="60"/>
      <c r="QZD874" s="60"/>
      <c r="QZE874" s="60"/>
      <c r="QZF874" s="60"/>
      <c r="QZG874" s="60"/>
      <c r="QZH874" s="60"/>
      <c r="QZI874" s="60"/>
      <c r="QZJ874" s="60"/>
      <c r="QZK874" s="60"/>
      <c r="QZL874" s="60"/>
      <c r="QZM874" s="60"/>
      <c r="QZN874" s="60"/>
      <c r="QZO874" s="60"/>
      <c r="QZP874" s="60"/>
      <c r="QZQ874" s="60"/>
      <c r="QZR874" s="60"/>
      <c r="QZS874" s="60"/>
      <c r="QZT874" s="60"/>
      <c r="QZU874" s="60"/>
      <c r="QZV874" s="60"/>
      <c r="QZW874" s="60"/>
      <c r="QZX874" s="60"/>
      <c r="QZY874" s="60"/>
      <c r="QZZ874" s="60"/>
      <c r="RAA874" s="60"/>
      <c r="RAB874" s="60"/>
      <c r="RAC874" s="60"/>
      <c r="RAD874" s="60"/>
      <c r="RAE874" s="60"/>
      <c r="RAF874" s="60"/>
      <c r="RAG874" s="60"/>
      <c r="RAH874" s="60"/>
      <c r="RAI874" s="60"/>
      <c r="RAJ874" s="60"/>
      <c r="RAK874" s="60"/>
      <c r="RAL874" s="60"/>
      <c r="RAM874" s="60"/>
      <c r="RAN874" s="60"/>
      <c r="RAO874" s="60"/>
      <c r="RAP874" s="60"/>
      <c r="RAQ874" s="60"/>
      <c r="RAR874" s="60"/>
      <c r="RAS874" s="60"/>
      <c r="RAT874" s="60"/>
      <c r="RAU874" s="60"/>
      <c r="RAV874" s="60"/>
      <c r="RAW874" s="60"/>
      <c r="RAX874" s="60"/>
      <c r="RAY874" s="60"/>
      <c r="RAZ874" s="60"/>
      <c r="RBA874" s="60"/>
      <c r="RBB874" s="60"/>
      <c r="RBC874" s="60"/>
      <c r="RBD874" s="60"/>
      <c r="RBE874" s="60"/>
      <c r="RBF874" s="60"/>
      <c r="RBG874" s="60"/>
      <c r="RBH874" s="60"/>
      <c r="RBI874" s="60"/>
      <c r="RBJ874" s="60"/>
      <c r="RBK874" s="60"/>
      <c r="RBL874" s="60"/>
      <c r="RBM874" s="60"/>
      <c r="RBN874" s="60"/>
      <c r="RBO874" s="60"/>
      <c r="RBP874" s="60"/>
      <c r="RBQ874" s="60"/>
      <c r="RBR874" s="60"/>
      <c r="RBS874" s="60"/>
      <c r="RBT874" s="60"/>
      <c r="RBU874" s="60"/>
      <c r="RBV874" s="60"/>
      <c r="RBW874" s="60"/>
      <c r="RBX874" s="60"/>
      <c r="RBY874" s="60"/>
      <c r="RBZ874" s="60"/>
      <c r="RCA874" s="60"/>
      <c r="RCB874" s="60"/>
      <c r="RCC874" s="60"/>
      <c r="RCD874" s="60"/>
      <c r="RCE874" s="60"/>
      <c r="RCF874" s="60"/>
      <c r="RCG874" s="60"/>
      <c r="RCH874" s="60"/>
      <c r="RCI874" s="60"/>
      <c r="RCJ874" s="60"/>
      <c r="RCK874" s="60"/>
      <c r="RCL874" s="60"/>
      <c r="RCM874" s="60"/>
      <c r="RCN874" s="60"/>
      <c r="RCO874" s="60"/>
      <c r="RCP874" s="60"/>
      <c r="RCQ874" s="60"/>
      <c r="RCR874" s="60"/>
      <c r="RCS874" s="60"/>
      <c r="RCT874" s="60"/>
      <c r="RCU874" s="60"/>
      <c r="RCV874" s="60"/>
      <c r="RCW874" s="60"/>
      <c r="RCX874" s="60"/>
      <c r="RCY874" s="60"/>
      <c r="RCZ874" s="60"/>
      <c r="RDA874" s="60"/>
      <c r="RDB874" s="60"/>
      <c r="RDC874" s="60"/>
      <c r="RDD874" s="60"/>
      <c r="RDE874" s="60"/>
      <c r="RDF874" s="60"/>
      <c r="RDG874" s="60"/>
      <c r="RDH874" s="60"/>
      <c r="RDI874" s="60"/>
      <c r="RDJ874" s="60"/>
      <c r="RDK874" s="60"/>
      <c r="RDL874" s="60"/>
      <c r="RDM874" s="60"/>
      <c r="RDN874" s="60"/>
      <c r="RDO874" s="60"/>
      <c r="RDP874" s="60"/>
      <c r="RDQ874" s="60"/>
      <c r="RDR874" s="60"/>
      <c r="RDS874" s="60"/>
      <c r="RDT874" s="60"/>
      <c r="RDU874" s="60"/>
      <c r="RDV874" s="60"/>
      <c r="RDW874" s="60"/>
      <c r="RDX874" s="60"/>
      <c r="RDY874" s="60"/>
      <c r="RDZ874" s="60"/>
      <c r="REA874" s="60"/>
      <c r="REB874" s="60"/>
      <c r="REC874" s="60"/>
      <c r="RED874" s="60"/>
      <c r="REE874" s="60"/>
      <c r="REF874" s="60"/>
      <c r="REG874" s="60"/>
      <c r="REH874" s="60"/>
      <c r="REI874" s="60"/>
      <c r="REJ874" s="60"/>
      <c r="REK874" s="60"/>
      <c r="REL874" s="60"/>
      <c r="REM874" s="60"/>
      <c r="REN874" s="60"/>
      <c r="REO874" s="60"/>
      <c r="REP874" s="60"/>
      <c r="REQ874" s="60"/>
      <c r="RER874" s="60"/>
      <c r="RES874" s="60"/>
      <c r="RET874" s="60"/>
      <c r="REU874" s="60"/>
      <c r="REV874" s="60"/>
      <c r="REW874" s="60"/>
      <c r="REX874" s="60"/>
      <c r="REY874" s="60"/>
      <c r="REZ874" s="60"/>
      <c r="RFA874" s="60"/>
      <c r="RFB874" s="60"/>
      <c r="RFC874" s="60"/>
      <c r="RFD874" s="60"/>
      <c r="RFE874" s="60"/>
      <c r="RFF874" s="60"/>
      <c r="RFG874" s="60"/>
      <c r="RFH874" s="60"/>
      <c r="RFI874" s="60"/>
      <c r="RFJ874" s="60"/>
      <c r="RFK874" s="60"/>
      <c r="RFL874" s="60"/>
      <c r="RFM874" s="60"/>
      <c r="RFN874" s="60"/>
      <c r="RFO874" s="60"/>
      <c r="RFP874" s="60"/>
      <c r="RFQ874" s="60"/>
      <c r="RFR874" s="60"/>
      <c r="RFS874" s="60"/>
      <c r="RFT874" s="60"/>
      <c r="RFU874" s="60"/>
      <c r="RFV874" s="60"/>
      <c r="RFW874" s="60"/>
      <c r="RFX874" s="60"/>
      <c r="RFY874" s="60"/>
      <c r="RFZ874" s="60"/>
      <c r="RGA874" s="60"/>
      <c r="RGB874" s="60"/>
      <c r="RGC874" s="60"/>
      <c r="RGD874" s="60"/>
      <c r="RGE874" s="60"/>
      <c r="RGF874" s="60"/>
      <c r="RGG874" s="60"/>
      <c r="RGH874" s="60"/>
      <c r="RGI874" s="60"/>
      <c r="RGJ874" s="60"/>
      <c r="RGK874" s="60"/>
      <c r="RGL874" s="60"/>
      <c r="RGM874" s="60"/>
      <c r="RGN874" s="60"/>
      <c r="RGO874" s="60"/>
      <c r="RGP874" s="60"/>
      <c r="RGQ874" s="60"/>
      <c r="RGR874" s="60"/>
      <c r="RGS874" s="60"/>
      <c r="RGT874" s="60"/>
      <c r="RGU874" s="60"/>
      <c r="RGV874" s="60"/>
      <c r="RGW874" s="60"/>
      <c r="RGX874" s="60"/>
      <c r="RGY874" s="60"/>
      <c r="RGZ874" s="60"/>
      <c r="RHA874" s="60"/>
      <c r="RHB874" s="60"/>
      <c r="RHC874" s="60"/>
      <c r="RHD874" s="60"/>
      <c r="RHE874" s="60"/>
      <c r="RHF874" s="60"/>
      <c r="RHG874" s="60"/>
      <c r="RHH874" s="60"/>
      <c r="RHI874" s="60"/>
      <c r="RHJ874" s="60"/>
      <c r="RHK874" s="60"/>
      <c r="RHL874" s="60"/>
      <c r="RHM874" s="60"/>
      <c r="RHN874" s="60"/>
      <c r="RHO874" s="60"/>
      <c r="RHP874" s="60"/>
      <c r="RHQ874" s="60"/>
      <c r="RHR874" s="60"/>
      <c r="RHS874" s="60"/>
      <c r="RHT874" s="60"/>
      <c r="RHU874" s="60"/>
      <c r="RHV874" s="60"/>
      <c r="RHW874" s="60"/>
      <c r="RHX874" s="60"/>
      <c r="RHY874" s="60"/>
      <c r="RHZ874" s="60"/>
      <c r="RIA874" s="60"/>
      <c r="RIB874" s="60"/>
      <c r="RIC874" s="60"/>
      <c r="RID874" s="60"/>
      <c r="RIE874" s="60"/>
      <c r="RIF874" s="60"/>
      <c r="RIG874" s="60"/>
      <c r="RIH874" s="60"/>
      <c r="RII874" s="60"/>
      <c r="RIJ874" s="60"/>
      <c r="RIK874" s="60"/>
      <c r="RIL874" s="60"/>
      <c r="RIM874" s="60"/>
      <c r="RIN874" s="60"/>
      <c r="RIO874" s="60"/>
      <c r="RIP874" s="60"/>
      <c r="RIQ874" s="60"/>
      <c r="RIR874" s="60"/>
      <c r="RIS874" s="60"/>
      <c r="RIT874" s="60"/>
      <c r="RIU874" s="60"/>
      <c r="RIV874" s="60"/>
      <c r="RIW874" s="60"/>
      <c r="RIX874" s="60"/>
      <c r="RIY874" s="60"/>
      <c r="RIZ874" s="60"/>
      <c r="RJA874" s="60"/>
      <c r="RJB874" s="60"/>
      <c r="RJC874" s="60"/>
      <c r="RJD874" s="60"/>
      <c r="RJE874" s="60"/>
      <c r="RJF874" s="60"/>
      <c r="RJG874" s="60"/>
      <c r="RJH874" s="60"/>
      <c r="RJI874" s="60"/>
      <c r="RJJ874" s="60"/>
      <c r="RJK874" s="60"/>
      <c r="RJL874" s="60"/>
      <c r="RJM874" s="60"/>
      <c r="RJN874" s="60"/>
      <c r="RJO874" s="60"/>
      <c r="RJP874" s="60"/>
      <c r="RJQ874" s="60"/>
      <c r="RJR874" s="60"/>
      <c r="RJS874" s="60"/>
      <c r="RJT874" s="60"/>
      <c r="RJU874" s="60"/>
      <c r="RJV874" s="60"/>
      <c r="RJW874" s="60"/>
      <c r="RJX874" s="60"/>
      <c r="RJY874" s="60"/>
      <c r="RJZ874" s="60"/>
      <c r="RKA874" s="60"/>
      <c r="RKB874" s="60"/>
      <c r="RKC874" s="60"/>
      <c r="RKD874" s="60"/>
      <c r="RKE874" s="60"/>
      <c r="RKF874" s="60"/>
      <c r="RKG874" s="60"/>
      <c r="RKH874" s="60"/>
      <c r="RKI874" s="60"/>
      <c r="RKJ874" s="60"/>
      <c r="RKK874" s="60"/>
      <c r="RKL874" s="60"/>
      <c r="RKM874" s="60"/>
      <c r="RKN874" s="60"/>
      <c r="RKO874" s="60"/>
      <c r="RKP874" s="60"/>
      <c r="RKQ874" s="60"/>
      <c r="RKR874" s="60"/>
      <c r="RKS874" s="60"/>
      <c r="RKT874" s="60"/>
      <c r="RKU874" s="60"/>
      <c r="RKV874" s="60"/>
      <c r="RKW874" s="60"/>
      <c r="RKX874" s="60"/>
      <c r="RKY874" s="60"/>
      <c r="RKZ874" s="60"/>
      <c r="RLA874" s="60"/>
      <c r="RLB874" s="60"/>
      <c r="RLC874" s="60"/>
      <c r="RLD874" s="60"/>
      <c r="RLE874" s="60"/>
      <c r="RLF874" s="60"/>
      <c r="RLG874" s="60"/>
      <c r="RLH874" s="60"/>
      <c r="RLI874" s="60"/>
      <c r="RLJ874" s="60"/>
      <c r="RLK874" s="60"/>
      <c r="RLL874" s="60"/>
      <c r="RLM874" s="60"/>
      <c r="RLN874" s="60"/>
      <c r="RLO874" s="60"/>
      <c r="RLP874" s="60"/>
      <c r="RLQ874" s="60"/>
      <c r="RLR874" s="60"/>
      <c r="RLS874" s="60"/>
      <c r="RLT874" s="60"/>
      <c r="RLU874" s="60"/>
      <c r="RLV874" s="60"/>
      <c r="RLW874" s="60"/>
      <c r="RLX874" s="60"/>
      <c r="RLY874" s="60"/>
      <c r="RLZ874" s="60"/>
      <c r="RMA874" s="60"/>
      <c r="RMB874" s="60"/>
      <c r="RMC874" s="60"/>
      <c r="RMD874" s="60"/>
      <c r="RME874" s="60"/>
      <c r="RMF874" s="60"/>
      <c r="RMG874" s="60"/>
      <c r="RMH874" s="60"/>
      <c r="RMI874" s="60"/>
      <c r="RMJ874" s="60"/>
      <c r="RMK874" s="60"/>
      <c r="RML874" s="60"/>
      <c r="RMM874" s="60"/>
      <c r="RMN874" s="60"/>
      <c r="RMO874" s="60"/>
      <c r="RMP874" s="60"/>
      <c r="RMQ874" s="60"/>
      <c r="RMR874" s="60"/>
      <c r="RMS874" s="60"/>
      <c r="RMT874" s="60"/>
      <c r="RMU874" s="60"/>
      <c r="RMV874" s="60"/>
      <c r="RMW874" s="60"/>
      <c r="RMX874" s="60"/>
      <c r="RMY874" s="60"/>
      <c r="RMZ874" s="60"/>
      <c r="RNA874" s="60"/>
      <c r="RNB874" s="60"/>
      <c r="RNC874" s="60"/>
      <c r="RND874" s="60"/>
      <c r="RNE874" s="60"/>
      <c r="RNF874" s="60"/>
      <c r="RNG874" s="60"/>
      <c r="RNH874" s="60"/>
      <c r="RNI874" s="60"/>
      <c r="RNJ874" s="60"/>
      <c r="RNK874" s="60"/>
      <c r="RNL874" s="60"/>
      <c r="RNM874" s="60"/>
      <c r="RNN874" s="60"/>
      <c r="RNO874" s="60"/>
      <c r="RNP874" s="60"/>
      <c r="RNQ874" s="60"/>
      <c r="RNR874" s="60"/>
      <c r="RNS874" s="60"/>
      <c r="RNT874" s="60"/>
      <c r="RNU874" s="60"/>
      <c r="RNV874" s="60"/>
      <c r="RNW874" s="60"/>
      <c r="RNX874" s="60"/>
      <c r="RNY874" s="60"/>
      <c r="RNZ874" s="60"/>
      <c r="ROA874" s="60"/>
      <c r="ROB874" s="60"/>
      <c r="ROC874" s="60"/>
      <c r="ROD874" s="60"/>
      <c r="ROE874" s="60"/>
      <c r="ROF874" s="60"/>
      <c r="ROG874" s="60"/>
      <c r="ROH874" s="60"/>
      <c r="ROI874" s="60"/>
      <c r="ROJ874" s="60"/>
      <c r="ROK874" s="60"/>
      <c r="ROL874" s="60"/>
      <c r="ROM874" s="60"/>
      <c r="RON874" s="60"/>
      <c r="ROO874" s="60"/>
      <c r="ROP874" s="60"/>
      <c r="ROQ874" s="60"/>
      <c r="ROR874" s="60"/>
      <c r="ROS874" s="60"/>
      <c r="ROT874" s="60"/>
      <c r="ROU874" s="60"/>
      <c r="ROV874" s="60"/>
      <c r="ROW874" s="60"/>
      <c r="ROX874" s="60"/>
      <c r="ROY874" s="60"/>
      <c r="ROZ874" s="60"/>
      <c r="RPA874" s="60"/>
      <c r="RPB874" s="60"/>
      <c r="RPC874" s="60"/>
      <c r="RPD874" s="60"/>
      <c r="RPE874" s="60"/>
      <c r="RPF874" s="60"/>
      <c r="RPG874" s="60"/>
      <c r="RPH874" s="60"/>
      <c r="RPI874" s="60"/>
      <c r="RPJ874" s="60"/>
      <c r="RPK874" s="60"/>
      <c r="RPL874" s="60"/>
      <c r="RPM874" s="60"/>
      <c r="RPN874" s="60"/>
      <c r="RPO874" s="60"/>
      <c r="RPP874" s="60"/>
      <c r="RPQ874" s="60"/>
      <c r="RPR874" s="60"/>
      <c r="RPS874" s="60"/>
      <c r="RPT874" s="60"/>
      <c r="RPU874" s="60"/>
      <c r="RPV874" s="60"/>
      <c r="RPW874" s="60"/>
      <c r="RPX874" s="60"/>
      <c r="RPY874" s="60"/>
      <c r="RPZ874" s="60"/>
      <c r="RQA874" s="60"/>
      <c r="RQB874" s="60"/>
      <c r="RQC874" s="60"/>
      <c r="RQD874" s="60"/>
      <c r="RQE874" s="60"/>
      <c r="RQF874" s="60"/>
      <c r="RQG874" s="60"/>
      <c r="RQH874" s="60"/>
      <c r="RQI874" s="60"/>
      <c r="RQJ874" s="60"/>
      <c r="RQK874" s="60"/>
      <c r="RQL874" s="60"/>
      <c r="RQM874" s="60"/>
      <c r="RQN874" s="60"/>
      <c r="RQO874" s="60"/>
      <c r="RQP874" s="60"/>
      <c r="RQQ874" s="60"/>
      <c r="RQR874" s="60"/>
      <c r="RQS874" s="60"/>
      <c r="RQT874" s="60"/>
      <c r="RQU874" s="60"/>
      <c r="RQV874" s="60"/>
      <c r="RQW874" s="60"/>
      <c r="RQX874" s="60"/>
      <c r="RQY874" s="60"/>
      <c r="RQZ874" s="60"/>
      <c r="RRA874" s="60"/>
      <c r="RRB874" s="60"/>
      <c r="RRC874" s="60"/>
      <c r="RRD874" s="60"/>
      <c r="RRE874" s="60"/>
      <c r="RRF874" s="60"/>
      <c r="RRG874" s="60"/>
      <c r="RRH874" s="60"/>
      <c r="RRI874" s="60"/>
      <c r="RRJ874" s="60"/>
      <c r="RRK874" s="60"/>
      <c r="RRL874" s="60"/>
      <c r="RRM874" s="60"/>
      <c r="RRN874" s="60"/>
      <c r="RRO874" s="60"/>
      <c r="RRP874" s="60"/>
      <c r="RRQ874" s="60"/>
      <c r="RRR874" s="60"/>
      <c r="RRS874" s="60"/>
      <c r="RRT874" s="60"/>
      <c r="RRU874" s="60"/>
      <c r="RRV874" s="60"/>
      <c r="RRW874" s="60"/>
      <c r="RRX874" s="60"/>
      <c r="RRY874" s="60"/>
      <c r="RRZ874" s="60"/>
      <c r="RSA874" s="60"/>
      <c r="RSB874" s="60"/>
      <c r="RSC874" s="60"/>
      <c r="RSD874" s="60"/>
      <c r="RSE874" s="60"/>
      <c r="RSF874" s="60"/>
      <c r="RSG874" s="60"/>
      <c r="RSH874" s="60"/>
      <c r="RSI874" s="60"/>
      <c r="RSJ874" s="60"/>
      <c r="RSK874" s="60"/>
      <c r="RSL874" s="60"/>
      <c r="RSM874" s="60"/>
      <c r="RSN874" s="60"/>
      <c r="RSO874" s="60"/>
      <c r="RSP874" s="60"/>
      <c r="RSQ874" s="60"/>
      <c r="RSR874" s="60"/>
      <c r="RSS874" s="60"/>
      <c r="RST874" s="60"/>
      <c r="RSU874" s="60"/>
      <c r="RSV874" s="60"/>
      <c r="RSW874" s="60"/>
      <c r="RSX874" s="60"/>
      <c r="RSY874" s="60"/>
      <c r="RSZ874" s="60"/>
      <c r="RTA874" s="60"/>
      <c r="RTB874" s="60"/>
      <c r="RTC874" s="60"/>
      <c r="RTD874" s="60"/>
      <c r="RTE874" s="60"/>
      <c r="RTF874" s="60"/>
      <c r="RTG874" s="60"/>
      <c r="RTH874" s="60"/>
      <c r="RTI874" s="60"/>
      <c r="RTJ874" s="60"/>
      <c r="RTK874" s="60"/>
      <c r="RTL874" s="60"/>
      <c r="RTM874" s="60"/>
      <c r="RTN874" s="60"/>
      <c r="RTO874" s="60"/>
      <c r="RTP874" s="60"/>
      <c r="RTQ874" s="60"/>
      <c r="RTR874" s="60"/>
      <c r="RTS874" s="60"/>
      <c r="RTT874" s="60"/>
      <c r="RTU874" s="60"/>
      <c r="RTV874" s="60"/>
      <c r="RTW874" s="60"/>
      <c r="RTX874" s="60"/>
      <c r="RTY874" s="60"/>
      <c r="RTZ874" s="60"/>
      <c r="RUA874" s="60"/>
      <c r="RUB874" s="60"/>
      <c r="RUC874" s="60"/>
      <c r="RUD874" s="60"/>
      <c r="RUE874" s="60"/>
      <c r="RUF874" s="60"/>
      <c r="RUG874" s="60"/>
      <c r="RUH874" s="60"/>
      <c r="RUI874" s="60"/>
      <c r="RUJ874" s="60"/>
      <c r="RUK874" s="60"/>
      <c r="RUL874" s="60"/>
      <c r="RUM874" s="60"/>
      <c r="RUN874" s="60"/>
      <c r="RUO874" s="60"/>
      <c r="RUP874" s="60"/>
      <c r="RUQ874" s="60"/>
      <c r="RUR874" s="60"/>
      <c r="RUS874" s="60"/>
      <c r="RUT874" s="60"/>
      <c r="RUU874" s="60"/>
      <c r="RUV874" s="60"/>
      <c r="RUW874" s="60"/>
      <c r="RUX874" s="60"/>
      <c r="RUY874" s="60"/>
      <c r="RUZ874" s="60"/>
      <c r="RVA874" s="60"/>
      <c r="RVB874" s="60"/>
      <c r="RVC874" s="60"/>
      <c r="RVD874" s="60"/>
      <c r="RVE874" s="60"/>
      <c r="RVF874" s="60"/>
      <c r="RVG874" s="60"/>
      <c r="RVH874" s="60"/>
      <c r="RVI874" s="60"/>
      <c r="RVJ874" s="60"/>
      <c r="RVK874" s="60"/>
      <c r="RVL874" s="60"/>
      <c r="RVM874" s="60"/>
      <c r="RVN874" s="60"/>
      <c r="RVO874" s="60"/>
      <c r="RVP874" s="60"/>
      <c r="RVQ874" s="60"/>
      <c r="RVR874" s="60"/>
      <c r="RVS874" s="60"/>
      <c r="RVT874" s="60"/>
      <c r="RVU874" s="60"/>
      <c r="RVV874" s="60"/>
      <c r="RVW874" s="60"/>
      <c r="RVX874" s="60"/>
      <c r="RVY874" s="60"/>
      <c r="RVZ874" s="60"/>
      <c r="RWA874" s="60"/>
      <c r="RWB874" s="60"/>
      <c r="RWC874" s="60"/>
      <c r="RWD874" s="60"/>
      <c r="RWE874" s="60"/>
      <c r="RWF874" s="60"/>
      <c r="RWG874" s="60"/>
      <c r="RWH874" s="60"/>
      <c r="RWI874" s="60"/>
      <c r="RWJ874" s="60"/>
      <c r="RWK874" s="60"/>
      <c r="RWL874" s="60"/>
      <c r="RWM874" s="60"/>
      <c r="RWN874" s="60"/>
      <c r="RWO874" s="60"/>
      <c r="RWP874" s="60"/>
      <c r="RWQ874" s="60"/>
      <c r="RWR874" s="60"/>
      <c r="RWS874" s="60"/>
      <c r="RWT874" s="60"/>
      <c r="RWU874" s="60"/>
      <c r="RWV874" s="60"/>
      <c r="RWW874" s="60"/>
      <c r="RWX874" s="60"/>
      <c r="RWY874" s="60"/>
      <c r="RWZ874" s="60"/>
      <c r="RXA874" s="60"/>
      <c r="RXB874" s="60"/>
      <c r="RXC874" s="60"/>
      <c r="RXD874" s="60"/>
      <c r="RXE874" s="60"/>
      <c r="RXF874" s="60"/>
      <c r="RXG874" s="60"/>
      <c r="RXH874" s="60"/>
      <c r="RXI874" s="60"/>
      <c r="RXJ874" s="60"/>
      <c r="RXK874" s="60"/>
      <c r="RXL874" s="60"/>
      <c r="RXM874" s="60"/>
      <c r="RXN874" s="60"/>
      <c r="RXO874" s="60"/>
      <c r="RXP874" s="60"/>
      <c r="RXQ874" s="60"/>
      <c r="RXR874" s="60"/>
      <c r="RXS874" s="60"/>
      <c r="RXT874" s="60"/>
      <c r="RXU874" s="60"/>
      <c r="RXV874" s="60"/>
      <c r="RXW874" s="60"/>
      <c r="RXX874" s="60"/>
      <c r="RXY874" s="60"/>
      <c r="RXZ874" s="60"/>
      <c r="RYA874" s="60"/>
      <c r="RYB874" s="60"/>
      <c r="RYC874" s="60"/>
      <c r="RYD874" s="60"/>
      <c r="RYE874" s="60"/>
      <c r="RYF874" s="60"/>
      <c r="RYG874" s="60"/>
      <c r="RYH874" s="60"/>
      <c r="RYI874" s="60"/>
      <c r="RYJ874" s="60"/>
      <c r="RYK874" s="60"/>
      <c r="RYL874" s="60"/>
      <c r="RYM874" s="60"/>
      <c r="RYN874" s="60"/>
      <c r="RYO874" s="60"/>
      <c r="RYP874" s="60"/>
      <c r="RYQ874" s="60"/>
      <c r="RYR874" s="60"/>
      <c r="RYS874" s="60"/>
      <c r="RYT874" s="60"/>
      <c r="RYU874" s="60"/>
      <c r="RYV874" s="60"/>
      <c r="RYW874" s="60"/>
      <c r="RYX874" s="60"/>
      <c r="RYY874" s="60"/>
      <c r="RYZ874" s="60"/>
      <c r="RZA874" s="60"/>
      <c r="RZB874" s="60"/>
      <c r="RZC874" s="60"/>
      <c r="RZD874" s="60"/>
      <c r="RZE874" s="60"/>
      <c r="RZF874" s="60"/>
      <c r="RZG874" s="60"/>
      <c r="RZH874" s="60"/>
      <c r="RZI874" s="60"/>
      <c r="RZJ874" s="60"/>
      <c r="RZK874" s="60"/>
      <c r="RZL874" s="60"/>
      <c r="RZM874" s="60"/>
      <c r="RZN874" s="60"/>
      <c r="RZO874" s="60"/>
      <c r="RZP874" s="60"/>
      <c r="RZQ874" s="60"/>
      <c r="RZR874" s="60"/>
      <c r="RZS874" s="60"/>
      <c r="RZT874" s="60"/>
      <c r="RZU874" s="60"/>
      <c r="RZV874" s="60"/>
      <c r="RZW874" s="60"/>
      <c r="RZX874" s="60"/>
      <c r="RZY874" s="60"/>
      <c r="RZZ874" s="60"/>
      <c r="SAA874" s="60"/>
      <c r="SAB874" s="60"/>
      <c r="SAC874" s="60"/>
      <c r="SAD874" s="60"/>
      <c r="SAE874" s="60"/>
      <c r="SAF874" s="60"/>
      <c r="SAG874" s="60"/>
      <c r="SAH874" s="60"/>
      <c r="SAI874" s="60"/>
      <c r="SAJ874" s="60"/>
      <c r="SAK874" s="60"/>
      <c r="SAL874" s="60"/>
      <c r="SAM874" s="60"/>
      <c r="SAN874" s="60"/>
      <c r="SAO874" s="60"/>
      <c r="SAP874" s="60"/>
      <c r="SAQ874" s="60"/>
      <c r="SAR874" s="60"/>
      <c r="SAS874" s="60"/>
      <c r="SAT874" s="60"/>
      <c r="SAU874" s="60"/>
      <c r="SAV874" s="60"/>
      <c r="SAW874" s="60"/>
      <c r="SAX874" s="60"/>
      <c r="SAY874" s="60"/>
      <c r="SAZ874" s="60"/>
      <c r="SBA874" s="60"/>
      <c r="SBB874" s="60"/>
      <c r="SBC874" s="60"/>
      <c r="SBD874" s="60"/>
      <c r="SBE874" s="60"/>
      <c r="SBF874" s="60"/>
      <c r="SBG874" s="60"/>
      <c r="SBH874" s="60"/>
      <c r="SBI874" s="60"/>
      <c r="SBJ874" s="60"/>
      <c r="SBK874" s="60"/>
      <c r="SBL874" s="60"/>
      <c r="SBM874" s="60"/>
      <c r="SBN874" s="60"/>
      <c r="SBO874" s="60"/>
      <c r="SBP874" s="60"/>
      <c r="SBQ874" s="60"/>
      <c r="SBR874" s="60"/>
      <c r="SBS874" s="60"/>
      <c r="SBT874" s="60"/>
      <c r="SBU874" s="60"/>
      <c r="SBV874" s="60"/>
      <c r="SBW874" s="60"/>
      <c r="SBX874" s="60"/>
      <c r="SBY874" s="60"/>
      <c r="SBZ874" s="60"/>
      <c r="SCA874" s="60"/>
      <c r="SCB874" s="60"/>
      <c r="SCC874" s="60"/>
      <c r="SCD874" s="60"/>
      <c r="SCE874" s="60"/>
      <c r="SCF874" s="60"/>
      <c r="SCG874" s="60"/>
      <c r="SCH874" s="60"/>
      <c r="SCI874" s="60"/>
      <c r="SCJ874" s="60"/>
      <c r="SCK874" s="60"/>
      <c r="SCL874" s="60"/>
      <c r="SCM874" s="60"/>
      <c r="SCN874" s="60"/>
      <c r="SCO874" s="60"/>
      <c r="SCP874" s="60"/>
      <c r="SCQ874" s="60"/>
      <c r="SCR874" s="60"/>
      <c r="SCS874" s="60"/>
      <c r="SCT874" s="60"/>
      <c r="SCU874" s="60"/>
      <c r="SCV874" s="60"/>
      <c r="SCW874" s="60"/>
      <c r="SCX874" s="60"/>
      <c r="SCY874" s="60"/>
      <c r="SCZ874" s="60"/>
      <c r="SDA874" s="60"/>
      <c r="SDB874" s="60"/>
      <c r="SDC874" s="60"/>
      <c r="SDD874" s="60"/>
      <c r="SDE874" s="60"/>
      <c r="SDF874" s="60"/>
      <c r="SDG874" s="60"/>
      <c r="SDH874" s="60"/>
      <c r="SDI874" s="60"/>
      <c r="SDJ874" s="60"/>
      <c r="SDK874" s="60"/>
      <c r="SDL874" s="60"/>
      <c r="SDM874" s="60"/>
      <c r="SDN874" s="60"/>
      <c r="SDO874" s="60"/>
      <c r="SDP874" s="60"/>
      <c r="SDQ874" s="60"/>
      <c r="SDR874" s="60"/>
      <c r="SDS874" s="60"/>
      <c r="SDT874" s="60"/>
      <c r="SDU874" s="60"/>
      <c r="SDV874" s="60"/>
      <c r="SDW874" s="60"/>
      <c r="SDX874" s="60"/>
      <c r="SDY874" s="60"/>
      <c r="SDZ874" s="60"/>
      <c r="SEA874" s="60"/>
      <c r="SEB874" s="60"/>
      <c r="SEC874" s="60"/>
      <c r="SED874" s="60"/>
      <c r="SEE874" s="60"/>
      <c r="SEF874" s="60"/>
      <c r="SEG874" s="60"/>
      <c r="SEH874" s="60"/>
      <c r="SEI874" s="60"/>
      <c r="SEJ874" s="60"/>
      <c r="SEK874" s="60"/>
      <c r="SEL874" s="60"/>
      <c r="SEM874" s="60"/>
      <c r="SEN874" s="60"/>
      <c r="SEO874" s="60"/>
      <c r="SEP874" s="60"/>
      <c r="SEQ874" s="60"/>
      <c r="SER874" s="60"/>
      <c r="SES874" s="60"/>
      <c r="SET874" s="60"/>
      <c r="SEU874" s="60"/>
      <c r="SEV874" s="60"/>
      <c r="SEW874" s="60"/>
      <c r="SEX874" s="60"/>
      <c r="SEY874" s="60"/>
      <c r="SEZ874" s="60"/>
      <c r="SFA874" s="60"/>
      <c r="SFB874" s="60"/>
      <c r="SFC874" s="60"/>
      <c r="SFD874" s="60"/>
      <c r="SFE874" s="60"/>
      <c r="SFF874" s="60"/>
      <c r="SFG874" s="60"/>
      <c r="SFH874" s="60"/>
      <c r="SFI874" s="60"/>
      <c r="SFJ874" s="60"/>
      <c r="SFK874" s="60"/>
      <c r="SFL874" s="60"/>
      <c r="SFM874" s="60"/>
      <c r="SFN874" s="60"/>
      <c r="SFO874" s="60"/>
      <c r="SFP874" s="60"/>
      <c r="SFQ874" s="60"/>
      <c r="SFR874" s="60"/>
      <c r="SFS874" s="60"/>
      <c r="SFT874" s="60"/>
      <c r="SFU874" s="60"/>
      <c r="SFV874" s="60"/>
      <c r="SFW874" s="60"/>
      <c r="SFX874" s="60"/>
      <c r="SFY874" s="60"/>
      <c r="SFZ874" s="60"/>
      <c r="SGA874" s="60"/>
      <c r="SGB874" s="60"/>
      <c r="SGC874" s="60"/>
      <c r="SGD874" s="60"/>
      <c r="SGE874" s="60"/>
      <c r="SGF874" s="60"/>
      <c r="SGG874" s="60"/>
      <c r="SGH874" s="60"/>
      <c r="SGI874" s="60"/>
      <c r="SGJ874" s="60"/>
      <c r="SGK874" s="60"/>
      <c r="SGL874" s="60"/>
      <c r="SGM874" s="60"/>
      <c r="SGN874" s="60"/>
      <c r="SGO874" s="60"/>
      <c r="SGP874" s="60"/>
      <c r="SGQ874" s="60"/>
      <c r="SGR874" s="60"/>
      <c r="SGS874" s="60"/>
      <c r="SGT874" s="60"/>
      <c r="SGU874" s="60"/>
      <c r="SGV874" s="60"/>
      <c r="SGW874" s="60"/>
      <c r="SGX874" s="60"/>
      <c r="SGY874" s="60"/>
      <c r="SGZ874" s="60"/>
      <c r="SHA874" s="60"/>
      <c r="SHB874" s="60"/>
      <c r="SHC874" s="60"/>
      <c r="SHD874" s="60"/>
      <c r="SHE874" s="60"/>
      <c r="SHF874" s="60"/>
      <c r="SHG874" s="60"/>
      <c r="SHH874" s="60"/>
      <c r="SHI874" s="60"/>
      <c r="SHJ874" s="60"/>
      <c r="SHK874" s="60"/>
      <c r="SHL874" s="60"/>
      <c r="SHM874" s="60"/>
      <c r="SHN874" s="60"/>
      <c r="SHO874" s="60"/>
      <c r="SHP874" s="60"/>
      <c r="SHQ874" s="60"/>
      <c r="SHR874" s="60"/>
      <c r="SHS874" s="60"/>
      <c r="SHT874" s="60"/>
      <c r="SHU874" s="60"/>
      <c r="SHV874" s="60"/>
      <c r="SHW874" s="60"/>
      <c r="SHX874" s="60"/>
      <c r="SHY874" s="60"/>
      <c r="SHZ874" s="60"/>
      <c r="SIA874" s="60"/>
      <c r="SIB874" s="60"/>
      <c r="SIC874" s="60"/>
      <c r="SID874" s="60"/>
      <c r="SIE874" s="60"/>
      <c r="SIF874" s="60"/>
      <c r="SIG874" s="60"/>
      <c r="SIH874" s="60"/>
      <c r="SII874" s="60"/>
      <c r="SIJ874" s="60"/>
      <c r="SIK874" s="60"/>
      <c r="SIL874" s="60"/>
      <c r="SIM874" s="60"/>
      <c r="SIN874" s="60"/>
      <c r="SIO874" s="60"/>
      <c r="SIP874" s="60"/>
      <c r="SIQ874" s="60"/>
      <c r="SIR874" s="60"/>
      <c r="SIS874" s="60"/>
      <c r="SIT874" s="60"/>
      <c r="SIU874" s="60"/>
      <c r="SIV874" s="60"/>
      <c r="SIW874" s="60"/>
      <c r="SIX874" s="60"/>
      <c r="SIY874" s="60"/>
      <c r="SIZ874" s="60"/>
      <c r="SJA874" s="60"/>
      <c r="SJB874" s="60"/>
      <c r="SJC874" s="60"/>
      <c r="SJD874" s="60"/>
      <c r="SJE874" s="60"/>
      <c r="SJF874" s="60"/>
      <c r="SJG874" s="60"/>
      <c r="SJH874" s="60"/>
      <c r="SJI874" s="60"/>
      <c r="SJJ874" s="60"/>
      <c r="SJK874" s="60"/>
      <c r="SJL874" s="60"/>
      <c r="SJM874" s="60"/>
      <c r="SJN874" s="60"/>
      <c r="SJO874" s="60"/>
      <c r="SJP874" s="60"/>
      <c r="SJQ874" s="60"/>
      <c r="SJR874" s="60"/>
      <c r="SJS874" s="60"/>
      <c r="SJT874" s="60"/>
      <c r="SJU874" s="60"/>
      <c r="SJV874" s="60"/>
      <c r="SJW874" s="60"/>
      <c r="SJX874" s="60"/>
      <c r="SJY874" s="60"/>
      <c r="SJZ874" s="60"/>
      <c r="SKA874" s="60"/>
      <c r="SKB874" s="60"/>
      <c r="SKC874" s="60"/>
      <c r="SKD874" s="60"/>
      <c r="SKE874" s="60"/>
      <c r="SKF874" s="60"/>
      <c r="SKG874" s="60"/>
      <c r="SKH874" s="60"/>
      <c r="SKI874" s="60"/>
      <c r="SKJ874" s="60"/>
      <c r="SKK874" s="60"/>
      <c r="SKL874" s="60"/>
      <c r="SKM874" s="60"/>
      <c r="SKN874" s="60"/>
      <c r="SKO874" s="60"/>
      <c r="SKP874" s="60"/>
      <c r="SKQ874" s="60"/>
      <c r="SKR874" s="60"/>
      <c r="SKS874" s="60"/>
      <c r="SKT874" s="60"/>
      <c r="SKU874" s="60"/>
      <c r="SKV874" s="60"/>
      <c r="SKW874" s="60"/>
      <c r="SKX874" s="60"/>
      <c r="SKY874" s="60"/>
      <c r="SKZ874" s="60"/>
      <c r="SLA874" s="60"/>
      <c r="SLB874" s="60"/>
      <c r="SLC874" s="60"/>
      <c r="SLD874" s="60"/>
      <c r="SLE874" s="60"/>
      <c r="SLF874" s="60"/>
      <c r="SLG874" s="60"/>
      <c r="SLH874" s="60"/>
      <c r="SLI874" s="60"/>
      <c r="SLJ874" s="60"/>
      <c r="SLK874" s="60"/>
      <c r="SLL874" s="60"/>
      <c r="SLM874" s="60"/>
      <c r="SLN874" s="60"/>
      <c r="SLO874" s="60"/>
      <c r="SLP874" s="60"/>
      <c r="SLQ874" s="60"/>
      <c r="SLR874" s="60"/>
      <c r="SLS874" s="60"/>
      <c r="SLT874" s="60"/>
      <c r="SLU874" s="60"/>
      <c r="SLV874" s="60"/>
      <c r="SLW874" s="60"/>
      <c r="SLX874" s="60"/>
      <c r="SLY874" s="60"/>
      <c r="SLZ874" s="60"/>
      <c r="SMA874" s="60"/>
      <c r="SMB874" s="60"/>
      <c r="SMC874" s="60"/>
      <c r="SMD874" s="60"/>
      <c r="SME874" s="60"/>
      <c r="SMF874" s="60"/>
      <c r="SMG874" s="60"/>
      <c r="SMH874" s="60"/>
      <c r="SMI874" s="60"/>
      <c r="SMJ874" s="60"/>
      <c r="SMK874" s="60"/>
      <c r="SML874" s="60"/>
      <c r="SMM874" s="60"/>
      <c r="SMN874" s="60"/>
      <c r="SMO874" s="60"/>
      <c r="SMP874" s="60"/>
      <c r="SMQ874" s="60"/>
      <c r="SMR874" s="60"/>
      <c r="SMS874" s="60"/>
      <c r="SMT874" s="60"/>
      <c r="SMU874" s="60"/>
      <c r="SMV874" s="60"/>
      <c r="SMW874" s="60"/>
      <c r="SMX874" s="60"/>
      <c r="SMY874" s="60"/>
      <c r="SMZ874" s="60"/>
      <c r="SNA874" s="60"/>
      <c r="SNB874" s="60"/>
      <c r="SNC874" s="60"/>
      <c r="SND874" s="60"/>
      <c r="SNE874" s="60"/>
      <c r="SNF874" s="60"/>
      <c r="SNG874" s="60"/>
      <c r="SNH874" s="60"/>
      <c r="SNI874" s="60"/>
      <c r="SNJ874" s="60"/>
      <c r="SNK874" s="60"/>
      <c r="SNL874" s="60"/>
      <c r="SNM874" s="60"/>
      <c r="SNN874" s="60"/>
      <c r="SNO874" s="60"/>
      <c r="SNP874" s="60"/>
      <c r="SNQ874" s="60"/>
      <c r="SNR874" s="60"/>
      <c r="SNS874" s="60"/>
      <c r="SNT874" s="60"/>
      <c r="SNU874" s="60"/>
      <c r="SNV874" s="60"/>
      <c r="SNW874" s="60"/>
      <c r="SNX874" s="60"/>
      <c r="SNY874" s="60"/>
      <c r="SNZ874" s="60"/>
      <c r="SOA874" s="60"/>
      <c r="SOB874" s="60"/>
      <c r="SOC874" s="60"/>
      <c r="SOD874" s="60"/>
      <c r="SOE874" s="60"/>
      <c r="SOF874" s="60"/>
      <c r="SOG874" s="60"/>
      <c r="SOH874" s="60"/>
      <c r="SOI874" s="60"/>
      <c r="SOJ874" s="60"/>
      <c r="SOK874" s="60"/>
      <c r="SOL874" s="60"/>
      <c r="SOM874" s="60"/>
      <c r="SON874" s="60"/>
      <c r="SOO874" s="60"/>
      <c r="SOP874" s="60"/>
      <c r="SOQ874" s="60"/>
      <c r="SOR874" s="60"/>
      <c r="SOS874" s="60"/>
      <c r="SOT874" s="60"/>
      <c r="SOU874" s="60"/>
      <c r="SOV874" s="60"/>
      <c r="SOW874" s="60"/>
      <c r="SOX874" s="60"/>
      <c r="SOY874" s="60"/>
      <c r="SOZ874" s="60"/>
      <c r="SPA874" s="60"/>
      <c r="SPB874" s="60"/>
      <c r="SPC874" s="60"/>
      <c r="SPD874" s="60"/>
      <c r="SPE874" s="60"/>
      <c r="SPF874" s="60"/>
      <c r="SPG874" s="60"/>
      <c r="SPH874" s="60"/>
      <c r="SPI874" s="60"/>
      <c r="SPJ874" s="60"/>
      <c r="SPK874" s="60"/>
      <c r="SPL874" s="60"/>
      <c r="SPM874" s="60"/>
      <c r="SPN874" s="60"/>
      <c r="SPO874" s="60"/>
      <c r="SPP874" s="60"/>
      <c r="SPQ874" s="60"/>
      <c r="SPR874" s="60"/>
      <c r="SPS874" s="60"/>
      <c r="SPT874" s="60"/>
      <c r="SPU874" s="60"/>
      <c r="SPV874" s="60"/>
      <c r="SPW874" s="60"/>
      <c r="SPX874" s="60"/>
      <c r="SPY874" s="60"/>
      <c r="SPZ874" s="60"/>
      <c r="SQA874" s="60"/>
      <c r="SQB874" s="60"/>
      <c r="SQC874" s="60"/>
      <c r="SQD874" s="60"/>
      <c r="SQE874" s="60"/>
      <c r="SQF874" s="60"/>
      <c r="SQG874" s="60"/>
      <c r="SQH874" s="60"/>
      <c r="SQI874" s="60"/>
      <c r="SQJ874" s="60"/>
      <c r="SQK874" s="60"/>
      <c r="SQL874" s="60"/>
      <c r="SQM874" s="60"/>
      <c r="SQN874" s="60"/>
      <c r="SQO874" s="60"/>
      <c r="SQP874" s="60"/>
      <c r="SQQ874" s="60"/>
      <c r="SQR874" s="60"/>
      <c r="SQS874" s="60"/>
      <c r="SQT874" s="60"/>
      <c r="SQU874" s="60"/>
      <c r="SQV874" s="60"/>
      <c r="SQW874" s="60"/>
      <c r="SQX874" s="60"/>
      <c r="SQY874" s="60"/>
      <c r="SQZ874" s="60"/>
      <c r="SRA874" s="60"/>
      <c r="SRB874" s="60"/>
      <c r="SRC874" s="60"/>
      <c r="SRD874" s="60"/>
      <c r="SRE874" s="60"/>
      <c r="SRF874" s="60"/>
      <c r="SRG874" s="60"/>
      <c r="SRH874" s="60"/>
      <c r="SRI874" s="60"/>
      <c r="SRJ874" s="60"/>
      <c r="SRK874" s="60"/>
      <c r="SRL874" s="60"/>
      <c r="SRM874" s="60"/>
      <c r="SRN874" s="60"/>
      <c r="SRO874" s="60"/>
      <c r="SRP874" s="60"/>
      <c r="SRQ874" s="60"/>
      <c r="SRR874" s="60"/>
      <c r="SRS874" s="60"/>
      <c r="SRT874" s="60"/>
      <c r="SRU874" s="60"/>
      <c r="SRV874" s="60"/>
      <c r="SRW874" s="60"/>
      <c r="SRX874" s="60"/>
      <c r="SRY874" s="60"/>
      <c r="SRZ874" s="60"/>
      <c r="SSA874" s="60"/>
      <c r="SSB874" s="60"/>
      <c r="SSC874" s="60"/>
      <c r="SSD874" s="60"/>
      <c r="SSE874" s="60"/>
      <c r="SSF874" s="60"/>
      <c r="SSG874" s="60"/>
      <c r="SSH874" s="60"/>
      <c r="SSI874" s="60"/>
      <c r="SSJ874" s="60"/>
      <c r="SSK874" s="60"/>
      <c r="SSL874" s="60"/>
      <c r="SSM874" s="60"/>
      <c r="SSN874" s="60"/>
      <c r="SSO874" s="60"/>
      <c r="SSP874" s="60"/>
      <c r="SSQ874" s="60"/>
      <c r="SSR874" s="60"/>
      <c r="SSS874" s="60"/>
      <c r="SST874" s="60"/>
      <c r="SSU874" s="60"/>
      <c r="SSV874" s="60"/>
      <c r="SSW874" s="60"/>
      <c r="SSX874" s="60"/>
      <c r="SSY874" s="60"/>
      <c r="SSZ874" s="60"/>
      <c r="STA874" s="60"/>
      <c r="STB874" s="60"/>
      <c r="STC874" s="60"/>
      <c r="STD874" s="60"/>
      <c r="STE874" s="60"/>
      <c r="STF874" s="60"/>
      <c r="STG874" s="60"/>
      <c r="STH874" s="60"/>
      <c r="STI874" s="60"/>
      <c r="STJ874" s="60"/>
      <c r="STK874" s="60"/>
      <c r="STL874" s="60"/>
      <c r="STM874" s="60"/>
      <c r="STN874" s="60"/>
      <c r="STO874" s="60"/>
      <c r="STP874" s="60"/>
      <c r="STQ874" s="60"/>
      <c r="STR874" s="60"/>
      <c r="STS874" s="60"/>
      <c r="STT874" s="60"/>
      <c r="STU874" s="60"/>
      <c r="STV874" s="60"/>
      <c r="STW874" s="60"/>
      <c r="STX874" s="60"/>
      <c r="STY874" s="60"/>
      <c r="STZ874" s="60"/>
      <c r="SUA874" s="60"/>
      <c r="SUB874" s="60"/>
      <c r="SUC874" s="60"/>
      <c r="SUD874" s="60"/>
      <c r="SUE874" s="60"/>
      <c r="SUF874" s="60"/>
      <c r="SUG874" s="60"/>
      <c r="SUH874" s="60"/>
      <c r="SUI874" s="60"/>
      <c r="SUJ874" s="60"/>
      <c r="SUK874" s="60"/>
      <c r="SUL874" s="60"/>
      <c r="SUM874" s="60"/>
      <c r="SUN874" s="60"/>
      <c r="SUO874" s="60"/>
      <c r="SUP874" s="60"/>
      <c r="SUQ874" s="60"/>
      <c r="SUR874" s="60"/>
      <c r="SUS874" s="60"/>
      <c r="SUT874" s="60"/>
      <c r="SUU874" s="60"/>
      <c r="SUV874" s="60"/>
      <c r="SUW874" s="60"/>
      <c r="SUX874" s="60"/>
      <c r="SUY874" s="60"/>
      <c r="SUZ874" s="60"/>
      <c r="SVA874" s="60"/>
      <c r="SVB874" s="60"/>
      <c r="SVC874" s="60"/>
      <c r="SVD874" s="60"/>
      <c r="SVE874" s="60"/>
      <c r="SVF874" s="60"/>
      <c r="SVG874" s="60"/>
      <c r="SVH874" s="60"/>
      <c r="SVI874" s="60"/>
      <c r="SVJ874" s="60"/>
      <c r="SVK874" s="60"/>
      <c r="SVL874" s="60"/>
      <c r="SVM874" s="60"/>
      <c r="SVN874" s="60"/>
      <c r="SVO874" s="60"/>
      <c r="SVP874" s="60"/>
      <c r="SVQ874" s="60"/>
      <c r="SVR874" s="60"/>
      <c r="SVS874" s="60"/>
      <c r="SVT874" s="60"/>
      <c r="SVU874" s="60"/>
      <c r="SVV874" s="60"/>
      <c r="SVW874" s="60"/>
      <c r="SVX874" s="60"/>
      <c r="SVY874" s="60"/>
      <c r="SVZ874" s="60"/>
      <c r="SWA874" s="60"/>
      <c r="SWB874" s="60"/>
      <c r="SWC874" s="60"/>
      <c r="SWD874" s="60"/>
      <c r="SWE874" s="60"/>
      <c r="SWF874" s="60"/>
      <c r="SWG874" s="60"/>
      <c r="SWH874" s="60"/>
      <c r="SWI874" s="60"/>
      <c r="SWJ874" s="60"/>
      <c r="SWK874" s="60"/>
      <c r="SWL874" s="60"/>
      <c r="SWM874" s="60"/>
      <c r="SWN874" s="60"/>
      <c r="SWO874" s="60"/>
      <c r="SWP874" s="60"/>
      <c r="SWQ874" s="60"/>
      <c r="SWR874" s="60"/>
      <c r="SWS874" s="60"/>
      <c r="SWT874" s="60"/>
      <c r="SWU874" s="60"/>
      <c r="SWV874" s="60"/>
      <c r="SWW874" s="60"/>
      <c r="SWX874" s="60"/>
      <c r="SWY874" s="60"/>
      <c r="SWZ874" s="60"/>
      <c r="SXA874" s="60"/>
      <c r="SXB874" s="60"/>
      <c r="SXC874" s="60"/>
      <c r="SXD874" s="60"/>
      <c r="SXE874" s="60"/>
      <c r="SXF874" s="60"/>
      <c r="SXG874" s="60"/>
      <c r="SXH874" s="60"/>
      <c r="SXI874" s="60"/>
      <c r="SXJ874" s="60"/>
      <c r="SXK874" s="60"/>
      <c r="SXL874" s="60"/>
      <c r="SXM874" s="60"/>
      <c r="SXN874" s="60"/>
      <c r="SXO874" s="60"/>
      <c r="SXP874" s="60"/>
      <c r="SXQ874" s="60"/>
      <c r="SXR874" s="60"/>
      <c r="SXS874" s="60"/>
      <c r="SXT874" s="60"/>
      <c r="SXU874" s="60"/>
      <c r="SXV874" s="60"/>
      <c r="SXW874" s="60"/>
      <c r="SXX874" s="60"/>
      <c r="SXY874" s="60"/>
      <c r="SXZ874" s="60"/>
      <c r="SYA874" s="60"/>
      <c r="SYB874" s="60"/>
      <c r="SYC874" s="60"/>
      <c r="SYD874" s="60"/>
      <c r="SYE874" s="60"/>
      <c r="SYF874" s="60"/>
      <c r="SYG874" s="60"/>
      <c r="SYH874" s="60"/>
      <c r="SYI874" s="60"/>
      <c r="SYJ874" s="60"/>
      <c r="SYK874" s="60"/>
      <c r="SYL874" s="60"/>
      <c r="SYM874" s="60"/>
      <c r="SYN874" s="60"/>
      <c r="SYO874" s="60"/>
      <c r="SYP874" s="60"/>
      <c r="SYQ874" s="60"/>
      <c r="SYR874" s="60"/>
      <c r="SYS874" s="60"/>
      <c r="SYT874" s="60"/>
      <c r="SYU874" s="60"/>
      <c r="SYV874" s="60"/>
      <c r="SYW874" s="60"/>
      <c r="SYX874" s="60"/>
      <c r="SYY874" s="60"/>
      <c r="SYZ874" s="60"/>
      <c r="SZA874" s="60"/>
      <c r="SZB874" s="60"/>
      <c r="SZC874" s="60"/>
      <c r="SZD874" s="60"/>
      <c r="SZE874" s="60"/>
      <c r="SZF874" s="60"/>
      <c r="SZG874" s="60"/>
      <c r="SZH874" s="60"/>
      <c r="SZI874" s="60"/>
      <c r="SZJ874" s="60"/>
      <c r="SZK874" s="60"/>
      <c r="SZL874" s="60"/>
      <c r="SZM874" s="60"/>
      <c r="SZN874" s="60"/>
      <c r="SZO874" s="60"/>
      <c r="SZP874" s="60"/>
      <c r="SZQ874" s="60"/>
      <c r="SZR874" s="60"/>
      <c r="SZS874" s="60"/>
      <c r="SZT874" s="60"/>
      <c r="SZU874" s="60"/>
      <c r="SZV874" s="60"/>
      <c r="SZW874" s="60"/>
      <c r="SZX874" s="60"/>
      <c r="SZY874" s="60"/>
      <c r="SZZ874" s="60"/>
      <c r="TAA874" s="60"/>
      <c r="TAB874" s="60"/>
      <c r="TAC874" s="60"/>
      <c r="TAD874" s="60"/>
      <c r="TAE874" s="60"/>
      <c r="TAF874" s="60"/>
      <c r="TAG874" s="60"/>
      <c r="TAH874" s="60"/>
      <c r="TAI874" s="60"/>
      <c r="TAJ874" s="60"/>
      <c r="TAK874" s="60"/>
      <c r="TAL874" s="60"/>
      <c r="TAM874" s="60"/>
      <c r="TAN874" s="60"/>
      <c r="TAO874" s="60"/>
      <c r="TAP874" s="60"/>
      <c r="TAQ874" s="60"/>
      <c r="TAR874" s="60"/>
      <c r="TAS874" s="60"/>
      <c r="TAT874" s="60"/>
      <c r="TAU874" s="60"/>
      <c r="TAV874" s="60"/>
      <c r="TAW874" s="60"/>
      <c r="TAX874" s="60"/>
      <c r="TAY874" s="60"/>
      <c r="TAZ874" s="60"/>
      <c r="TBA874" s="60"/>
      <c r="TBB874" s="60"/>
      <c r="TBC874" s="60"/>
      <c r="TBD874" s="60"/>
      <c r="TBE874" s="60"/>
      <c r="TBF874" s="60"/>
      <c r="TBG874" s="60"/>
      <c r="TBH874" s="60"/>
      <c r="TBI874" s="60"/>
      <c r="TBJ874" s="60"/>
      <c r="TBK874" s="60"/>
      <c r="TBL874" s="60"/>
      <c r="TBM874" s="60"/>
      <c r="TBN874" s="60"/>
      <c r="TBO874" s="60"/>
      <c r="TBP874" s="60"/>
      <c r="TBQ874" s="60"/>
      <c r="TBR874" s="60"/>
      <c r="TBS874" s="60"/>
      <c r="TBT874" s="60"/>
      <c r="TBU874" s="60"/>
      <c r="TBV874" s="60"/>
      <c r="TBW874" s="60"/>
      <c r="TBX874" s="60"/>
      <c r="TBY874" s="60"/>
      <c r="TBZ874" s="60"/>
      <c r="TCA874" s="60"/>
      <c r="TCB874" s="60"/>
      <c r="TCC874" s="60"/>
      <c r="TCD874" s="60"/>
      <c r="TCE874" s="60"/>
      <c r="TCF874" s="60"/>
      <c r="TCG874" s="60"/>
      <c r="TCH874" s="60"/>
      <c r="TCI874" s="60"/>
      <c r="TCJ874" s="60"/>
      <c r="TCK874" s="60"/>
      <c r="TCL874" s="60"/>
      <c r="TCM874" s="60"/>
      <c r="TCN874" s="60"/>
      <c r="TCO874" s="60"/>
      <c r="TCP874" s="60"/>
      <c r="TCQ874" s="60"/>
      <c r="TCR874" s="60"/>
      <c r="TCS874" s="60"/>
      <c r="TCT874" s="60"/>
      <c r="TCU874" s="60"/>
      <c r="TCV874" s="60"/>
      <c r="TCW874" s="60"/>
      <c r="TCX874" s="60"/>
      <c r="TCY874" s="60"/>
      <c r="TCZ874" s="60"/>
      <c r="TDA874" s="60"/>
      <c r="TDB874" s="60"/>
      <c r="TDC874" s="60"/>
      <c r="TDD874" s="60"/>
      <c r="TDE874" s="60"/>
      <c r="TDF874" s="60"/>
      <c r="TDG874" s="60"/>
      <c r="TDH874" s="60"/>
      <c r="TDI874" s="60"/>
      <c r="TDJ874" s="60"/>
      <c r="TDK874" s="60"/>
      <c r="TDL874" s="60"/>
      <c r="TDM874" s="60"/>
      <c r="TDN874" s="60"/>
      <c r="TDO874" s="60"/>
      <c r="TDP874" s="60"/>
      <c r="TDQ874" s="60"/>
      <c r="TDR874" s="60"/>
      <c r="TDS874" s="60"/>
      <c r="TDT874" s="60"/>
      <c r="TDU874" s="60"/>
      <c r="TDV874" s="60"/>
      <c r="TDW874" s="60"/>
      <c r="TDX874" s="60"/>
      <c r="TDY874" s="60"/>
      <c r="TDZ874" s="60"/>
      <c r="TEA874" s="60"/>
      <c r="TEB874" s="60"/>
      <c r="TEC874" s="60"/>
      <c r="TED874" s="60"/>
      <c r="TEE874" s="60"/>
      <c r="TEF874" s="60"/>
      <c r="TEG874" s="60"/>
      <c r="TEH874" s="60"/>
      <c r="TEI874" s="60"/>
      <c r="TEJ874" s="60"/>
      <c r="TEK874" s="60"/>
      <c r="TEL874" s="60"/>
      <c r="TEM874" s="60"/>
      <c r="TEN874" s="60"/>
      <c r="TEO874" s="60"/>
      <c r="TEP874" s="60"/>
      <c r="TEQ874" s="60"/>
      <c r="TER874" s="60"/>
      <c r="TES874" s="60"/>
      <c r="TET874" s="60"/>
      <c r="TEU874" s="60"/>
      <c r="TEV874" s="60"/>
      <c r="TEW874" s="60"/>
      <c r="TEX874" s="60"/>
      <c r="TEY874" s="60"/>
      <c r="TEZ874" s="60"/>
      <c r="TFA874" s="60"/>
      <c r="TFB874" s="60"/>
      <c r="TFC874" s="60"/>
      <c r="TFD874" s="60"/>
      <c r="TFE874" s="60"/>
      <c r="TFF874" s="60"/>
      <c r="TFG874" s="60"/>
      <c r="TFH874" s="60"/>
      <c r="TFI874" s="60"/>
      <c r="TFJ874" s="60"/>
      <c r="TFK874" s="60"/>
      <c r="TFL874" s="60"/>
      <c r="TFM874" s="60"/>
      <c r="TFN874" s="60"/>
      <c r="TFO874" s="60"/>
      <c r="TFP874" s="60"/>
      <c r="TFQ874" s="60"/>
      <c r="TFR874" s="60"/>
      <c r="TFS874" s="60"/>
      <c r="TFT874" s="60"/>
      <c r="TFU874" s="60"/>
      <c r="TFV874" s="60"/>
      <c r="TFW874" s="60"/>
      <c r="TFX874" s="60"/>
      <c r="TFY874" s="60"/>
      <c r="TFZ874" s="60"/>
      <c r="TGA874" s="60"/>
      <c r="TGB874" s="60"/>
      <c r="TGC874" s="60"/>
      <c r="TGD874" s="60"/>
      <c r="TGE874" s="60"/>
      <c r="TGF874" s="60"/>
      <c r="TGG874" s="60"/>
      <c r="TGH874" s="60"/>
      <c r="TGI874" s="60"/>
      <c r="TGJ874" s="60"/>
      <c r="TGK874" s="60"/>
      <c r="TGL874" s="60"/>
      <c r="TGM874" s="60"/>
      <c r="TGN874" s="60"/>
      <c r="TGO874" s="60"/>
      <c r="TGP874" s="60"/>
      <c r="TGQ874" s="60"/>
      <c r="TGR874" s="60"/>
      <c r="TGS874" s="60"/>
      <c r="TGT874" s="60"/>
      <c r="TGU874" s="60"/>
      <c r="TGV874" s="60"/>
      <c r="TGW874" s="60"/>
      <c r="TGX874" s="60"/>
      <c r="TGY874" s="60"/>
      <c r="TGZ874" s="60"/>
      <c r="THA874" s="60"/>
      <c r="THB874" s="60"/>
      <c r="THC874" s="60"/>
      <c r="THD874" s="60"/>
      <c r="THE874" s="60"/>
      <c r="THF874" s="60"/>
      <c r="THG874" s="60"/>
      <c r="THH874" s="60"/>
      <c r="THI874" s="60"/>
      <c r="THJ874" s="60"/>
      <c r="THK874" s="60"/>
      <c r="THL874" s="60"/>
      <c r="THM874" s="60"/>
      <c r="THN874" s="60"/>
      <c r="THO874" s="60"/>
      <c r="THP874" s="60"/>
      <c r="THQ874" s="60"/>
      <c r="THR874" s="60"/>
      <c r="THS874" s="60"/>
      <c r="THT874" s="60"/>
      <c r="THU874" s="60"/>
      <c r="THV874" s="60"/>
      <c r="THW874" s="60"/>
      <c r="THX874" s="60"/>
      <c r="THY874" s="60"/>
      <c r="THZ874" s="60"/>
      <c r="TIA874" s="60"/>
      <c r="TIB874" s="60"/>
      <c r="TIC874" s="60"/>
      <c r="TID874" s="60"/>
      <c r="TIE874" s="60"/>
      <c r="TIF874" s="60"/>
      <c r="TIG874" s="60"/>
      <c r="TIH874" s="60"/>
      <c r="TII874" s="60"/>
      <c r="TIJ874" s="60"/>
      <c r="TIK874" s="60"/>
      <c r="TIL874" s="60"/>
      <c r="TIM874" s="60"/>
      <c r="TIN874" s="60"/>
      <c r="TIO874" s="60"/>
      <c r="TIP874" s="60"/>
      <c r="TIQ874" s="60"/>
      <c r="TIR874" s="60"/>
      <c r="TIS874" s="60"/>
      <c r="TIT874" s="60"/>
      <c r="TIU874" s="60"/>
      <c r="TIV874" s="60"/>
      <c r="TIW874" s="60"/>
      <c r="TIX874" s="60"/>
      <c r="TIY874" s="60"/>
      <c r="TIZ874" s="60"/>
      <c r="TJA874" s="60"/>
      <c r="TJB874" s="60"/>
      <c r="TJC874" s="60"/>
      <c r="TJD874" s="60"/>
      <c r="TJE874" s="60"/>
      <c r="TJF874" s="60"/>
      <c r="TJG874" s="60"/>
      <c r="TJH874" s="60"/>
      <c r="TJI874" s="60"/>
      <c r="TJJ874" s="60"/>
      <c r="TJK874" s="60"/>
      <c r="TJL874" s="60"/>
      <c r="TJM874" s="60"/>
      <c r="TJN874" s="60"/>
      <c r="TJO874" s="60"/>
      <c r="TJP874" s="60"/>
      <c r="TJQ874" s="60"/>
      <c r="TJR874" s="60"/>
      <c r="TJS874" s="60"/>
      <c r="TJT874" s="60"/>
      <c r="TJU874" s="60"/>
      <c r="TJV874" s="60"/>
      <c r="TJW874" s="60"/>
      <c r="TJX874" s="60"/>
      <c r="TJY874" s="60"/>
      <c r="TJZ874" s="60"/>
      <c r="TKA874" s="60"/>
      <c r="TKB874" s="60"/>
      <c r="TKC874" s="60"/>
      <c r="TKD874" s="60"/>
      <c r="TKE874" s="60"/>
      <c r="TKF874" s="60"/>
      <c r="TKG874" s="60"/>
      <c r="TKH874" s="60"/>
      <c r="TKI874" s="60"/>
      <c r="TKJ874" s="60"/>
      <c r="TKK874" s="60"/>
      <c r="TKL874" s="60"/>
      <c r="TKM874" s="60"/>
      <c r="TKN874" s="60"/>
      <c r="TKO874" s="60"/>
      <c r="TKP874" s="60"/>
      <c r="TKQ874" s="60"/>
      <c r="TKR874" s="60"/>
      <c r="TKS874" s="60"/>
      <c r="TKT874" s="60"/>
      <c r="TKU874" s="60"/>
      <c r="TKV874" s="60"/>
      <c r="TKW874" s="60"/>
      <c r="TKX874" s="60"/>
      <c r="TKY874" s="60"/>
      <c r="TKZ874" s="60"/>
      <c r="TLA874" s="60"/>
      <c r="TLB874" s="60"/>
      <c r="TLC874" s="60"/>
      <c r="TLD874" s="60"/>
      <c r="TLE874" s="60"/>
      <c r="TLF874" s="60"/>
      <c r="TLG874" s="60"/>
      <c r="TLH874" s="60"/>
      <c r="TLI874" s="60"/>
      <c r="TLJ874" s="60"/>
      <c r="TLK874" s="60"/>
      <c r="TLL874" s="60"/>
      <c r="TLM874" s="60"/>
      <c r="TLN874" s="60"/>
      <c r="TLO874" s="60"/>
      <c r="TLP874" s="60"/>
      <c r="TLQ874" s="60"/>
      <c r="TLR874" s="60"/>
      <c r="TLS874" s="60"/>
      <c r="TLT874" s="60"/>
      <c r="TLU874" s="60"/>
      <c r="TLV874" s="60"/>
      <c r="TLW874" s="60"/>
      <c r="TLX874" s="60"/>
      <c r="TLY874" s="60"/>
      <c r="TLZ874" s="60"/>
      <c r="TMA874" s="60"/>
      <c r="TMB874" s="60"/>
      <c r="TMC874" s="60"/>
      <c r="TMD874" s="60"/>
      <c r="TME874" s="60"/>
      <c r="TMF874" s="60"/>
      <c r="TMG874" s="60"/>
      <c r="TMH874" s="60"/>
      <c r="TMI874" s="60"/>
      <c r="TMJ874" s="60"/>
      <c r="TMK874" s="60"/>
      <c r="TML874" s="60"/>
      <c r="TMM874" s="60"/>
      <c r="TMN874" s="60"/>
      <c r="TMO874" s="60"/>
      <c r="TMP874" s="60"/>
      <c r="TMQ874" s="60"/>
      <c r="TMR874" s="60"/>
      <c r="TMS874" s="60"/>
      <c r="TMT874" s="60"/>
      <c r="TMU874" s="60"/>
      <c r="TMV874" s="60"/>
      <c r="TMW874" s="60"/>
      <c r="TMX874" s="60"/>
      <c r="TMY874" s="60"/>
      <c r="TMZ874" s="60"/>
      <c r="TNA874" s="60"/>
      <c r="TNB874" s="60"/>
      <c r="TNC874" s="60"/>
      <c r="TND874" s="60"/>
      <c r="TNE874" s="60"/>
      <c r="TNF874" s="60"/>
      <c r="TNG874" s="60"/>
      <c r="TNH874" s="60"/>
      <c r="TNI874" s="60"/>
      <c r="TNJ874" s="60"/>
      <c r="TNK874" s="60"/>
      <c r="TNL874" s="60"/>
      <c r="TNM874" s="60"/>
      <c r="TNN874" s="60"/>
      <c r="TNO874" s="60"/>
      <c r="TNP874" s="60"/>
      <c r="TNQ874" s="60"/>
      <c r="TNR874" s="60"/>
      <c r="TNS874" s="60"/>
      <c r="TNT874" s="60"/>
      <c r="TNU874" s="60"/>
      <c r="TNV874" s="60"/>
      <c r="TNW874" s="60"/>
      <c r="TNX874" s="60"/>
      <c r="TNY874" s="60"/>
      <c r="TNZ874" s="60"/>
      <c r="TOA874" s="60"/>
      <c r="TOB874" s="60"/>
      <c r="TOC874" s="60"/>
      <c r="TOD874" s="60"/>
      <c r="TOE874" s="60"/>
      <c r="TOF874" s="60"/>
      <c r="TOG874" s="60"/>
      <c r="TOH874" s="60"/>
      <c r="TOI874" s="60"/>
      <c r="TOJ874" s="60"/>
      <c r="TOK874" s="60"/>
      <c r="TOL874" s="60"/>
      <c r="TOM874" s="60"/>
      <c r="TON874" s="60"/>
      <c r="TOO874" s="60"/>
      <c r="TOP874" s="60"/>
      <c r="TOQ874" s="60"/>
      <c r="TOR874" s="60"/>
      <c r="TOS874" s="60"/>
      <c r="TOT874" s="60"/>
      <c r="TOU874" s="60"/>
      <c r="TOV874" s="60"/>
      <c r="TOW874" s="60"/>
      <c r="TOX874" s="60"/>
      <c r="TOY874" s="60"/>
      <c r="TOZ874" s="60"/>
      <c r="TPA874" s="60"/>
      <c r="TPB874" s="60"/>
      <c r="TPC874" s="60"/>
      <c r="TPD874" s="60"/>
      <c r="TPE874" s="60"/>
      <c r="TPF874" s="60"/>
      <c r="TPG874" s="60"/>
      <c r="TPH874" s="60"/>
      <c r="TPI874" s="60"/>
      <c r="TPJ874" s="60"/>
      <c r="TPK874" s="60"/>
      <c r="TPL874" s="60"/>
      <c r="TPM874" s="60"/>
      <c r="TPN874" s="60"/>
      <c r="TPO874" s="60"/>
      <c r="TPP874" s="60"/>
      <c r="TPQ874" s="60"/>
      <c r="TPR874" s="60"/>
      <c r="TPS874" s="60"/>
      <c r="TPT874" s="60"/>
      <c r="TPU874" s="60"/>
      <c r="TPV874" s="60"/>
      <c r="TPW874" s="60"/>
      <c r="TPX874" s="60"/>
      <c r="TPY874" s="60"/>
      <c r="TPZ874" s="60"/>
      <c r="TQA874" s="60"/>
      <c r="TQB874" s="60"/>
      <c r="TQC874" s="60"/>
      <c r="TQD874" s="60"/>
      <c r="TQE874" s="60"/>
      <c r="TQF874" s="60"/>
      <c r="TQG874" s="60"/>
      <c r="TQH874" s="60"/>
      <c r="TQI874" s="60"/>
      <c r="TQJ874" s="60"/>
      <c r="TQK874" s="60"/>
      <c r="TQL874" s="60"/>
      <c r="TQM874" s="60"/>
      <c r="TQN874" s="60"/>
      <c r="TQO874" s="60"/>
      <c r="TQP874" s="60"/>
      <c r="TQQ874" s="60"/>
      <c r="TQR874" s="60"/>
      <c r="TQS874" s="60"/>
      <c r="TQT874" s="60"/>
      <c r="TQU874" s="60"/>
      <c r="TQV874" s="60"/>
      <c r="TQW874" s="60"/>
      <c r="TQX874" s="60"/>
      <c r="TQY874" s="60"/>
      <c r="TQZ874" s="60"/>
      <c r="TRA874" s="60"/>
      <c r="TRB874" s="60"/>
      <c r="TRC874" s="60"/>
      <c r="TRD874" s="60"/>
      <c r="TRE874" s="60"/>
      <c r="TRF874" s="60"/>
      <c r="TRG874" s="60"/>
      <c r="TRH874" s="60"/>
      <c r="TRI874" s="60"/>
      <c r="TRJ874" s="60"/>
      <c r="TRK874" s="60"/>
      <c r="TRL874" s="60"/>
      <c r="TRM874" s="60"/>
      <c r="TRN874" s="60"/>
      <c r="TRO874" s="60"/>
      <c r="TRP874" s="60"/>
      <c r="TRQ874" s="60"/>
      <c r="TRR874" s="60"/>
      <c r="TRS874" s="60"/>
      <c r="TRT874" s="60"/>
      <c r="TRU874" s="60"/>
      <c r="TRV874" s="60"/>
      <c r="TRW874" s="60"/>
      <c r="TRX874" s="60"/>
      <c r="TRY874" s="60"/>
      <c r="TRZ874" s="60"/>
      <c r="TSA874" s="60"/>
      <c r="TSB874" s="60"/>
      <c r="TSC874" s="60"/>
      <c r="TSD874" s="60"/>
      <c r="TSE874" s="60"/>
      <c r="TSF874" s="60"/>
      <c r="TSG874" s="60"/>
      <c r="TSH874" s="60"/>
      <c r="TSI874" s="60"/>
      <c r="TSJ874" s="60"/>
      <c r="TSK874" s="60"/>
      <c r="TSL874" s="60"/>
      <c r="TSM874" s="60"/>
      <c r="TSN874" s="60"/>
      <c r="TSO874" s="60"/>
      <c r="TSP874" s="60"/>
      <c r="TSQ874" s="60"/>
      <c r="TSR874" s="60"/>
      <c r="TSS874" s="60"/>
      <c r="TST874" s="60"/>
      <c r="TSU874" s="60"/>
      <c r="TSV874" s="60"/>
      <c r="TSW874" s="60"/>
      <c r="TSX874" s="60"/>
      <c r="TSY874" s="60"/>
      <c r="TSZ874" s="60"/>
      <c r="TTA874" s="60"/>
      <c r="TTB874" s="60"/>
      <c r="TTC874" s="60"/>
      <c r="TTD874" s="60"/>
      <c r="TTE874" s="60"/>
      <c r="TTF874" s="60"/>
      <c r="TTG874" s="60"/>
      <c r="TTH874" s="60"/>
      <c r="TTI874" s="60"/>
      <c r="TTJ874" s="60"/>
      <c r="TTK874" s="60"/>
      <c r="TTL874" s="60"/>
      <c r="TTM874" s="60"/>
      <c r="TTN874" s="60"/>
      <c r="TTO874" s="60"/>
      <c r="TTP874" s="60"/>
      <c r="TTQ874" s="60"/>
      <c r="TTR874" s="60"/>
      <c r="TTS874" s="60"/>
      <c r="TTT874" s="60"/>
      <c r="TTU874" s="60"/>
      <c r="TTV874" s="60"/>
      <c r="TTW874" s="60"/>
      <c r="TTX874" s="60"/>
      <c r="TTY874" s="60"/>
      <c r="TTZ874" s="60"/>
      <c r="TUA874" s="60"/>
      <c r="TUB874" s="60"/>
      <c r="TUC874" s="60"/>
      <c r="TUD874" s="60"/>
      <c r="TUE874" s="60"/>
      <c r="TUF874" s="60"/>
      <c r="TUG874" s="60"/>
      <c r="TUH874" s="60"/>
      <c r="TUI874" s="60"/>
      <c r="TUJ874" s="60"/>
      <c r="TUK874" s="60"/>
      <c r="TUL874" s="60"/>
      <c r="TUM874" s="60"/>
      <c r="TUN874" s="60"/>
      <c r="TUO874" s="60"/>
      <c r="TUP874" s="60"/>
      <c r="TUQ874" s="60"/>
      <c r="TUR874" s="60"/>
      <c r="TUS874" s="60"/>
      <c r="TUT874" s="60"/>
      <c r="TUU874" s="60"/>
      <c r="TUV874" s="60"/>
      <c r="TUW874" s="60"/>
      <c r="TUX874" s="60"/>
      <c r="TUY874" s="60"/>
      <c r="TUZ874" s="60"/>
      <c r="TVA874" s="60"/>
      <c r="TVB874" s="60"/>
      <c r="TVC874" s="60"/>
      <c r="TVD874" s="60"/>
      <c r="TVE874" s="60"/>
      <c r="TVF874" s="60"/>
      <c r="TVG874" s="60"/>
      <c r="TVH874" s="60"/>
      <c r="TVI874" s="60"/>
      <c r="TVJ874" s="60"/>
      <c r="TVK874" s="60"/>
      <c r="TVL874" s="60"/>
      <c r="TVM874" s="60"/>
      <c r="TVN874" s="60"/>
      <c r="TVO874" s="60"/>
      <c r="TVP874" s="60"/>
      <c r="TVQ874" s="60"/>
      <c r="TVR874" s="60"/>
      <c r="TVS874" s="60"/>
      <c r="TVT874" s="60"/>
      <c r="TVU874" s="60"/>
      <c r="TVV874" s="60"/>
      <c r="TVW874" s="60"/>
      <c r="TVX874" s="60"/>
      <c r="TVY874" s="60"/>
      <c r="TVZ874" s="60"/>
      <c r="TWA874" s="60"/>
      <c r="TWB874" s="60"/>
      <c r="TWC874" s="60"/>
      <c r="TWD874" s="60"/>
      <c r="TWE874" s="60"/>
      <c r="TWF874" s="60"/>
      <c r="TWG874" s="60"/>
      <c r="TWH874" s="60"/>
      <c r="TWI874" s="60"/>
      <c r="TWJ874" s="60"/>
      <c r="TWK874" s="60"/>
      <c r="TWL874" s="60"/>
      <c r="TWM874" s="60"/>
      <c r="TWN874" s="60"/>
      <c r="TWO874" s="60"/>
      <c r="TWP874" s="60"/>
      <c r="TWQ874" s="60"/>
      <c r="TWR874" s="60"/>
      <c r="TWS874" s="60"/>
      <c r="TWT874" s="60"/>
      <c r="TWU874" s="60"/>
      <c r="TWV874" s="60"/>
      <c r="TWW874" s="60"/>
      <c r="TWX874" s="60"/>
      <c r="TWY874" s="60"/>
      <c r="TWZ874" s="60"/>
      <c r="TXA874" s="60"/>
      <c r="TXB874" s="60"/>
      <c r="TXC874" s="60"/>
      <c r="TXD874" s="60"/>
      <c r="TXE874" s="60"/>
      <c r="TXF874" s="60"/>
      <c r="TXG874" s="60"/>
      <c r="TXH874" s="60"/>
      <c r="TXI874" s="60"/>
      <c r="TXJ874" s="60"/>
      <c r="TXK874" s="60"/>
      <c r="TXL874" s="60"/>
      <c r="TXM874" s="60"/>
      <c r="TXN874" s="60"/>
      <c r="TXO874" s="60"/>
      <c r="TXP874" s="60"/>
      <c r="TXQ874" s="60"/>
      <c r="TXR874" s="60"/>
      <c r="TXS874" s="60"/>
      <c r="TXT874" s="60"/>
      <c r="TXU874" s="60"/>
      <c r="TXV874" s="60"/>
      <c r="TXW874" s="60"/>
      <c r="TXX874" s="60"/>
      <c r="TXY874" s="60"/>
      <c r="TXZ874" s="60"/>
      <c r="TYA874" s="60"/>
      <c r="TYB874" s="60"/>
      <c r="TYC874" s="60"/>
      <c r="TYD874" s="60"/>
      <c r="TYE874" s="60"/>
      <c r="TYF874" s="60"/>
      <c r="TYG874" s="60"/>
      <c r="TYH874" s="60"/>
      <c r="TYI874" s="60"/>
      <c r="TYJ874" s="60"/>
      <c r="TYK874" s="60"/>
      <c r="TYL874" s="60"/>
      <c r="TYM874" s="60"/>
      <c r="TYN874" s="60"/>
      <c r="TYO874" s="60"/>
      <c r="TYP874" s="60"/>
      <c r="TYQ874" s="60"/>
      <c r="TYR874" s="60"/>
      <c r="TYS874" s="60"/>
      <c r="TYT874" s="60"/>
      <c r="TYU874" s="60"/>
      <c r="TYV874" s="60"/>
      <c r="TYW874" s="60"/>
      <c r="TYX874" s="60"/>
      <c r="TYY874" s="60"/>
      <c r="TYZ874" s="60"/>
      <c r="TZA874" s="60"/>
      <c r="TZB874" s="60"/>
      <c r="TZC874" s="60"/>
      <c r="TZD874" s="60"/>
      <c r="TZE874" s="60"/>
      <c r="TZF874" s="60"/>
      <c r="TZG874" s="60"/>
      <c r="TZH874" s="60"/>
      <c r="TZI874" s="60"/>
      <c r="TZJ874" s="60"/>
      <c r="TZK874" s="60"/>
      <c r="TZL874" s="60"/>
      <c r="TZM874" s="60"/>
      <c r="TZN874" s="60"/>
      <c r="TZO874" s="60"/>
      <c r="TZP874" s="60"/>
      <c r="TZQ874" s="60"/>
      <c r="TZR874" s="60"/>
      <c r="TZS874" s="60"/>
      <c r="TZT874" s="60"/>
      <c r="TZU874" s="60"/>
      <c r="TZV874" s="60"/>
      <c r="TZW874" s="60"/>
      <c r="TZX874" s="60"/>
      <c r="TZY874" s="60"/>
      <c r="TZZ874" s="60"/>
      <c r="UAA874" s="60"/>
      <c r="UAB874" s="60"/>
      <c r="UAC874" s="60"/>
      <c r="UAD874" s="60"/>
      <c r="UAE874" s="60"/>
      <c r="UAF874" s="60"/>
      <c r="UAG874" s="60"/>
      <c r="UAH874" s="60"/>
      <c r="UAI874" s="60"/>
      <c r="UAJ874" s="60"/>
      <c r="UAK874" s="60"/>
      <c r="UAL874" s="60"/>
      <c r="UAM874" s="60"/>
      <c r="UAN874" s="60"/>
      <c r="UAO874" s="60"/>
      <c r="UAP874" s="60"/>
      <c r="UAQ874" s="60"/>
      <c r="UAR874" s="60"/>
      <c r="UAS874" s="60"/>
      <c r="UAT874" s="60"/>
      <c r="UAU874" s="60"/>
      <c r="UAV874" s="60"/>
      <c r="UAW874" s="60"/>
      <c r="UAX874" s="60"/>
      <c r="UAY874" s="60"/>
      <c r="UAZ874" s="60"/>
      <c r="UBA874" s="60"/>
      <c r="UBB874" s="60"/>
      <c r="UBC874" s="60"/>
      <c r="UBD874" s="60"/>
      <c r="UBE874" s="60"/>
      <c r="UBF874" s="60"/>
      <c r="UBG874" s="60"/>
      <c r="UBH874" s="60"/>
      <c r="UBI874" s="60"/>
      <c r="UBJ874" s="60"/>
      <c r="UBK874" s="60"/>
      <c r="UBL874" s="60"/>
      <c r="UBM874" s="60"/>
      <c r="UBN874" s="60"/>
      <c r="UBO874" s="60"/>
      <c r="UBP874" s="60"/>
      <c r="UBQ874" s="60"/>
      <c r="UBR874" s="60"/>
      <c r="UBS874" s="60"/>
      <c r="UBT874" s="60"/>
      <c r="UBU874" s="60"/>
      <c r="UBV874" s="60"/>
      <c r="UBW874" s="60"/>
      <c r="UBX874" s="60"/>
      <c r="UBY874" s="60"/>
      <c r="UBZ874" s="60"/>
      <c r="UCA874" s="60"/>
      <c r="UCB874" s="60"/>
      <c r="UCC874" s="60"/>
      <c r="UCD874" s="60"/>
      <c r="UCE874" s="60"/>
      <c r="UCF874" s="60"/>
      <c r="UCG874" s="60"/>
      <c r="UCH874" s="60"/>
      <c r="UCI874" s="60"/>
      <c r="UCJ874" s="60"/>
      <c r="UCK874" s="60"/>
      <c r="UCL874" s="60"/>
      <c r="UCM874" s="60"/>
      <c r="UCN874" s="60"/>
      <c r="UCO874" s="60"/>
      <c r="UCP874" s="60"/>
      <c r="UCQ874" s="60"/>
      <c r="UCR874" s="60"/>
      <c r="UCS874" s="60"/>
      <c r="UCT874" s="60"/>
      <c r="UCU874" s="60"/>
      <c r="UCV874" s="60"/>
      <c r="UCW874" s="60"/>
      <c r="UCX874" s="60"/>
      <c r="UCY874" s="60"/>
      <c r="UCZ874" s="60"/>
      <c r="UDA874" s="60"/>
      <c r="UDB874" s="60"/>
      <c r="UDC874" s="60"/>
      <c r="UDD874" s="60"/>
      <c r="UDE874" s="60"/>
      <c r="UDF874" s="60"/>
      <c r="UDG874" s="60"/>
      <c r="UDH874" s="60"/>
      <c r="UDI874" s="60"/>
      <c r="UDJ874" s="60"/>
      <c r="UDK874" s="60"/>
      <c r="UDL874" s="60"/>
      <c r="UDM874" s="60"/>
      <c r="UDN874" s="60"/>
      <c r="UDO874" s="60"/>
      <c r="UDP874" s="60"/>
      <c r="UDQ874" s="60"/>
      <c r="UDR874" s="60"/>
      <c r="UDS874" s="60"/>
      <c r="UDT874" s="60"/>
      <c r="UDU874" s="60"/>
      <c r="UDV874" s="60"/>
      <c r="UDW874" s="60"/>
      <c r="UDX874" s="60"/>
      <c r="UDY874" s="60"/>
      <c r="UDZ874" s="60"/>
      <c r="UEA874" s="60"/>
      <c r="UEB874" s="60"/>
      <c r="UEC874" s="60"/>
      <c r="UED874" s="60"/>
      <c r="UEE874" s="60"/>
      <c r="UEF874" s="60"/>
      <c r="UEG874" s="60"/>
      <c r="UEH874" s="60"/>
      <c r="UEI874" s="60"/>
      <c r="UEJ874" s="60"/>
      <c r="UEK874" s="60"/>
      <c r="UEL874" s="60"/>
      <c r="UEM874" s="60"/>
      <c r="UEN874" s="60"/>
      <c r="UEO874" s="60"/>
      <c r="UEP874" s="60"/>
      <c r="UEQ874" s="60"/>
      <c r="UER874" s="60"/>
      <c r="UES874" s="60"/>
      <c r="UET874" s="60"/>
      <c r="UEU874" s="60"/>
      <c r="UEV874" s="60"/>
      <c r="UEW874" s="60"/>
      <c r="UEX874" s="60"/>
      <c r="UEY874" s="60"/>
      <c r="UEZ874" s="60"/>
      <c r="UFA874" s="60"/>
      <c r="UFB874" s="60"/>
      <c r="UFC874" s="60"/>
      <c r="UFD874" s="60"/>
      <c r="UFE874" s="60"/>
      <c r="UFF874" s="60"/>
      <c r="UFG874" s="60"/>
      <c r="UFH874" s="60"/>
      <c r="UFI874" s="60"/>
      <c r="UFJ874" s="60"/>
      <c r="UFK874" s="60"/>
      <c r="UFL874" s="60"/>
      <c r="UFM874" s="60"/>
      <c r="UFN874" s="60"/>
      <c r="UFO874" s="60"/>
      <c r="UFP874" s="60"/>
      <c r="UFQ874" s="60"/>
      <c r="UFR874" s="60"/>
      <c r="UFS874" s="60"/>
      <c r="UFT874" s="60"/>
      <c r="UFU874" s="60"/>
      <c r="UFV874" s="60"/>
      <c r="UFW874" s="60"/>
      <c r="UFX874" s="60"/>
      <c r="UFY874" s="60"/>
      <c r="UFZ874" s="60"/>
      <c r="UGA874" s="60"/>
      <c r="UGB874" s="60"/>
      <c r="UGC874" s="60"/>
      <c r="UGD874" s="60"/>
      <c r="UGE874" s="60"/>
      <c r="UGF874" s="60"/>
      <c r="UGG874" s="60"/>
      <c r="UGH874" s="60"/>
      <c r="UGI874" s="60"/>
      <c r="UGJ874" s="60"/>
      <c r="UGK874" s="60"/>
      <c r="UGL874" s="60"/>
      <c r="UGM874" s="60"/>
      <c r="UGN874" s="60"/>
      <c r="UGO874" s="60"/>
      <c r="UGP874" s="60"/>
      <c r="UGQ874" s="60"/>
      <c r="UGR874" s="60"/>
      <c r="UGS874" s="60"/>
      <c r="UGT874" s="60"/>
      <c r="UGU874" s="60"/>
      <c r="UGV874" s="60"/>
      <c r="UGW874" s="60"/>
      <c r="UGX874" s="60"/>
      <c r="UGY874" s="60"/>
      <c r="UGZ874" s="60"/>
      <c r="UHA874" s="60"/>
      <c r="UHB874" s="60"/>
      <c r="UHC874" s="60"/>
      <c r="UHD874" s="60"/>
      <c r="UHE874" s="60"/>
      <c r="UHF874" s="60"/>
      <c r="UHG874" s="60"/>
      <c r="UHH874" s="60"/>
      <c r="UHI874" s="60"/>
      <c r="UHJ874" s="60"/>
      <c r="UHK874" s="60"/>
      <c r="UHL874" s="60"/>
      <c r="UHM874" s="60"/>
      <c r="UHN874" s="60"/>
      <c r="UHO874" s="60"/>
      <c r="UHP874" s="60"/>
      <c r="UHQ874" s="60"/>
      <c r="UHR874" s="60"/>
      <c r="UHS874" s="60"/>
      <c r="UHT874" s="60"/>
      <c r="UHU874" s="60"/>
      <c r="UHV874" s="60"/>
      <c r="UHW874" s="60"/>
      <c r="UHX874" s="60"/>
      <c r="UHY874" s="60"/>
      <c r="UHZ874" s="60"/>
      <c r="UIA874" s="60"/>
      <c r="UIB874" s="60"/>
      <c r="UIC874" s="60"/>
      <c r="UID874" s="60"/>
      <c r="UIE874" s="60"/>
      <c r="UIF874" s="60"/>
      <c r="UIG874" s="60"/>
      <c r="UIH874" s="60"/>
      <c r="UII874" s="60"/>
      <c r="UIJ874" s="60"/>
      <c r="UIK874" s="60"/>
      <c r="UIL874" s="60"/>
      <c r="UIM874" s="60"/>
      <c r="UIN874" s="60"/>
      <c r="UIO874" s="60"/>
      <c r="UIP874" s="60"/>
      <c r="UIQ874" s="60"/>
      <c r="UIR874" s="60"/>
      <c r="UIS874" s="60"/>
      <c r="UIT874" s="60"/>
      <c r="UIU874" s="60"/>
      <c r="UIV874" s="60"/>
      <c r="UIW874" s="60"/>
      <c r="UIX874" s="60"/>
      <c r="UIY874" s="60"/>
      <c r="UIZ874" s="60"/>
      <c r="UJA874" s="60"/>
      <c r="UJB874" s="60"/>
      <c r="UJC874" s="60"/>
      <c r="UJD874" s="60"/>
      <c r="UJE874" s="60"/>
      <c r="UJF874" s="60"/>
      <c r="UJG874" s="60"/>
      <c r="UJH874" s="60"/>
      <c r="UJI874" s="60"/>
      <c r="UJJ874" s="60"/>
      <c r="UJK874" s="60"/>
      <c r="UJL874" s="60"/>
      <c r="UJM874" s="60"/>
      <c r="UJN874" s="60"/>
      <c r="UJO874" s="60"/>
      <c r="UJP874" s="60"/>
      <c r="UJQ874" s="60"/>
      <c r="UJR874" s="60"/>
      <c r="UJS874" s="60"/>
      <c r="UJT874" s="60"/>
      <c r="UJU874" s="60"/>
      <c r="UJV874" s="60"/>
      <c r="UJW874" s="60"/>
      <c r="UJX874" s="60"/>
      <c r="UJY874" s="60"/>
      <c r="UJZ874" s="60"/>
      <c r="UKA874" s="60"/>
      <c r="UKB874" s="60"/>
      <c r="UKC874" s="60"/>
      <c r="UKD874" s="60"/>
      <c r="UKE874" s="60"/>
      <c r="UKF874" s="60"/>
      <c r="UKG874" s="60"/>
      <c r="UKH874" s="60"/>
      <c r="UKI874" s="60"/>
      <c r="UKJ874" s="60"/>
      <c r="UKK874" s="60"/>
      <c r="UKL874" s="60"/>
      <c r="UKM874" s="60"/>
      <c r="UKN874" s="60"/>
      <c r="UKO874" s="60"/>
      <c r="UKP874" s="60"/>
      <c r="UKQ874" s="60"/>
      <c r="UKR874" s="60"/>
      <c r="UKS874" s="60"/>
      <c r="UKT874" s="60"/>
      <c r="UKU874" s="60"/>
      <c r="UKV874" s="60"/>
      <c r="UKW874" s="60"/>
      <c r="UKX874" s="60"/>
      <c r="UKY874" s="60"/>
      <c r="UKZ874" s="60"/>
      <c r="ULA874" s="60"/>
      <c r="ULB874" s="60"/>
      <c r="ULC874" s="60"/>
      <c r="ULD874" s="60"/>
      <c r="ULE874" s="60"/>
      <c r="ULF874" s="60"/>
      <c r="ULG874" s="60"/>
      <c r="ULH874" s="60"/>
      <c r="ULI874" s="60"/>
      <c r="ULJ874" s="60"/>
      <c r="ULK874" s="60"/>
      <c r="ULL874" s="60"/>
      <c r="ULM874" s="60"/>
      <c r="ULN874" s="60"/>
      <c r="ULO874" s="60"/>
      <c r="ULP874" s="60"/>
      <c r="ULQ874" s="60"/>
      <c r="ULR874" s="60"/>
      <c r="ULS874" s="60"/>
      <c r="ULT874" s="60"/>
      <c r="ULU874" s="60"/>
      <c r="ULV874" s="60"/>
      <c r="ULW874" s="60"/>
      <c r="ULX874" s="60"/>
      <c r="ULY874" s="60"/>
      <c r="ULZ874" s="60"/>
      <c r="UMA874" s="60"/>
      <c r="UMB874" s="60"/>
      <c r="UMC874" s="60"/>
      <c r="UMD874" s="60"/>
      <c r="UME874" s="60"/>
      <c r="UMF874" s="60"/>
      <c r="UMG874" s="60"/>
      <c r="UMH874" s="60"/>
      <c r="UMI874" s="60"/>
      <c r="UMJ874" s="60"/>
      <c r="UMK874" s="60"/>
      <c r="UML874" s="60"/>
      <c r="UMM874" s="60"/>
      <c r="UMN874" s="60"/>
      <c r="UMO874" s="60"/>
      <c r="UMP874" s="60"/>
      <c r="UMQ874" s="60"/>
      <c r="UMR874" s="60"/>
      <c r="UMS874" s="60"/>
      <c r="UMT874" s="60"/>
      <c r="UMU874" s="60"/>
      <c r="UMV874" s="60"/>
      <c r="UMW874" s="60"/>
      <c r="UMX874" s="60"/>
      <c r="UMY874" s="60"/>
      <c r="UMZ874" s="60"/>
      <c r="UNA874" s="60"/>
      <c r="UNB874" s="60"/>
      <c r="UNC874" s="60"/>
      <c r="UND874" s="60"/>
      <c r="UNE874" s="60"/>
      <c r="UNF874" s="60"/>
      <c r="UNG874" s="60"/>
      <c r="UNH874" s="60"/>
      <c r="UNI874" s="60"/>
      <c r="UNJ874" s="60"/>
      <c r="UNK874" s="60"/>
      <c r="UNL874" s="60"/>
      <c r="UNM874" s="60"/>
      <c r="UNN874" s="60"/>
      <c r="UNO874" s="60"/>
      <c r="UNP874" s="60"/>
      <c r="UNQ874" s="60"/>
      <c r="UNR874" s="60"/>
      <c r="UNS874" s="60"/>
      <c r="UNT874" s="60"/>
      <c r="UNU874" s="60"/>
      <c r="UNV874" s="60"/>
      <c r="UNW874" s="60"/>
      <c r="UNX874" s="60"/>
      <c r="UNY874" s="60"/>
      <c r="UNZ874" s="60"/>
      <c r="UOA874" s="60"/>
      <c r="UOB874" s="60"/>
      <c r="UOC874" s="60"/>
      <c r="UOD874" s="60"/>
      <c r="UOE874" s="60"/>
      <c r="UOF874" s="60"/>
      <c r="UOG874" s="60"/>
      <c r="UOH874" s="60"/>
      <c r="UOI874" s="60"/>
      <c r="UOJ874" s="60"/>
      <c r="UOK874" s="60"/>
      <c r="UOL874" s="60"/>
      <c r="UOM874" s="60"/>
      <c r="UON874" s="60"/>
      <c r="UOO874" s="60"/>
      <c r="UOP874" s="60"/>
      <c r="UOQ874" s="60"/>
      <c r="UOR874" s="60"/>
      <c r="UOS874" s="60"/>
      <c r="UOT874" s="60"/>
      <c r="UOU874" s="60"/>
      <c r="UOV874" s="60"/>
      <c r="UOW874" s="60"/>
      <c r="UOX874" s="60"/>
      <c r="UOY874" s="60"/>
      <c r="UOZ874" s="60"/>
      <c r="UPA874" s="60"/>
      <c r="UPB874" s="60"/>
      <c r="UPC874" s="60"/>
      <c r="UPD874" s="60"/>
      <c r="UPE874" s="60"/>
      <c r="UPF874" s="60"/>
      <c r="UPG874" s="60"/>
      <c r="UPH874" s="60"/>
      <c r="UPI874" s="60"/>
      <c r="UPJ874" s="60"/>
      <c r="UPK874" s="60"/>
      <c r="UPL874" s="60"/>
      <c r="UPM874" s="60"/>
      <c r="UPN874" s="60"/>
      <c r="UPO874" s="60"/>
      <c r="UPP874" s="60"/>
      <c r="UPQ874" s="60"/>
      <c r="UPR874" s="60"/>
      <c r="UPS874" s="60"/>
      <c r="UPT874" s="60"/>
      <c r="UPU874" s="60"/>
      <c r="UPV874" s="60"/>
      <c r="UPW874" s="60"/>
      <c r="UPX874" s="60"/>
      <c r="UPY874" s="60"/>
      <c r="UPZ874" s="60"/>
      <c r="UQA874" s="60"/>
      <c r="UQB874" s="60"/>
      <c r="UQC874" s="60"/>
      <c r="UQD874" s="60"/>
      <c r="UQE874" s="60"/>
      <c r="UQF874" s="60"/>
      <c r="UQG874" s="60"/>
      <c r="UQH874" s="60"/>
      <c r="UQI874" s="60"/>
      <c r="UQJ874" s="60"/>
      <c r="UQK874" s="60"/>
      <c r="UQL874" s="60"/>
      <c r="UQM874" s="60"/>
      <c r="UQN874" s="60"/>
      <c r="UQO874" s="60"/>
      <c r="UQP874" s="60"/>
      <c r="UQQ874" s="60"/>
      <c r="UQR874" s="60"/>
      <c r="UQS874" s="60"/>
      <c r="UQT874" s="60"/>
      <c r="UQU874" s="60"/>
      <c r="UQV874" s="60"/>
      <c r="UQW874" s="60"/>
      <c r="UQX874" s="60"/>
      <c r="UQY874" s="60"/>
      <c r="UQZ874" s="60"/>
      <c r="URA874" s="60"/>
      <c r="URB874" s="60"/>
      <c r="URC874" s="60"/>
      <c r="URD874" s="60"/>
      <c r="URE874" s="60"/>
      <c r="URF874" s="60"/>
      <c r="URG874" s="60"/>
      <c r="URH874" s="60"/>
      <c r="URI874" s="60"/>
      <c r="URJ874" s="60"/>
      <c r="URK874" s="60"/>
      <c r="URL874" s="60"/>
      <c r="URM874" s="60"/>
      <c r="URN874" s="60"/>
      <c r="URO874" s="60"/>
      <c r="URP874" s="60"/>
      <c r="URQ874" s="60"/>
      <c r="URR874" s="60"/>
      <c r="URS874" s="60"/>
      <c r="URT874" s="60"/>
      <c r="URU874" s="60"/>
      <c r="URV874" s="60"/>
      <c r="URW874" s="60"/>
      <c r="URX874" s="60"/>
      <c r="URY874" s="60"/>
      <c r="URZ874" s="60"/>
      <c r="USA874" s="60"/>
      <c r="USB874" s="60"/>
      <c r="USC874" s="60"/>
      <c r="USD874" s="60"/>
      <c r="USE874" s="60"/>
      <c r="USF874" s="60"/>
      <c r="USG874" s="60"/>
      <c r="USH874" s="60"/>
      <c r="USI874" s="60"/>
      <c r="USJ874" s="60"/>
      <c r="USK874" s="60"/>
      <c r="USL874" s="60"/>
      <c r="USM874" s="60"/>
      <c r="USN874" s="60"/>
      <c r="USO874" s="60"/>
      <c r="USP874" s="60"/>
      <c r="USQ874" s="60"/>
      <c r="USR874" s="60"/>
      <c r="USS874" s="60"/>
      <c r="UST874" s="60"/>
      <c r="USU874" s="60"/>
      <c r="USV874" s="60"/>
      <c r="USW874" s="60"/>
      <c r="USX874" s="60"/>
      <c r="USY874" s="60"/>
      <c r="USZ874" s="60"/>
      <c r="UTA874" s="60"/>
      <c r="UTB874" s="60"/>
      <c r="UTC874" s="60"/>
      <c r="UTD874" s="60"/>
      <c r="UTE874" s="60"/>
      <c r="UTF874" s="60"/>
      <c r="UTG874" s="60"/>
      <c r="UTH874" s="60"/>
      <c r="UTI874" s="60"/>
      <c r="UTJ874" s="60"/>
      <c r="UTK874" s="60"/>
      <c r="UTL874" s="60"/>
      <c r="UTM874" s="60"/>
      <c r="UTN874" s="60"/>
      <c r="UTO874" s="60"/>
      <c r="UTP874" s="60"/>
      <c r="UTQ874" s="60"/>
      <c r="UTR874" s="60"/>
      <c r="UTS874" s="60"/>
      <c r="UTT874" s="60"/>
      <c r="UTU874" s="60"/>
      <c r="UTV874" s="60"/>
      <c r="UTW874" s="60"/>
      <c r="UTX874" s="60"/>
      <c r="UTY874" s="60"/>
      <c r="UTZ874" s="60"/>
      <c r="UUA874" s="60"/>
      <c r="UUB874" s="60"/>
      <c r="UUC874" s="60"/>
      <c r="UUD874" s="60"/>
      <c r="UUE874" s="60"/>
      <c r="UUF874" s="60"/>
      <c r="UUG874" s="60"/>
      <c r="UUH874" s="60"/>
      <c r="UUI874" s="60"/>
      <c r="UUJ874" s="60"/>
      <c r="UUK874" s="60"/>
      <c r="UUL874" s="60"/>
      <c r="UUM874" s="60"/>
      <c r="UUN874" s="60"/>
      <c r="UUO874" s="60"/>
      <c r="UUP874" s="60"/>
      <c r="UUQ874" s="60"/>
      <c r="UUR874" s="60"/>
      <c r="UUS874" s="60"/>
      <c r="UUT874" s="60"/>
      <c r="UUU874" s="60"/>
      <c r="UUV874" s="60"/>
      <c r="UUW874" s="60"/>
      <c r="UUX874" s="60"/>
      <c r="UUY874" s="60"/>
      <c r="UUZ874" s="60"/>
      <c r="UVA874" s="60"/>
      <c r="UVB874" s="60"/>
      <c r="UVC874" s="60"/>
      <c r="UVD874" s="60"/>
      <c r="UVE874" s="60"/>
      <c r="UVF874" s="60"/>
      <c r="UVG874" s="60"/>
      <c r="UVH874" s="60"/>
      <c r="UVI874" s="60"/>
      <c r="UVJ874" s="60"/>
      <c r="UVK874" s="60"/>
      <c r="UVL874" s="60"/>
      <c r="UVM874" s="60"/>
      <c r="UVN874" s="60"/>
      <c r="UVO874" s="60"/>
      <c r="UVP874" s="60"/>
      <c r="UVQ874" s="60"/>
      <c r="UVR874" s="60"/>
      <c r="UVS874" s="60"/>
      <c r="UVT874" s="60"/>
      <c r="UVU874" s="60"/>
      <c r="UVV874" s="60"/>
      <c r="UVW874" s="60"/>
      <c r="UVX874" s="60"/>
      <c r="UVY874" s="60"/>
      <c r="UVZ874" s="60"/>
      <c r="UWA874" s="60"/>
      <c r="UWB874" s="60"/>
      <c r="UWC874" s="60"/>
      <c r="UWD874" s="60"/>
      <c r="UWE874" s="60"/>
      <c r="UWF874" s="60"/>
      <c r="UWG874" s="60"/>
      <c r="UWH874" s="60"/>
      <c r="UWI874" s="60"/>
      <c r="UWJ874" s="60"/>
      <c r="UWK874" s="60"/>
      <c r="UWL874" s="60"/>
      <c r="UWM874" s="60"/>
      <c r="UWN874" s="60"/>
      <c r="UWO874" s="60"/>
      <c r="UWP874" s="60"/>
      <c r="UWQ874" s="60"/>
      <c r="UWR874" s="60"/>
      <c r="UWS874" s="60"/>
      <c r="UWT874" s="60"/>
      <c r="UWU874" s="60"/>
      <c r="UWV874" s="60"/>
      <c r="UWW874" s="60"/>
      <c r="UWX874" s="60"/>
      <c r="UWY874" s="60"/>
      <c r="UWZ874" s="60"/>
      <c r="UXA874" s="60"/>
      <c r="UXB874" s="60"/>
      <c r="UXC874" s="60"/>
      <c r="UXD874" s="60"/>
      <c r="UXE874" s="60"/>
      <c r="UXF874" s="60"/>
      <c r="UXG874" s="60"/>
      <c r="UXH874" s="60"/>
      <c r="UXI874" s="60"/>
      <c r="UXJ874" s="60"/>
      <c r="UXK874" s="60"/>
      <c r="UXL874" s="60"/>
      <c r="UXM874" s="60"/>
      <c r="UXN874" s="60"/>
      <c r="UXO874" s="60"/>
      <c r="UXP874" s="60"/>
      <c r="UXQ874" s="60"/>
      <c r="UXR874" s="60"/>
      <c r="UXS874" s="60"/>
      <c r="UXT874" s="60"/>
      <c r="UXU874" s="60"/>
      <c r="UXV874" s="60"/>
      <c r="UXW874" s="60"/>
      <c r="UXX874" s="60"/>
      <c r="UXY874" s="60"/>
      <c r="UXZ874" s="60"/>
      <c r="UYA874" s="60"/>
      <c r="UYB874" s="60"/>
      <c r="UYC874" s="60"/>
      <c r="UYD874" s="60"/>
      <c r="UYE874" s="60"/>
      <c r="UYF874" s="60"/>
      <c r="UYG874" s="60"/>
      <c r="UYH874" s="60"/>
      <c r="UYI874" s="60"/>
      <c r="UYJ874" s="60"/>
      <c r="UYK874" s="60"/>
      <c r="UYL874" s="60"/>
      <c r="UYM874" s="60"/>
      <c r="UYN874" s="60"/>
      <c r="UYO874" s="60"/>
      <c r="UYP874" s="60"/>
      <c r="UYQ874" s="60"/>
      <c r="UYR874" s="60"/>
      <c r="UYS874" s="60"/>
      <c r="UYT874" s="60"/>
      <c r="UYU874" s="60"/>
      <c r="UYV874" s="60"/>
      <c r="UYW874" s="60"/>
      <c r="UYX874" s="60"/>
      <c r="UYY874" s="60"/>
      <c r="UYZ874" s="60"/>
      <c r="UZA874" s="60"/>
      <c r="UZB874" s="60"/>
      <c r="UZC874" s="60"/>
      <c r="UZD874" s="60"/>
      <c r="UZE874" s="60"/>
      <c r="UZF874" s="60"/>
      <c r="UZG874" s="60"/>
      <c r="UZH874" s="60"/>
      <c r="UZI874" s="60"/>
      <c r="UZJ874" s="60"/>
      <c r="UZK874" s="60"/>
      <c r="UZL874" s="60"/>
      <c r="UZM874" s="60"/>
      <c r="UZN874" s="60"/>
      <c r="UZO874" s="60"/>
      <c r="UZP874" s="60"/>
      <c r="UZQ874" s="60"/>
      <c r="UZR874" s="60"/>
      <c r="UZS874" s="60"/>
      <c r="UZT874" s="60"/>
      <c r="UZU874" s="60"/>
      <c r="UZV874" s="60"/>
      <c r="UZW874" s="60"/>
      <c r="UZX874" s="60"/>
      <c r="UZY874" s="60"/>
      <c r="UZZ874" s="60"/>
      <c r="VAA874" s="60"/>
      <c r="VAB874" s="60"/>
      <c r="VAC874" s="60"/>
      <c r="VAD874" s="60"/>
      <c r="VAE874" s="60"/>
      <c r="VAF874" s="60"/>
      <c r="VAG874" s="60"/>
      <c r="VAH874" s="60"/>
      <c r="VAI874" s="60"/>
      <c r="VAJ874" s="60"/>
      <c r="VAK874" s="60"/>
      <c r="VAL874" s="60"/>
      <c r="VAM874" s="60"/>
      <c r="VAN874" s="60"/>
      <c r="VAO874" s="60"/>
      <c r="VAP874" s="60"/>
      <c r="VAQ874" s="60"/>
      <c r="VAR874" s="60"/>
      <c r="VAS874" s="60"/>
      <c r="VAT874" s="60"/>
      <c r="VAU874" s="60"/>
      <c r="VAV874" s="60"/>
      <c r="VAW874" s="60"/>
      <c r="VAX874" s="60"/>
      <c r="VAY874" s="60"/>
      <c r="VAZ874" s="60"/>
      <c r="VBA874" s="60"/>
      <c r="VBB874" s="60"/>
      <c r="VBC874" s="60"/>
      <c r="VBD874" s="60"/>
      <c r="VBE874" s="60"/>
      <c r="VBF874" s="60"/>
      <c r="VBG874" s="60"/>
      <c r="VBH874" s="60"/>
      <c r="VBI874" s="60"/>
      <c r="VBJ874" s="60"/>
      <c r="VBK874" s="60"/>
      <c r="VBL874" s="60"/>
      <c r="VBM874" s="60"/>
      <c r="VBN874" s="60"/>
      <c r="VBO874" s="60"/>
      <c r="VBP874" s="60"/>
      <c r="VBQ874" s="60"/>
      <c r="VBR874" s="60"/>
      <c r="VBS874" s="60"/>
      <c r="VBT874" s="60"/>
      <c r="VBU874" s="60"/>
      <c r="VBV874" s="60"/>
      <c r="VBW874" s="60"/>
      <c r="VBX874" s="60"/>
      <c r="VBY874" s="60"/>
      <c r="VBZ874" s="60"/>
      <c r="VCA874" s="60"/>
      <c r="VCB874" s="60"/>
      <c r="VCC874" s="60"/>
      <c r="VCD874" s="60"/>
      <c r="VCE874" s="60"/>
      <c r="VCF874" s="60"/>
      <c r="VCG874" s="60"/>
      <c r="VCH874" s="60"/>
      <c r="VCI874" s="60"/>
      <c r="VCJ874" s="60"/>
      <c r="VCK874" s="60"/>
      <c r="VCL874" s="60"/>
      <c r="VCM874" s="60"/>
      <c r="VCN874" s="60"/>
      <c r="VCO874" s="60"/>
      <c r="VCP874" s="60"/>
      <c r="VCQ874" s="60"/>
      <c r="VCR874" s="60"/>
      <c r="VCS874" s="60"/>
      <c r="VCT874" s="60"/>
      <c r="VCU874" s="60"/>
      <c r="VCV874" s="60"/>
      <c r="VCW874" s="60"/>
      <c r="VCX874" s="60"/>
      <c r="VCY874" s="60"/>
      <c r="VCZ874" s="60"/>
      <c r="VDA874" s="60"/>
      <c r="VDB874" s="60"/>
      <c r="VDC874" s="60"/>
      <c r="VDD874" s="60"/>
      <c r="VDE874" s="60"/>
      <c r="VDF874" s="60"/>
      <c r="VDG874" s="60"/>
      <c r="VDH874" s="60"/>
      <c r="VDI874" s="60"/>
      <c r="VDJ874" s="60"/>
      <c r="VDK874" s="60"/>
      <c r="VDL874" s="60"/>
      <c r="VDM874" s="60"/>
      <c r="VDN874" s="60"/>
      <c r="VDO874" s="60"/>
      <c r="VDP874" s="60"/>
      <c r="VDQ874" s="60"/>
      <c r="VDR874" s="60"/>
      <c r="VDS874" s="60"/>
      <c r="VDT874" s="60"/>
      <c r="VDU874" s="60"/>
      <c r="VDV874" s="60"/>
      <c r="VDW874" s="60"/>
      <c r="VDX874" s="60"/>
      <c r="VDY874" s="60"/>
      <c r="VDZ874" s="60"/>
      <c r="VEA874" s="60"/>
      <c r="VEB874" s="60"/>
      <c r="VEC874" s="60"/>
      <c r="VED874" s="60"/>
      <c r="VEE874" s="60"/>
      <c r="VEF874" s="60"/>
      <c r="VEG874" s="60"/>
      <c r="VEH874" s="60"/>
      <c r="VEI874" s="60"/>
      <c r="VEJ874" s="60"/>
      <c r="VEK874" s="60"/>
      <c r="VEL874" s="60"/>
      <c r="VEM874" s="60"/>
      <c r="VEN874" s="60"/>
      <c r="VEO874" s="60"/>
      <c r="VEP874" s="60"/>
      <c r="VEQ874" s="60"/>
      <c r="VER874" s="60"/>
      <c r="VES874" s="60"/>
      <c r="VET874" s="60"/>
      <c r="VEU874" s="60"/>
      <c r="VEV874" s="60"/>
      <c r="VEW874" s="60"/>
      <c r="VEX874" s="60"/>
      <c r="VEY874" s="60"/>
      <c r="VEZ874" s="60"/>
      <c r="VFA874" s="60"/>
      <c r="VFB874" s="60"/>
      <c r="VFC874" s="60"/>
      <c r="VFD874" s="60"/>
      <c r="VFE874" s="60"/>
      <c r="VFF874" s="60"/>
      <c r="VFG874" s="60"/>
      <c r="VFH874" s="60"/>
      <c r="VFI874" s="60"/>
      <c r="VFJ874" s="60"/>
      <c r="VFK874" s="60"/>
      <c r="VFL874" s="60"/>
      <c r="VFM874" s="60"/>
      <c r="VFN874" s="60"/>
      <c r="VFO874" s="60"/>
      <c r="VFP874" s="60"/>
      <c r="VFQ874" s="60"/>
      <c r="VFR874" s="60"/>
      <c r="VFS874" s="60"/>
      <c r="VFT874" s="60"/>
      <c r="VFU874" s="60"/>
      <c r="VFV874" s="60"/>
      <c r="VFW874" s="60"/>
      <c r="VFX874" s="60"/>
      <c r="VFY874" s="60"/>
      <c r="VFZ874" s="60"/>
      <c r="VGA874" s="60"/>
      <c r="VGB874" s="60"/>
      <c r="VGC874" s="60"/>
      <c r="VGD874" s="60"/>
      <c r="VGE874" s="60"/>
      <c r="VGF874" s="60"/>
      <c r="VGG874" s="60"/>
      <c r="VGH874" s="60"/>
      <c r="VGI874" s="60"/>
      <c r="VGJ874" s="60"/>
      <c r="VGK874" s="60"/>
      <c r="VGL874" s="60"/>
      <c r="VGM874" s="60"/>
      <c r="VGN874" s="60"/>
      <c r="VGO874" s="60"/>
      <c r="VGP874" s="60"/>
      <c r="VGQ874" s="60"/>
      <c r="VGR874" s="60"/>
      <c r="VGS874" s="60"/>
      <c r="VGT874" s="60"/>
      <c r="VGU874" s="60"/>
      <c r="VGV874" s="60"/>
      <c r="VGW874" s="60"/>
      <c r="VGX874" s="60"/>
      <c r="VGY874" s="60"/>
      <c r="VGZ874" s="60"/>
      <c r="VHA874" s="60"/>
      <c r="VHB874" s="60"/>
      <c r="VHC874" s="60"/>
      <c r="VHD874" s="60"/>
      <c r="VHE874" s="60"/>
      <c r="VHF874" s="60"/>
      <c r="VHG874" s="60"/>
      <c r="VHH874" s="60"/>
      <c r="VHI874" s="60"/>
      <c r="VHJ874" s="60"/>
      <c r="VHK874" s="60"/>
      <c r="VHL874" s="60"/>
      <c r="VHM874" s="60"/>
      <c r="VHN874" s="60"/>
      <c r="VHO874" s="60"/>
      <c r="VHP874" s="60"/>
      <c r="VHQ874" s="60"/>
      <c r="VHR874" s="60"/>
      <c r="VHS874" s="60"/>
      <c r="VHT874" s="60"/>
      <c r="VHU874" s="60"/>
      <c r="VHV874" s="60"/>
      <c r="VHW874" s="60"/>
      <c r="VHX874" s="60"/>
      <c r="VHY874" s="60"/>
      <c r="VHZ874" s="60"/>
      <c r="VIA874" s="60"/>
      <c r="VIB874" s="60"/>
      <c r="VIC874" s="60"/>
      <c r="VID874" s="60"/>
      <c r="VIE874" s="60"/>
      <c r="VIF874" s="60"/>
      <c r="VIG874" s="60"/>
      <c r="VIH874" s="60"/>
      <c r="VII874" s="60"/>
      <c r="VIJ874" s="60"/>
      <c r="VIK874" s="60"/>
      <c r="VIL874" s="60"/>
      <c r="VIM874" s="60"/>
      <c r="VIN874" s="60"/>
      <c r="VIO874" s="60"/>
      <c r="VIP874" s="60"/>
      <c r="VIQ874" s="60"/>
      <c r="VIR874" s="60"/>
      <c r="VIS874" s="60"/>
      <c r="VIT874" s="60"/>
      <c r="VIU874" s="60"/>
      <c r="VIV874" s="60"/>
      <c r="VIW874" s="60"/>
      <c r="VIX874" s="60"/>
      <c r="VIY874" s="60"/>
      <c r="VIZ874" s="60"/>
      <c r="VJA874" s="60"/>
      <c r="VJB874" s="60"/>
      <c r="VJC874" s="60"/>
      <c r="VJD874" s="60"/>
      <c r="VJE874" s="60"/>
      <c r="VJF874" s="60"/>
      <c r="VJG874" s="60"/>
      <c r="VJH874" s="60"/>
      <c r="VJI874" s="60"/>
      <c r="VJJ874" s="60"/>
      <c r="VJK874" s="60"/>
      <c r="VJL874" s="60"/>
      <c r="VJM874" s="60"/>
      <c r="VJN874" s="60"/>
      <c r="VJO874" s="60"/>
      <c r="VJP874" s="60"/>
      <c r="VJQ874" s="60"/>
      <c r="VJR874" s="60"/>
      <c r="VJS874" s="60"/>
      <c r="VJT874" s="60"/>
      <c r="VJU874" s="60"/>
      <c r="VJV874" s="60"/>
      <c r="VJW874" s="60"/>
      <c r="VJX874" s="60"/>
      <c r="VJY874" s="60"/>
      <c r="VJZ874" s="60"/>
      <c r="VKA874" s="60"/>
      <c r="VKB874" s="60"/>
      <c r="VKC874" s="60"/>
      <c r="VKD874" s="60"/>
      <c r="VKE874" s="60"/>
      <c r="VKF874" s="60"/>
      <c r="VKG874" s="60"/>
      <c r="VKH874" s="60"/>
      <c r="VKI874" s="60"/>
      <c r="VKJ874" s="60"/>
      <c r="VKK874" s="60"/>
      <c r="VKL874" s="60"/>
      <c r="VKM874" s="60"/>
      <c r="VKN874" s="60"/>
      <c r="VKO874" s="60"/>
      <c r="VKP874" s="60"/>
      <c r="VKQ874" s="60"/>
      <c r="VKR874" s="60"/>
      <c r="VKS874" s="60"/>
      <c r="VKT874" s="60"/>
      <c r="VKU874" s="60"/>
      <c r="VKV874" s="60"/>
      <c r="VKW874" s="60"/>
      <c r="VKX874" s="60"/>
      <c r="VKY874" s="60"/>
      <c r="VKZ874" s="60"/>
      <c r="VLA874" s="60"/>
      <c r="VLB874" s="60"/>
      <c r="VLC874" s="60"/>
      <c r="VLD874" s="60"/>
      <c r="VLE874" s="60"/>
      <c r="VLF874" s="60"/>
      <c r="VLG874" s="60"/>
      <c r="VLH874" s="60"/>
      <c r="VLI874" s="60"/>
      <c r="VLJ874" s="60"/>
      <c r="VLK874" s="60"/>
      <c r="VLL874" s="60"/>
      <c r="VLM874" s="60"/>
      <c r="VLN874" s="60"/>
      <c r="VLO874" s="60"/>
      <c r="VLP874" s="60"/>
      <c r="VLQ874" s="60"/>
      <c r="VLR874" s="60"/>
      <c r="VLS874" s="60"/>
      <c r="VLT874" s="60"/>
      <c r="VLU874" s="60"/>
      <c r="VLV874" s="60"/>
      <c r="VLW874" s="60"/>
      <c r="VLX874" s="60"/>
      <c r="VLY874" s="60"/>
      <c r="VLZ874" s="60"/>
      <c r="VMA874" s="60"/>
      <c r="VMB874" s="60"/>
      <c r="VMC874" s="60"/>
      <c r="VMD874" s="60"/>
      <c r="VME874" s="60"/>
      <c r="VMF874" s="60"/>
      <c r="VMG874" s="60"/>
      <c r="VMH874" s="60"/>
      <c r="VMI874" s="60"/>
      <c r="VMJ874" s="60"/>
      <c r="VMK874" s="60"/>
      <c r="VML874" s="60"/>
      <c r="VMM874" s="60"/>
      <c r="VMN874" s="60"/>
      <c r="VMO874" s="60"/>
      <c r="VMP874" s="60"/>
      <c r="VMQ874" s="60"/>
      <c r="VMR874" s="60"/>
      <c r="VMS874" s="60"/>
      <c r="VMT874" s="60"/>
      <c r="VMU874" s="60"/>
      <c r="VMV874" s="60"/>
      <c r="VMW874" s="60"/>
      <c r="VMX874" s="60"/>
      <c r="VMY874" s="60"/>
      <c r="VMZ874" s="60"/>
      <c r="VNA874" s="60"/>
      <c r="VNB874" s="60"/>
      <c r="VNC874" s="60"/>
      <c r="VND874" s="60"/>
      <c r="VNE874" s="60"/>
      <c r="VNF874" s="60"/>
      <c r="VNG874" s="60"/>
      <c r="VNH874" s="60"/>
      <c r="VNI874" s="60"/>
      <c r="VNJ874" s="60"/>
      <c r="VNK874" s="60"/>
      <c r="VNL874" s="60"/>
      <c r="VNM874" s="60"/>
      <c r="VNN874" s="60"/>
      <c r="VNO874" s="60"/>
      <c r="VNP874" s="60"/>
      <c r="VNQ874" s="60"/>
      <c r="VNR874" s="60"/>
      <c r="VNS874" s="60"/>
      <c r="VNT874" s="60"/>
      <c r="VNU874" s="60"/>
      <c r="VNV874" s="60"/>
      <c r="VNW874" s="60"/>
      <c r="VNX874" s="60"/>
      <c r="VNY874" s="60"/>
      <c r="VNZ874" s="60"/>
      <c r="VOA874" s="60"/>
      <c r="VOB874" s="60"/>
      <c r="VOC874" s="60"/>
      <c r="VOD874" s="60"/>
      <c r="VOE874" s="60"/>
      <c r="VOF874" s="60"/>
      <c r="VOG874" s="60"/>
      <c r="VOH874" s="60"/>
      <c r="VOI874" s="60"/>
      <c r="VOJ874" s="60"/>
      <c r="VOK874" s="60"/>
      <c r="VOL874" s="60"/>
      <c r="VOM874" s="60"/>
      <c r="VON874" s="60"/>
      <c r="VOO874" s="60"/>
      <c r="VOP874" s="60"/>
      <c r="VOQ874" s="60"/>
      <c r="VOR874" s="60"/>
      <c r="VOS874" s="60"/>
      <c r="VOT874" s="60"/>
      <c r="VOU874" s="60"/>
      <c r="VOV874" s="60"/>
      <c r="VOW874" s="60"/>
      <c r="VOX874" s="60"/>
      <c r="VOY874" s="60"/>
      <c r="VOZ874" s="60"/>
      <c r="VPA874" s="60"/>
      <c r="VPB874" s="60"/>
      <c r="VPC874" s="60"/>
      <c r="VPD874" s="60"/>
      <c r="VPE874" s="60"/>
      <c r="VPF874" s="60"/>
      <c r="VPG874" s="60"/>
      <c r="VPH874" s="60"/>
      <c r="VPI874" s="60"/>
      <c r="VPJ874" s="60"/>
      <c r="VPK874" s="60"/>
      <c r="VPL874" s="60"/>
      <c r="VPM874" s="60"/>
      <c r="VPN874" s="60"/>
      <c r="VPO874" s="60"/>
      <c r="VPP874" s="60"/>
      <c r="VPQ874" s="60"/>
      <c r="VPR874" s="60"/>
      <c r="VPS874" s="60"/>
      <c r="VPT874" s="60"/>
      <c r="VPU874" s="60"/>
      <c r="VPV874" s="60"/>
      <c r="VPW874" s="60"/>
      <c r="VPX874" s="60"/>
      <c r="VPY874" s="60"/>
      <c r="VPZ874" s="60"/>
      <c r="VQA874" s="60"/>
      <c r="VQB874" s="60"/>
      <c r="VQC874" s="60"/>
      <c r="VQD874" s="60"/>
      <c r="VQE874" s="60"/>
      <c r="VQF874" s="60"/>
      <c r="VQG874" s="60"/>
      <c r="VQH874" s="60"/>
      <c r="VQI874" s="60"/>
      <c r="VQJ874" s="60"/>
      <c r="VQK874" s="60"/>
      <c r="VQL874" s="60"/>
      <c r="VQM874" s="60"/>
      <c r="VQN874" s="60"/>
      <c r="VQO874" s="60"/>
      <c r="VQP874" s="60"/>
      <c r="VQQ874" s="60"/>
      <c r="VQR874" s="60"/>
      <c r="VQS874" s="60"/>
      <c r="VQT874" s="60"/>
      <c r="VQU874" s="60"/>
      <c r="VQV874" s="60"/>
      <c r="VQW874" s="60"/>
      <c r="VQX874" s="60"/>
      <c r="VQY874" s="60"/>
      <c r="VQZ874" s="60"/>
      <c r="VRA874" s="60"/>
      <c r="VRB874" s="60"/>
      <c r="VRC874" s="60"/>
      <c r="VRD874" s="60"/>
      <c r="VRE874" s="60"/>
      <c r="VRF874" s="60"/>
      <c r="VRG874" s="60"/>
      <c r="VRH874" s="60"/>
      <c r="VRI874" s="60"/>
      <c r="VRJ874" s="60"/>
      <c r="VRK874" s="60"/>
      <c r="VRL874" s="60"/>
      <c r="VRM874" s="60"/>
      <c r="VRN874" s="60"/>
      <c r="VRO874" s="60"/>
      <c r="VRP874" s="60"/>
      <c r="VRQ874" s="60"/>
      <c r="VRR874" s="60"/>
      <c r="VRS874" s="60"/>
      <c r="VRT874" s="60"/>
      <c r="VRU874" s="60"/>
      <c r="VRV874" s="60"/>
      <c r="VRW874" s="60"/>
      <c r="VRX874" s="60"/>
      <c r="VRY874" s="60"/>
      <c r="VRZ874" s="60"/>
      <c r="VSA874" s="60"/>
      <c r="VSB874" s="60"/>
      <c r="VSC874" s="60"/>
      <c r="VSD874" s="60"/>
      <c r="VSE874" s="60"/>
      <c r="VSF874" s="60"/>
      <c r="VSG874" s="60"/>
      <c r="VSH874" s="60"/>
      <c r="VSI874" s="60"/>
      <c r="VSJ874" s="60"/>
      <c r="VSK874" s="60"/>
      <c r="VSL874" s="60"/>
      <c r="VSM874" s="60"/>
      <c r="VSN874" s="60"/>
      <c r="VSO874" s="60"/>
      <c r="VSP874" s="60"/>
      <c r="VSQ874" s="60"/>
      <c r="VSR874" s="60"/>
      <c r="VSS874" s="60"/>
      <c r="VST874" s="60"/>
      <c r="VSU874" s="60"/>
      <c r="VSV874" s="60"/>
      <c r="VSW874" s="60"/>
      <c r="VSX874" s="60"/>
      <c r="VSY874" s="60"/>
      <c r="VSZ874" s="60"/>
      <c r="VTA874" s="60"/>
      <c r="VTB874" s="60"/>
      <c r="VTC874" s="60"/>
      <c r="VTD874" s="60"/>
      <c r="VTE874" s="60"/>
      <c r="VTF874" s="60"/>
      <c r="VTG874" s="60"/>
      <c r="VTH874" s="60"/>
      <c r="VTI874" s="60"/>
      <c r="VTJ874" s="60"/>
      <c r="VTK874" s="60"/>
      <c r="VTL874" s="60"/>
      <c r="VTM874" s="60"/>
      <c r="VTN874" s="60"/>
      <c r="VTO874" s="60"/>
      <c r="VTP874" s="60"/>
      <c r="VTQ874" s="60"/>
      <c r="VTR874" s="60"/>
      <c r="VTS874" s="60"/>
      <c r="VTT874" s="60"/>
      <c r="VTU874" s="60"/>
      <c r="VTV874" s="60"/>
      <c r="VTW874" s="60"/>
      <c r="VTX874" s="60"/>
      <c r="VTY874" s="60"/>
      <c r="VTZ874" s="60"/>
      <c r="VUA874" s="60"/>
      <c r="VUB874" s="60"/>
      <c r="VUC874" s="60"/>
      <c r="VUD874" s="60"/>
      <c r="VUE874" s="60"/>
      <c r="VUF874" s="60"/>
      <c r="VUG874" s="60"/>
      <c r="VUH874" s="60"/>
      <c r="VUI874" s="60"/>
      <c r="VUJ874" s="60"/>
      <c r="VUK874" s="60"/>
      <c r="VUL874" s="60"/>
      <c r="VUM874" s="60"/>
      <c r="VUN874" s="60"/>
      <c r="VUO874" s="60"/>
      <c r="VUP874" s="60"/>
      <c r="VUQ874" s="60"/>
      <c r="VUR874" s="60"/>
      <c r="VUS874" s="60"/>
      <c r="VUT874" s="60"/>
      <c r="VUU874" s="60"/>
      <c r="VUV874" s="60"/>
      <c r="VUW874" s="60"/>
      <c r="VUX874" s="60"/>
      <c r="VUY874" s="60"/>
      <c r="VUZ874" s="60"/>
      <c r="VVA874" s="60"/>
      <c r="VVB874" s="60"/>
      <c r="VVC874" s="60"/>
      <c r="VVD874" s="60"/>
      <c r="VVE874" s="60"/>
      <c r="VVF874" s="60"/>
      <c r="VVG874" s="60"/>
      <c r="VVH874" s="60"/>
      <c r="VVI874" s="60"/>
      <c r="VVJ874" s="60"/>
      <c r="VVK874" s="60"/>
      <c r="VVL874" s="60"/>
      <c r="VVM874" s="60"/>
      <c r="VVN874" s="60"/>
      <c r="VVO874" s="60"/>
      <c r="VVP874" s="60"/>
      <c r="VVQ874" s="60"/>
      <c r="VVR874" s="60"/>
      <c r="VVS874" s="60"/>
      <c r="VVT874" s="60"/>
      <c r="VVU874" s="60"/>
      <c r="VVV874" s="60"/>
      <c r="VVW874" s="60"/>
      <c r="VVX874" s="60"/>
      <c r="VVY874" s="60"/>
      <c r="VVZ874" s="60"/>
      <c r="VWA874" s="60"/>
      <c r="VWB874" s="60"/>
      <c r="VWC874" s="60"/>
      <c r="VWD874" s="60"/>
      <c r="VWE874" s="60"/>
      <c r="VWF874" s="60"/>
      <c r="VWG874" s="60"/>
      <c r="VWH874" s="60"/>
      <c r="VWI874" s="60"/>
      <c r="VWJ874" s="60"/>
      <c r="VWK874" s="60"/>
      <c r="VWL874" s="60"/>
      <c r="VWM874" s="60"/>
      <c r="VWN874" s="60"/>
      <c r="VWO874" s="60"/>
      <c r="VWP874" s="60"/>
      <c r="VWQ874" s="60"/>
      <c r="VWR874" s="60"/>
      <c r="VWS874" s="60"/>
      <c r="VWT874" s="60"/>
      <c r="VWU874" s="60"/>
      <c r="VWV874" s="60"/>
      <c r="VWW874" s="60"/>
      <c r="VWX874" s="60"/>
      <c r="VWY874" s="60"/>
      <c r="VWZ874" s="60"/>
      <c r="VXA874" s="60"/>
      <c r="VXB874" s="60"/>
      <c r="VXC874" s="60"/>
      <c r="VXD874" s="60"/>
      <c r="VXE874" s="60"/>
      <c r="VXF874" s="60"/>
      <c r="VXG874" s="60"/>
      <c r="VXH874" s="60"/>
      <c r="VXI874" s="60"/>
      <c r="VXJ874" s="60"/>
      <c r="VXK874" s="60"/>
      <c r="VXL874" s="60"/>
      <c r="VXM874" s="60"/>
      <c r="VXN874" s="60"/>
      <c r="VXO874" s="60"/>
      <c r="VXP874" s="60"/>
      <c r="VXQ874" s="60"/>
      <c r="VXR874" s="60"/>
      <c r="VXS874" s="60"/>
      <c r="VXT874" s="60"/>
      <c r="VXU874" s="60"/>
      <c r="VXV874" s="60"/>
      <c r="VXW874" s="60"/>
      <c r="VXX874" s="60"/>
      <c r="VXY874" s="60"/>
      <c r="VXZ874" s="60"/>
      <c r="VYA874" s="60"/>
      <c r="VYB874" s="60"/>
      <c r="VYC874" s="60"/>
      <c r="VYD874" s="60"/>
      <c r="VYE874" s="60"/>
      <c r="VYF874" s="60"/>
      <c r="VYG874" s="60"/>
      <c r="VYH874" s="60"/>
      <c r="VYI874" s="60"/>
      <c r="VYJ874" s="60"/>
      <c r="VYK874" s="60"/>
      <c r="VYL874" s="60"/>
      <c r="VYM874" s="60"/>
      <c r="VYN874" s="60"/>
      <c r="VYO874" s="60"/>
      <c r="VYP874" s="60"/>
      <c r="VYQ874" s="60"/>
      <c r="VYR874" s="60"/>
      <c r="VYS874" s="60"/>
      <c r="VYT874" s="60"/>
      <c r="VYU874" s="60"/>
      <c r="VYV874" s="60"/>
      <c r="VYW874" s="60"/>
      <c r="VYX874" s="60"/>
      <c r="VYY874" s="60"/>
      <c r="VYZ874" s="60"/>
      <c r="VZA874" s="60"/>
      <c r="VZB874" s="60"/>
      <c r="VZC874" s="60"/>
      <c r="VZD874" s="60"/>
      <c r="VZE874" s="60"/>
      <c r="VZF874" s="60"/>
      <c r="VZG874" s="60"/>
      <c r="VZH874" s="60"/>
      <c r="VZI874" s="60"/>
      <c r="VZJ874" s="60"/>
      <c r="VZK874" s="60"/>
      <c r="VZL874" s="60"/>
      <c r="VZM874" s="60"/>
      <c r="VZN874" s="60"/>
      <c r="VZO874" s="60"/>
      <c r="VZP874" s="60"/>
      <c r="VZQ874" s="60"/>
      <c r="VZR874" s="60"/>
      <c r="VZS874" s="60"/>
      <c r="VZT874" s="60"/>
      <c r="VZU874" s="60"/>
      <c r="VZV874" s="60"/>
      <c r="VZW874" s="60"/>
      <c r="VZX874" s="60"/>
      <c r="VZY874" s="60"/>
      <c r="VZZ874" s="60"/>
      <c r="WAA874" s="60"/>
      <c r="WAB874" s="60"/>
      <c r="WAC874" s="60"/>
      <c r="WAD874" s="60"/>
      <c r="WAE874" s="60"/>
      <c r="WAF874" s="60"/>
      <c r="WAG874" s="60"/>
      <c r="WAH874" s="60"/>
      <c r="WAI874" s="60"/>
      <c r="WAJ874" s="60"/>
      <c r="WAK874" s="60"/>
      <c r="WAL874" s="60"/>
      <c r="WAM874" s="60"/>
      <c r="WAN874" s="60"/>
      <c r="WAO874" s="60"/>
      <c r="WAP874" s="60"/>
      <c r="WAQ874" s="60"/>
      <c r="WAR874" s="60"/>
      <c r="WAS874" s="60"/>
      <c r="WAT874" s="60"/>
      <c r="WAU874" s="60"/>
      <c r="WAV874" s="60"/>
      <c r="WAW874" s="60"/>
      <c r="WAX874" s="60"/>
      <c r="WAY874" s="60"/>
      <c r="WAZ874" s="60"/>
      <c r="WBA874" s="60"/>
      <c r="WBB874" s="60"/>
      <c r="WBC874" s="60"/>
      <c r="WBD874" s="60"/>
      <c r="WBE874" s="60"/>
      <c r="WBF874" s="60"/>
      <c r="WBG874" s="60"/>
      <c r="WBH874" s="60"/>
      <c r="WBI874" s="60"/>
      <c r="WBJ874" s="60"/>
      <c r="WBK874" s="60"/>
      <c r="WBL874" s="60"/>
      <c r="WBM874" s="60"/>
      <c r="WBN874" s="60"/>
      <c r="WBO874" s="60"/>
      <c r="WBP874" s="60"/>
      <c r="WBQ874" s="60"/>
      <c r="WBR874" s="60"/>
      <c r="WBS874" s="60"/>
      <c r="WBT874" s="60"/>
      <c r="WBU874" s="60"/>
      <c r="WBV874" s="60"/>
      <c r="WBW874" s="60"/>
      <c r="WBX874" s="60"/>
      <c r="WBY874" s="60"/>
      <c r="WBZ874" s="60"/>
      <c r="WCA874" s="60"/>
      <c r="WCB874" s="60"/>
      <c r="WCC874" s="60"/>
      <c r="WCD874" s="60"/>
      <c r="WCE874" s="60"/>
      <c r="WCF874" s="60"/>
      <c r="WCG874" s="60"/>
      <c r="WCH874" s="60"/>
      <c r="WCI874" s="60"/>
      <c r="WCJ874" s="60"/>
      <c r="WCK874" s="60"/>
      <c r="WCL874" s="60"/>
      <c r="WCM874" s="60"/>
      <c r="WCN874" s="60"/>
      <c r="WCO874" s="60"/>
      <c r="WCP874" s="60"/>
      <c r="WCQ874" s="60"/>
      <c r="WCR874" s="60"/>
      <c r="WCS874" s="60"/>
      <c r="WCT874" s="60"/>
      <c r="WCU874" s="60"/>
      <c r="WCV874" s="60"/>
      <c r="WCW874" s="60"/>
      <c r="WCX874" s="60"/>
      <c r="WCY874" s="60"/>
      <c r="WCZ874" s="60"/>
      <c r="WDA874" s="60"/>
      <c r="WDB874" s="60"/>
      <c r="WDC874" s="60"/>
      <c r="WDD874" s="60"/>
      <c r="WDE874" s="60"/>
      <c r="WDF874" s="60"/>
      <c r="WDG874" s="60"/>
      <c r="WDH874" s="60"/>
      <c r="WDI874" s="60"/>
      <c r="WDJ874" s="60"/>
      <c r="WDK874" s="60"/>
      <c r="WDL874" s="60"/>
      <c r="WDM874" s="60"/>
      <c r="WDN874" s="60"/>
      <c r="WDO874" s="60"/>
      <c r="WDP874" s="60"/>
      <c r="WDQ874" s="60"/>
      <c r="WDR874" s="60"/>
      <c r="WDS874" s="60"/>
      <c r="WDT874" s="60"/>
      <c r="WDU874" s="60"/>
      <c r="WDV874" s="60"/>
      <c r="WDW874" s="60"/>
      <c r="WDX874" s="60"/>
      <c r="WDY874" s="60"/>
      <c r="WDZ874" s="60"/>
      <c r="WEA874" s="60"/>
      <c r="WEB874" s="60"/>
      <c r="WEC874" s="60"/>
      <c r="WED874" s="60"/>
      <c r="WEE874" s="60"/>
      <c r="WEF874" s="60"/>
      <c r="WEG874" s="60"/>
      <c r="WEH874" s="60"/>
      <c r="WEI874" s="60"/>
      <c r="WEJ874" s="60"/>
      <c r="WEK874" s="60"/>
      <c r="WEL874" s="60"/>
      <c r="WEM874" s="60"/>
      <c r="WEN874" s="60"/>
      <c r="WEO874" s="60"/>
      <c r="WEP874" s="60"/>
      <c r="WEQ874" s="60"/>
      <c r="WER874" s="60"/>
      <c r="WES874" s="60"/>
      <c r="WET874" s="60"/>
      <c r="WEU874" s="60"/>
      <c r="WEV874" s="60"/>
      <c r="WEW874" s="60"/>
      <c r="WEX874" s="60"/>
      <c r="WEY874" s="60"/>
      <c r="WEZ874" s="60"/>
      <c r="WFA874" s="60"/>
      <c r="WFB874" s="60"/>
      <c r="WFC874" s="60"/>
      <c r="WFD874" s="60"/>
      <c r="WFE874" s="60"/>
      <c r="WFF874" s="60"/>
      <c r="WFG874" s="60"/>
      <c r="WFH874" s="60"/>
      <c r="WFI874" s="60"/>
      <c r="WFJ874" s="60"/>
      <c r="WFK874" s="60"/>
      <c r="WFL874" s="60"/>
      <c r="WFM874" s="60"/>
      <c r="WFN874" s="60"/>
      <c r="WFO874" s="60"/>
      <c r="WFP874" s="60"/>
      <c r="WFQ874" s="60"/>
      <c r="WFR874" s="60"/>
      <c r="WFS874" s="60"/>
      <c r="WFT874" s="60"/>
      <c r="WFU874" s="60"/>
      <c r="WFV874" s="60"/>
      <c r="WFW874" s="60"/>
      <c r="WFX874" s="60"/>
      <c r="WFY874" s="60"/>
      <c r="WFZ874" s="60"/>
      <c r="WGA874" s="60"/>
      <c r="WGB874" s="60"/>
      <c r="WGC874" s="60"/>
      <c r="WGD874" s="60"/>
      <c r="WGE874" s="60"/>
      <c r="WGF874" s="60"/>
      <c r="WGG874" s="60"/>
      <c r="WGH874" s="60"/>
      <c r="WGI874" s="60"/>
      <c r="WGJ874" s="60"/>
      <c r="WGK874" s="60"/>
      <c r="WGL874" s="60"/>
      <c r="WGM874" s="60"/>
      <c r="WGN874" s="60"/>
      <c r="WGO874" s="60"/>
      <c r="WGP874" s="60"/>
      <c r="WGQ874" s="60"/>
      <c r="WGR874" s="60"/>
      <c r="WGS874" s="60"/>
      <c r="WGT874" s="60"/>
      <c r="WGU874" s="60"/>
      <c r="WGV874" s="60"/>
      <c r="WGW874" s="60"/>
      <c r="WGX874" s="60"/>
      <c r="WGY874" s="60"/>
      <c r="WGZ874" s="60"/>
      <c r="WHA874" s="60"/>
      <c r="WHB874" s="60"/>
      <c r="WHC874" s="60"/>
      <c r="WHD874" s="60"/>
      <c r="WHE874" s="60"/>
      <c r="WHF874" s="60"/>
      <c r="WHG874" s="60"/>
      <c r="WHH874" s="60"/>
      <c r="WHI874" s="60"/>
      <c r="WHJ874" s="60"/>
      <c r="WHK874" s="60"/>
      <c r="WHL874" s="60"/>
      <c r="WHM874" s="60"/>
      <c r="WHN874" s="60"/>
      <c r="WHO874" s="60"/>
      <c r="WHP874" s="60"/>
      <c r="WHQ874" s="60"/>
      <c r="WHR874" s="60"/>
      <c r="WHS874" s="60"/>
      <c r="WHT874" s="60"/>
      <c r="WHU874" s="60"/>
      <c r="WHV874" s="60"/>
      <c r="WHW874" s="60"/>
      <c r="WHX874" s="60"/>
      <c r="WHY874" s="60"/>
      <c r="WHZ874" s="60"/>
      <c r="WIA874" s="60"/>
      <c r="WIB874" s="60"/>
      <c r="WIC874" s="60"/>
      <c r="WID874" s="60"/>
      <c r="WIE874" s="60"/>
      <c r="WIF874" s="60"/>
      <c r="WIG874" s="60"/>
      <c r="WIH874" s="60"/>
      <c r="WII874" s="60"/>
      <c r="WIJ874" s="60"/>
      <c r="WIK874" s="60"/>
      <c r="WIL874" s="60"/>
      <c r="WIM874" s="60"/>
      <c r="WIN874" s="60"/>
      <c r="WIO874" s="60"/>
      <c r="WIP874" s="60"/>
      <c r="WIQ874" s="60"/>
      <c r="WIR874" s="60"/>
      <c r="WIS874" s="60"/>
      <c r="WIT874" s="60"/>
      <c r="WIU874" s="60"/>
      <c r="WIV874" s="60"/>
      <c r="WIW874" s="60"/>
      <c r="WIX874" s="60"/>
      <c r="WIY874" s="60"/>
      <c r="WIZ874" s="60"/>
      <c r="WJA874" s="60"/>
      <c r="WJB874" s="60"/>
      <c r="WJC874" s="60"/>
      <c r="WJD874" s="60"/>
      <c r="WJE874" s="60"/>
      <c r="WJF874" s="60"/>
      <c r="WJG874" s="60"/>
      <c r="WJH874" s="60"/>
      <c r="WJI874" s="60"/>
      <c r="WJJ874" s="60"/>
      <c r="WJK874" s="60"/>
      <c r="WJL874" s="60"/>
      <c r="WJM874" s="60"/>
      <c r="WJN874" s="60"/>
      <c r="WJO874" s="60"/>
      <c r="WJP874" s="60"/>
      <c r="WJQ874" s="60"/>
      <c r="WJR874" s="60"/>
      <c r="WJS874" s="60"/>
      <c r="WJT874" s="60"/>
      <c r="WJU874" s="60"/>
      <c r="WJV874" s="60"/>
      <c r="WJW874" s="60"/>
      <c r="WJX874" s="60"/>
      <c r="WJY874" s="60"/>
      <c r="WJZ874" s="60"/>
      <c r="WKA874" s="60"/>
      <c r="WKB874" s="60"/>
      <c r="WKC874" s="60"/>
      <c r="WKD874" s="60"/>
      <c r="WKE874" s="60"/>
      <c r="WKF874" s="60"/>
      <c r="WKG874" s="60"/>
      <c r="WKH874" s="60"/>
      <c r="WKI874" s="60"/>
      <c r="WKJ874" s="60"/>
      <c r="WKK874" s="60"/>
      <c r="WKL874" s="60"/>
      <c r="WKM874" s="60"/>
      <c r="WKN874" s="60"/>
      <c r="WKO874" s="60"/>
      <c r="WKP874" s="60"/>
      <c r="WKQ874" s="60"/>
      <c r="WKR874" s="60"/>
      <c r="WKS874" s="60"/>
      <c r="WKT874" s="60"/>
      <c r="WKU874" s="60"/>
      <c r="WKV874" s="60"/>
      <c r="WKW874" s="60"/>
      <c r="WKX874" s="60"/>
      <c r="WKY874" s="60"/>
      <c r="WKZ874" s="60"/>
      <c r="WLA874" s="60"/>
      <c r="WLB874" s="60"/>
      <c r="WLC874" s="60"/>
      <c r="WLD874" s="60"/>
      <c r="WLE874" s="60"/>
      <c r="WLF874" s="60"/>
      <c r="WLG874" s="60"/>
      <c r="WLH874" s="60"/>
      <c r="WLI874" s="60"/>
      <c r="WLJ874" s="60"/>
      <c r="WLK874" s="60"/>
      <c r="WLL874" s="60"/>
      <c r="WLM874" s="60"/>
      <c r="WLN874" s="60"/>
      <c r="WLO874" s="60"/>
      <c r="WLP874" s="60"/>
      <c r="WLQ874" s="60"/>
      <c r="WLR874" s="60"/>
      <c r="WLS874" s="60"/>
      <c r="WLT874" s="60"/>
      <c r="WLU874" s="60"/>
      <c r="WLV874" s="60"/>
      <c r="WLW874" s="60"/>
      <c r="WLX874" s="60"/>
      <c r="WLY874" s="60"/>
      <c r="WLZ874" s="60"/>
      <c r="WMA874" s="60"/>
      <c r="WMB874" s="60"/>
      <c r="WMC874" s="60"/>
      <c r="WMD874" s="60"/>
      <c r="WME874" s="60"/>
      <c r="WMF874" s="60"/>
      <c r="WMG874" s="60"/>
      <c r="WMH874" s="60"/>
      <c r="WMI874" s="60"/>
      <c r="WMJ874" s="60"/>
      <c r="WMK874" s="60"/>
      <c r="WML874" s="60"/>
      <c r="WMM874" s="60"/>
      <c r="WMN874" s="60"/>
      <c r="WMO874" s="60"/>
      <c r="WMP874" s="60"/>
      <c r="WMQ874" s="60"/>
      <c r="WMR874" s="60"/>
      <c r="WMS874" s="60"/>
      <c r="WMT874" s="60"/>
      <c r="WMU874" s="60"/>
      <c r="WMV874" s="60"/>
      <c r="WMW874" s="60"/>
      <c r="WMX874" s="60"/>
      <c r="WMY874" s="60"/>
      <c r="WMZ874" s="60"/>
      <c r="WNA874" s="60"/>
      <c r="WNB874" s="60"/>
      <c r="WNC874" s="60"/>
      <c r="WND874" s="60"/>
      <c r="WNE874" s="60"/>
      <c r="WNF874" s="60"/>
      <c r="WNG874" s="60"/>
      <c r="WNH874" s="60"/>
      <c r="WNI874" s="60"/>
      <c r="WNJ874" s="60"/>
      <c r="WNK874" s="60"/>
      <c r="WNL874" s="60"/>
      <c r="WNM874" s="60"/>
      <c r="WNN874" s="60"/>
      <c r="WNO874" s="60"/>
      <c r="WNP874" s="60"/>
      <c r="WNQ874" s="60"/>
      <c r="WNR874" s="60"/>
      <c r="WNS874" s="60"/>
      <c r="WNT874" s="60"/>
      <c r="WNU874" s="60"/>
      <c r="WNV874" s="60"/>
      <c r="WNW874" s="60"/>
      <c r="WNX874" s="60"/>
      <c r="WNY874" s="60"/>
      <c r="WNZ874" s="60"/>
      <c r="WOA874" s="60"/>
      <c r="WOB874" s="60"/>
      <c r="WOC874" s="60"/>
      <c r="WOD874" s="60"/>
      <c r="WOE874" s="60"/>
      <c r="WOF874" s="60"/>
      <c r="WOG874" s="60"/>
      <c r="WOH874" s="60"/>
      <c r="WOI874" s="60"/>
      <c r="WOJ874" s="60"/>
      <c r="WOK874" s="60"/>
      <c r="WOL874" s="60"/>
      <c r="WOM874" s="60"/>
      <c r="WON874" s="60"/>
      <c r="WOO874" s="60"/>
      <c r="WOP874" s="60"/>
      <c r="WOQ874" s="60"/>
      <c r="WOR874" s="60"/>
      <c r="WOS874" s="60"/>
      <c r="WOT874" s="60"/>
      <c r="WOU874" s="60"/>
      <c r="WOV874" s="60"/>
      <c r="WOW874" s="60"/>
      <c r="WOX874" s="60"/>
      <c r="WOY874" s="60"/>
      <c r="WOZ874" s="60"/>
      <c r="WPA874" s="60"/>
      <c r="WPB874" s="60"/>
      <c r="WPC874" s="60"/>
      <c r="WPD874" s="60"/>
      <c r="WPE874" s="60"/>
      <c r="WPF874" s="60"/>
      <c r="WPG874" s="60"/>
      <c r="WPH874" s="60"/>
      <c r="WPI874" s="60"/>
      <c r="WPJ874" s="60"/>
      <c r="WPK874" s="60"/>
      <c r="WPL874" s="60"/>
      <c r="WPM874" s="60"/>
      <c r="WPN874" s="60"/>
      <c r="WPO874" s="60"/>
      <c r="WPP874" s="60"/>
      <c r="WPQ874" s="60"/>
      <c r="WPR874" s="60"/>
      <c r="WPS874" s="60"/>
      <c r="WPT874" s="60"/>
      <c r="WPU874" s="60"/>
      <c r="WPV874" s="60"/>
      <c r="WPW874" s="60"/>
      <c r="WPX874" s="60"/>
      <c r="WPY874" s="60"/>
      <c r="WPZ874" s="60"/>
      <c r="WQA874" s="60"/>
      <c r="WQB874" s="60"/>
      <c r="WQC874" s="60"/>
      <c r="WQD874" s="60"/>
      <c r="WQE874" s="60"/>
      <c r="WQF874" s="60"/>
      <c r="WQG874" s="60"/>
      <c r="WQH874" s="60"/>
      <c r="WQI874" s="60"/>
      <c r="WQJ874" s="60"/>
      <c r="WQK874" s="60"/>
      <c r="WQL874" s="60"/>
      <c r="WQM874" s="60"/>
      <c r="WQN874" s="60"/>
      <c r="WQO874" s="60"/>
      <c r="WQP874" s="60"/>
      <c r="WQQ874" s="60"/>
      <c r="WQR874" s="60"/>
      <c r="WQS874" s="60"/>
      <c r="WQT874" s="60"/>
      <c r="WQU874" s="60"/>
      <c r="WQV874" s="60"/>
      <c r="WQW874" s="60"/>
      <c r="WQX874" s="60"/>
      <c r="WQY874" s="60"/>
      <c r="WQZ874" s="60"/>
      <c r="WRA874" s="60"/>
      <c r="WRB874" s="60"/>
      <c r="WRC874" s="60"/>
      <c r="WRD874" s="60"/>
      <c r="WRE874" s="60"/>
      <c r="WRF874" s="60"/>
      <c r="WRG874" s="60"/>
      <c r="WRH874" s="60"/>
      <c r="WRI874" s="60"/>
      <c r="WRJ874" s="60"/>
      <c r="WRK874" s="60"/>
      <c r="WRL874" s="60"/>
      <c r="WRM874" s="60"/>
      <c r="WRN874" s="60"/>
      <c r="WRO874" s="60"/>
      <c r="WRP874" s="60"/>
      <c r="WRQ874" s="60"/>
      <c r="WRR874" s="60"/>
      <c r="WRS874" s="60"/>
      <c r="WRT874" s="60"/>
      <c r="WRU874" s="60"/>
      <c r="WRV874" s="60"/>
      <c r="WRW874" s="60"/>
      <c r="WRX874" s="60"/>
      <c r="WRY874" s="60"/>
      <c r="WRZ874" s="60"/>
      <c r="WSA874" s="60"/>
      <c r="WSB874" s="60"/>
      <c r="WSC874" s="60"/>
      <c r="WSD874" s="60"/>
      <c r="WSE874" s="60"/>
      <c r="WSF874" s="60"/>
      <c r="WSG874" s="60"/>
      <c r="WSH874" s="60"/>
      <c r="WSI874" s="60"/>
      <c r="WSJ874" s="60"/>
      <c r="WSK874" s="60"/>
      <c r="WSL874" s="60"/>
      <c r="WSM874" s="60"/>
      <c r="WSN874" s="60"/>
      <c r="WSO874" s="60"/>
      <c r="WSP874" s="60"/>
      <c r="WSQ874" s="60"/>
      <c r="WSR874" s="60"/>
      <c r="WSS874" s="60"/>
      <c r="WST874" s="60"/>
      <c r="WSU874" s="60"/>
      <c r="WSV874" s="60"/>
      <c r="WSW874" s="60"/>
      <c r="WSX874" s="60"/>
      <c r="WSY874" s="60"/>
      <c r="WSZ874" s="60"/>
      <c r="WTA874" s="60"/>
      <c r="WTB874" s="60"/>
      <c r="WTC874" s="60"/>
      <c r="WTD874" s="60"/>
      <c r="WTE874" s="60"/>
      <c r="WTF874" s="60"/>
      <c r="WTG874" s="60"/>
      <c r="WTH874" s="60"/>
      <c r="WTI874" s="60"/>
      <c r="WTJ874" s="60"/>
      <c r="WTK874" s="60"/>
      <c r="WTL874" s="60"/>
      <c r="WTM874" s="60"/>
      <c r="WTN874" s="60"/>
      <c r="WTO874" s="60"/>
      <c r="WTP874" s="60"/>
      <c r="WTQ874" s="60"/>
      <c r="WTR874" s="60"/>
      <c r="WTS874" s="60"/>
      <c r="WTT874" s="60"/>
      <c r="WTU874" s="60"/>
      <c r="WTV874" s="60"/>
      <c r="WTW874" s="60"/>
      <c r="WTX874" s="60"/>
      <c r="WTY874" s="60"/>
      <c r="WTZ874" s="60"/>
      <c r="WUA874" s="60"/>
      <c r="WUB874" s="60"/>
      <c r="WUC874" s="60"/>
      <c r="WUD874" s="60"/>
      <c r="WUE874" s="60"/>
      <c r="WUF874" s="60"/>
      <c r="WUG874" s="60"/>
      <c r="WUH874" s="60"/>
      <c r="WUI874" s="60"/>
      <c r="WUJ874" s="60"/>
      <c r="WUK874" s="60"/>
      <c r="WUL874" s="60"/>
      <c r="WUM874" s="60"/>
      <c r="WUN874" s="60"/>
      <c r="WUO874" s="60"/>
      <c r="WUP874" s="60"/>
      <c r="WUQ874" s="60"/>
      <c r="WUR874" s="60"/>
      <c r="WUS874" s="60"/>
      <c r="WUT874" s="60"/>
      <c r="WUU874" s="60"/>
      <c r="WUV874" s="60"/>
      <c r="WUW874" s="60"/>
      <c r="WUX874" s="60"/>
      <c r="WUY874" s="60"/>
      <c r="WUZ874" s="60"/>
      <c r="WVA874" s="60"/>
      <c r="WVB874" s="60"/>
      <c r="WVC874" s="60"/>
      <c r="WVD874" s="60"/>
      <c r="WVE874" s="60"/>
      <c r="WVF874" s="60"/>
      <c r="WVG874" s="60"/>
      <c r="WVH874" s="60"/>
      <c r="WVI874" s="60"/>
      <c r="WVJ874" s="60"/>
      <c r="WVK874" s="60"/>
      <c r="WVL874" s="60"/>
      <c r="WVM874" s="60"/>
      <c r="WVN874" s="60"/>
      <c r="WVO874" s="60"/>
      <c r="WVP874" s="60"/>
      <c r="WVQ874" s="60"/>
      <c r="WVR874" s="60"/>
      <c r="WVS874" s="60"/>
      <c r="WVT874" s="60"/>
      <c r="WVU874" s="60"/>
      <c r="WVV874" s="60"/>
      <c r="WVW874" s="60"/>
      <c r="WVX874" s="60"/>
      <c r="WVY874" s="60"/>
      <c r="WVZ874" s="60"/>
      <c r="WWA874" s="60"/>
      <c r="WWB874" s="60"/>
      <c r="WWC874" s="60"/>
      <c r="WWD874" s="60"/>
      <c r="WWE874" s="60"/>
      <c r="WWF874" s="60"/>
      <c r="WWG874" s="60"/>
      <c r="WWH874" s="60"/>
      <c r="WWI874" s="60"/>
      <c r="WWJ874" s="60"/>
      <c r="WWK874" s="60"/>
      <c r="WWL874" s="60"/>
      <c r="WWM874" s="60"/>
      <c r="WWN874" s="60"/>
      <c r="WWO874" s="60"/>
      <c r="WWP874" s="60"/>
      <c r="WWQ874" s="60"/>
      <c r="WWR874" s="60"/>
      <c r="WWS874" s="60"/>
      <c r="WWT874" s="60"/>
      <c r="WWU874" s="60"/>
      <c r="WWV874" s="60"/>
      <c r="WWW874" s="60"/>
      <c r="WWX874" s="60"/>
      <c r="WWY874" s="60"/>
      <c r="WWZ874" s="60"/>
      <c r="WXA874" s="60"/>
      <c r="WXB874" s="60"/>
      <c r="WXC874" s="60"/>
      <c r="WXD874" s="60"/>
      <c r="WXE874" s="60"/>
      <c r="WXF874" s="60"/>
      <c r="WXG874" s="60"/>
      <c r="WXH874" s="60"/>
      <c r="WXI874" s="60"/>
      <c r="WXJ874" s="60"/>
      <c r="WXK874" s="60"/>
      <c r="WXL874" s="60"/>
      <c r="WXM874" s="60"/>
      <c r="WXN874" s="60"/>
      <c r="WXO874" s="60"/>
      <c r="WXP874" s="60"/>
      <c r="WXQ874" s="60"/>
      <c r="WXR874" s="60"/>
      <c r="WXS874" s="60"/>
      <c r="WXT874" s="60"/>
      <c r="WXU874" s="60"/>
      <c r="WXV874" s="60"/>
      <c r="WXW874" s="60"/>
      <c r="WXX874" s="60"/>
      <c r="WXY874" s="60"/>
      <c r="WXZ874" s="60"/>
      <c r="WYA874" s="60"/>
      <c r="WYB874" s="60"/>
      <c r="WYC874" s="60"/>
      <c r="WYD874" s="60"/>
      <c r="WYE874" s="60"/>
      <c r="WYF874" s="60"/>
      <c r="WYG874" s="60"/>
      <c r="WYH874" s="60"/>
      <c r="WYI874" s="60"/>
      <c r="WYJ874" s="60"/>
      <c r="WYK874" s="60"/>
      <c r="WYL874" s="60"/>
      <c r="WYM874" s="60"/>
      <c r="WYN874" s="60"/>
      <c r="WYO874" s="60"/>
      <c r="WYP874" s="60"/>
      <c r="WYQ874" s="60"/>
      <c r="WYR874" s="60"/>
      <c r="WYS874" s="60"/>
      <c r="WYT874" s="60"/>
      <c r="WYU874" s="60"/>
      <c r="WYV874" s="60"/>
      <c r="WYW874" s="60"/>
      <c r="WYX874" s="60"/>
      <c r="WYY874" s="60"/>
      <c r="WYZ874" s="60"/>
      <c r="WZA874" s="60"/>
      <c r="WZB874" s="60"/>
      <c r="WZC874" s="60"/>
      <c r="WZD874" s="60"/>
      <c r="WZE874" s="60"/>
      <c r="WZF874" s="60"/>
      <c r="WZG874" s="60"/>
      <c r="WZH874" s="60"/>
      <c r="WZI874" s="60"/>
      <c r="WZJ874" s="60"/>
      <c r="WZK874" s="60"/>
      <c r="WZL874" s="60"/>
      <c r="WZM874" s="60"/>
      <c r="WZN874" s="60"/>
      <c r="WZO874" s="60"/>
      <c r="WZP874" s="60"/>
      <c r="WZQ874" s="60"/>
      <c r="WZR874" s="60"/>
      <c r="WZS874" s="60"/>
      <c r="WZT874" s="60"/>
      <c r="WZU874" s="60"/>
      <c r="WZV874" s="60"/>
      <c r="WZW874" s="60"/>
      <c r="WZX874" s="60"/>
      <c r="WZY874" s="60"/>
      <c r="WZZ874" s="60"/>
      <c r="XAA874" s="60"/>
      <c r="XAB874" s="60"/>
      <c r="XAC874" s="60"/>
      <c r="XAD874" s="60"/>
      <c r="XAE874" s="60"/>
      <c r="XAF874" s="60"/>
      <c r="XAG874" s="60"/>
      <c r="XAH874" s="60"/>
      <c r="XAI874" s="60"/>
      <c r="XAJ874" s="60"/>
      <c r="XAK874" s="60"/>
      <c r="XAL874" s="60"/>
      <c r="XAM874" s="60"/>
      <c r="XAN874" s="60"/>
      <c r="XAO874" s="60"/>
      <c r="XAP874" s="60"/>
      <c r="XAQ874" s="60"/>
      <c r="XAR874" s="60"/>
      <c r="XAS874" s="60"/>
      <c r="XAT874" s="60"/>
      <c r="XAU874" s="60"/>
      <c r="XAV874" s="60"/>
      <c r="XAW874" s="60"/>
      <c r="XAX874" s="60"/>
      <c r="XAY874" s="60"/>
      <c r="XAZ874" s="60"/>
      <c r="XBA874" s="60"/>
      <c r="XBB874" s="60"/>
      <c r="XBC874" s="60"/>
      <c r="XBD874" s="60"/>
      <c r="XBE874" s="60"/>
      <c r="XBF874" s="60"/>
      <c r="XBG874" s="60"/>
      <c r="XBH874" s="60"/>
      <c r="XBI874" s="60"/>
      <c r="XBJ874" s="60"/>
      <c r="XBK874" s="60"/>
      <c r="XBL874" s="60"/>
      <c r="XBM874" s="60"/>
      <c r="XBN874" s="60"/>
      <c r="XBO874" s="60"/>
      <c r="XBP874" s="60"/>
      <c r="XBQ874" s="60"/>
      <c r="XBR874" s="60"/>
      <c r="XBS874" s="60"/>
      <c r="XBT874" s="60"/>
      <c r="XBU874" s="60"/>
      <c r="XBV874" s="60"/>
      <c r="XBW874" s="60"/>
      <c r="XBX874" s="60"/>
      <c r="XBY874" s="60"/>
      <c r="XBZ874" s="60"/>
      <c r="XCA874" s="60"/>
      <c r="XCB874" s="60"/>
      <c r="XCC874" s="60"/>
      <c r="XCD874" s="60"/>
      <c r="XCE874" s="60"/>
      <c r="XCF874" s="60"/>
      <c r="XCG874" s="60"/>
      <c r="XCH874" s="60"/>
      <c r="XCI874" s="60"/>
      <c r="XCJ874" s="60"/>
      <c r="XCK874" s="60"/>
      <c r="XCL874" s="60"/>
      <c r="XCM874" s="60"/>
      <c r="XCN874" s="60"/>
      <c r="XCO874" s="60"/>
      <c r="XCP874" s="60"/>
      <c r="XCQ874" s="60"/>
      <c r="XCR874" s="60"/>
      <c r="XCS874" s="60"/>
      <c r="XCT874" s="60"/>
      <c r="XCU874" s="60"/>
      <c r="XCV874" s="60"/>
      <c r="XCW874" s="60"/>
      <c r="XCX874" s="60"/>
      <c r="XCY874" s="60"/>
      <c r="XCZ874" s="60"/>
      <c r="XDA874" s="60"/>
      <c r="XDB874" s="60"/>
      <c r="XDC874" s="60"/>
      <c r="XDD874" s="60"/>
      <c r="XDE874" s="60"/>
      <c r="XDF874" s="60"/>
      <c r="XDG874" s="60"/>
      <c r="XDH874" s="60"/>
      <c r="XDI874" s="60"/>
      <c r="XDJ874" s="60"/>
      <c r="XDK874" s="60"/>
      <c r="XDL874" s="60"/>
    </row>
    <row r="875" spans="1:16340">
      <c r="A875" s="3" t="s">
        <v>1557</v>
      </c>
      <c r="B875" s="60" t="s">
        <v>261</v>
      </c>
      <c r="C875" s="60" t="s">
        <v>222</v>
      </c>
      <c r="D875" s="60" t="s">
        <v>1150</v>
      </c>
      <c r="E875" s="60" t="s">
        <v>466</v>
      </c>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v>4.4600000000000001E-2</v>
      </c>
      <c r="AD875" s="60" t="s">
        <v>1421</v>
      </c>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c r="CB875" s="60"/>
      <c r="CC875" s="60"/>
      <c r="CD875" s="60"/>
      <c r="CE875" s="60"/>
      <c r="CF875" s="60"/>
      <c r="CG875" s="60"/>
      <c r="CH875" s="60"/>
      <c r="CI875" s="60"/>
      <c r="CJ875" s="60"/>
      <c r="CK875" s="60"/>
      <c r="CL875" s="60"/>
      <c r="CM875" s="60"/>
      <c r="CN875" s="60"/>
      <c r="CO875" s="60"/>
      <c r="CP875" s="60"/>
      <c r="CQ875" s="60"/>
      <c r="CR875" s="60"/>
      <c r="CS875" s="60"/>
      <c r="CT875" s="60"/>
      <c r="CU875" s="60"/>
      <c r="CV875" s="60"/>
      <c r="CW875" s="60"/>
      <c r="CX875" s="60"/>
      <c r="CY875" s="60"/>
      <c r="CZ875" s="60"/>
      <c r="DA875" s="60"/>
      <c r="DB875" s="60"/>
      <c r="DC875" s="60"/>
      <c r="DD875" s="60"/>
      <c r="DE875" s="60"/>
      <c r="DF875" s="60"/>
      <c r="DG875" s="60"/>
      <c r="DH875" s="60"/>
      <c r="DI875" s="60"/>
      <c r="DJ875" s="60"/>
      <c r="DK875" s="60"/>
      <c r="DL875" s="60"/>
      <c r="DM875" s="60"/>
      <c r="DN875" s="60"/>
      <c r="DO875" s="60"/>
      <c r="DP875" s="60"/>
      <c r="DQ875" s="60"/>
      <c r="DR875" s="60"/>
      <c r="DS875" s="60"/>
      <c r="DT875" s="60"/>
      <c r="DU875" s="60"/>
      <c r="DV875" s="60"/>
      <c r="DW875" s="60"/>
      <c r="DX875" s="60"/>
      <c r="DY875" s="60"/>
      <c r="DZ875" s="60"/>
      <c r="EA875" s="60"/>
      <c r="EB875" s="60"/>
      <c r="EC875" s="60"/>
      <c r="ED875" s="60"/>
      <c r="EE875" s="60"/>
      <c r="EF875" s="60"/>
      <c r="EG875" s="60"/>
      <c r="EH875" s="60"/>
      <c r="EI875" s="60"/>
      <c r="EJ875" s="60"/>
      <c r="EK875" s="60"/>
      <c r="EL875" s="60"/>
      <c r="EM875" s="60"/>
      <c r="EN875" s="60"/>
      <c r="EO875" s="60"/>
      <c r="EP875" s="60"/>
      <c r="EQ875" s="60"/>
      <c r="ER875" s="60"/>
      <c r="ES875" s="60"/>
      <c r="ET875" s="60"/>
      <c r="EU875" s="60"/>
      <c r="EV875" s="60"/>
      <c r="EW875" s="60"/>
      <c r="EX875" s="60"/>
      <c r="EY875" s="60"/>
      <c r="EZ875" s="60"/>
      <c r="FA875" s="60"/>
      <c r="FB875" s="60"/>
      <c r="FC875" s="60"/>
      <c r="FD875" s="60"/>
      <c r="FE875" s="60"/>
      <c r="FF875" s="60"/>
      <c r="FG875" s="60"/>
      <c r="FH875" s="60"/>
      <c r="FI875" s="60"/>
      <c r="FJ875" s="60"/>
      <c r="FK875" s="60"/>
      <c r="FL875" s="60"/>
      <c r="FM875" s="60"/>
      <c r="FN875" s="60"/>
      <c r="FO875" s="60"/>
      <c r="FP875" s="60"/>
      <c r="FQ875" s="60"/>
      <c r="FR875" s="60"/>
      <c r="FS875" s="60"/>
      <c r="FT875" s="60"/>
      <c r="FU875" s="60"/>
      <c r="FV875" s="60"/>
      <c r="FW875" s="60"/>
      <c r="FX875" s="60"/>
      <c r="FY875" s="60"/>
      <c r="FZ875" s="60"/>
      <c r="GA875" s="60"/>
      <c r="GB875" s="60"/>
      <c r="GC875" s="60"/>
      <c r="GD875" s="60"/>
      <c r="GE875" s="60"/>
      <c r="GF875" s="60"/>
      <c r="GG875" s="60"/>
      <c r="GH875" s="60"/>
      <c r="GI875" s="60"/>
      <c r="GJ875" s="60"/>
      <c r="GK875" s="60"/>
      <c r="GL875" s="60"/>
      <c r="GM875" s="60"/>
      <c r="GN875" s="60"/>
      <c r="GO875" s="60"/>
      <c r="GP875" s="60"/>
      <c r="GQ875" s="60"/>
      <c r="GR875" s="60"/>
      <c r="GS875" s="60"/>
      <c r="GT875" s="60"/>
      <c r="GU875" s="60"/>
      <c r="GV875" s="60"/>
      <c r="GW875" s="60"/>
      <c r="GX875" s="60"/>
      <c r="GY875" s="60"/>
      <c r="GZ875" s="60"/>
      <c r="HA875" s="60"/>
      <c r="HB875" s="60"/>
      <c r="HC875" s="60"/>
      <c r="HD875" s="60"/>
      <c r="HE875" s="60"/>
      <c r="HF875" s="60"/>
      <c r="HG875" s="60"/>
      <c r="HH875" s="60"/>
      <c r="HI875" s="60"/>
      <c r="HJ875" s="60"/>
      <c r="HK875" s="60"/>
      <c r="HL875" s="60"/>
      <c r="HM875" s="60"/>
      <c r="HN875" s="60"/>
      <c r="HO875" s="60"/>
      <c r="HP875" s="60"/>
      <c r="HQ875" s="60"/>
      <c r="HR875" s="60"/>
      <c r="HS875" s="60"/>
      <c r="HT875" s="60"/>
      <c r="HU875" s="60"/>
      <c r="HV875" s="60"/>
      <c r="HW875" s="60"/>
      <c r="HX875" s="60"/>
      <c r="HY875" s="60"/>
      <c r="HZ875" s="60"/>
      <c r="IA875" s="60"/>
      <c r="IB875" s="60"/>
      <c r="IC875" s="60"/>
      <c r="ID875" s="60"/>
      <c r="IE875" s="60"/>
      <c r="IF875" s="60"/>
      <c r="IG875" s="60"/>
      <c r="IH875" s="60"/>
      <c r="II875" s="60"/>
      <c r="IJ875" s="60"/>
      <c r="IK875" s="60"/>
      <c r="IL875" s="60"/>
      <c r="IM875" s="60"/>
      <c r="IN875" s="60"/>
      <c r="IO875" s="60"/>
      <c r="IP875" s="60"/>
      <c r="IQ875" s="60"/>
      <c r="IR875" s="60"/>
      <c r="IS875" s="60"/>
      <c r="IT875" s="60"/>
      <c r="IU875" s="60"/>
      <c r="IV875" s="60"/>
      <c r="IW875" s="60"/>
      <c r="IX875" s="60"/>
      <c r="IY875" s="60"/>
      <c r="IZ875" s="60"/>
      <c r="JA875" s="60"/>
      <c r="JB875" s="60"/>
      <c r="JC875" s="60"/>
      <c r="JD875" s="60"/>
      <c r="JE875" s="60"/>
      <c r="JF875" s="60"/>
      <c r="JG875" s="60"/>
      <c r="JH875" s="60"/>
      <c r="JI875" s="60"/>
      <c r="JJ875" s="60"/>
      <c r="JK875" s="60"/>
      <c r="JL875" s="60"/>
      <c r="JM875" s="60"/>
      <c r="JN875" s="60"/>
      <c r="JO875" s="60"/>
      <c r="JP875" s="60"/>
      <c r="JQ875" s="60"/>
      <c r="JR875" s="60"/>
      <c r="JS875" s="60"/>
      <c r="JT875" s="60"/>
      <c r="JU875" s="60"/>
      <c r="JV875" s="60"/>
      <c r="JW875" s="60"/>
      <c r="JX875" s="60"/>
      <c r="JY875" s="60"/>
      <c r="JZ875" s="60"/>
      <c r="KA875" s="60"/>
      <c r="KB875" s="60"/>
      <c r="KC875" s="60"/>
      <c r="KD875" s="60"/>
      <c r="KE875" s="60"/>
      <c r="KF875" s="60"/>
      <c r="KG875" s="60"/>
      <c r="KH875" s="60"/>
      <c r="KI875" s="60"/>
      <c r="KJ875" s="60"/>
      <c r="KK875" s="60"/>
      <c r="KL875" s="60"/>
      <c r="KM875" s="60"/>
      <c r="KN875" s="60"/>
      <c r="KO875" s="60"/>
      <c r="KP875" s="60"/>
      <c r="KQ875" s="60"/>
      <c r="KR875" s="60"/>
      <c r="KS875" s="60"/>
      <c r="KT875" s="60"/>
      <c r="KU875" s="60"/>
      <c r="KV875" s="60"/>
      <c r="KW875" s="60"/>
      <c r="KX875" s="60"/>
      <c r="KY875" s="60"/>
      <c r="KZ875" s="60"/>
      <c r="LA875" s="60"/>
      <c r="LB875" s="60"/>
      <c r="LC875" s="60"/>
      <c r="LD875" s="60"/>
      <c r="LE875" s="60"/>
      <c r="LF875" s="60"/>
      <c r="LG875" s="60"/>
      <c r="LH875" s="60"/>
      <c r="LI875" s="60"/>
      <c r="LJ875" s="60"/>
      <c r="LK875" s="60"/>
      <c r="LL875" s="60"/>
      <c r="LM875" s="60"/>
      <c r="LN875" s="60"/>
      <c r="LO875" s="60"/>
      <c r="LP875" s="60"/>
      <c r="LQ875" s="60"/>
      <c r="LR875" s="60"/>
      <c r="LS875" s="60"/>
      <c r="LT875" s="60"/>
      <c r="LU875" s="60"/>
      <c r="LV875" s="60"/>
      <c r="LW875" s="60"/>
      <c r="LX875" s="60"/>
      <c r="LY875" s="60"/>
      <c r="LZ875" s="60"/>
      <c r="MA875" s="60"/>
      <c r="MB875" s="60"/>
      <c r="MC875" s="60"/>
      <c r="MD875" s="60"/>
      <c r="ME875" s="60"/>
      <c r="MF875" s="60"/>
      <c r="MG875" s="60"/>
      <c r="MH875" s="60"/>
      <c r="MI875" s="60"/>
      <c r="MJ875" s="60"/>
      <c r="MK875" s="60"/>
      <c r="ML875" s="60"/>
      <c r="MM875" s="60"/>
      <c r="MN875" s="60"/>
      <c r="MO875" s="60"/>
      <c r="MP875" s="60"/>
      <c r="MQ875" s="60"/>
      <c r="MR875" s="60"/>
      <c r="MS875" s="60"/>
      <c r="MT875" s="60"/>
      <c r="MU875" s="60"/>
      <c r="MV875" s="60"/>
      <c r="MW875" s="60"/>
      <c r="MX875" s="60"/>
      <c r="MY875" s="60"/>
      <c r="MZ875" s="60"/>
      <c r="NA875" s="60"/>
      <c r="NB875" s="60"/>
      <c r="NC875" s="60"/>
      <c r="ND875" s="60"/>
      <c r="NE875" s="60"/>
      <c r="NF875" s="60"/>
      <c r="NG875" s="60"/>
      <c r="NH875" s="60"/>
      <c r="NI875" s="60"/>
      <c r="NJ875" s="60"/>
      <c r="NK875" s="60"/>
      <c r="NL875" s="60"/>
      <c r="NM875" s="60"/>
      <c r="NN875" s="60"/>
      <c r="NO875" s="60"/>
      <c r="NP875" s="60"/>
      <c r="NQ875" s="60"/>
      <c r="NR875" s="60"/>
      <c r="NS875" s="60"/>
      <c r="NT875" s="60"/>
      <c r="NU875" s="60"/>
      <c r="NV875" s="60"/>
      <c r="NW875" s="60"/>
      <c r="NX875" s="60"/>
      <c r="NY875" s="60"/>
      <c r="NZ875" s="60"/>
      <c r="OA875" s="60"/>
      <c r="OB875" s="60"/>
      <c r="OC875" s="60"/>
      <c r="OD875" s="60"/>
      <c r="OE875" s="60"/>
      <c r="OF875" s="60"/>
      <c r="OG875" s="60"/>
      <c r="OH875" s="60"/>
      <c r="OI875" s="60"/>
      <c r="OJ875" s="60"/>
      <c r="OK875" s="60"/>
      <c r="OL875" s="60"/>
      <c r="OM875" s="60"/>
      <c r="ON875" s="60"/>
      <c r="OO875" s="60"/>
      <c r="OP875" s="60"/>
      <c r="OQ875" s="60"/>
      <c r="OR875" s="60"/>
      <c r="OS875" s="60"/>
      <c r="OT875" s="60"/>
      <c r="OU875" s="60"/>
      <c r="OV875" s="60"/>
      <c r="OW875" s="60"/>
      <c r="OX875" s="60"/>
      <c r="OY875" s="60"/>
      <c r="OZ875" s="60"/>
      <c r="PA875" s="60"/>
      <c r="PB875" s="60"/>
      <c r="PC875" s="60"/>
      <c r="PD875" s="60"/>
      <c r="PE875" s="60"/>
      <c r="PF875" s="60"/>
      <c r="PG875" s="60"/>
      <c r="PH875" s="60"/>
      <c r="PI875" s="60"/>
      <c r="PJ875" s="60"/>
      <c r="PK875" s="60"/>
      <c r="PL875" s="60"/>
      <c r="PM875" s="60"/>
      <c r="PN875" s="60"/>
      <c r="PO875" s="60"/>
      <c r="PP875" s="60"/>
      <c r="PQ875" s="60"/>
      <c r="PR875" s="60"/>
      <c r="PS875" s="60"/>
      <c r="PT875" s="60"/>
      <c r="PU875" s="60"/>
      <c r="PV875" s="60"/>
      <c r="PW875" s="60"/>
      <c r="PX875" s="60"/>
      <c r="PY875" s="60"/>
      <c r="PZ875" s="60"/>
      <c r="QA875" s="60"/>
      <c r="QB875" s="60"/>
      <c r="QC875" s="60"/>
      <c r="QD875" s="60"/>
      <c r="QE875" s="60"/>
      <c r="QF875" s="60"/>
      <c r="QG875" s="60"/>
      <c r="QH875" s="60"/>
      <c r="QI875" s="60"/>
      <c r="QJ875" s="60"/>
      <c r="QK875" s="60"/>
      <c r="QL875" s="60"/>
      <c r="QM875" s="60"/>
      <c r="QN875" s="60"/>
      <c r="QO875" s="60"/>
      <c r="QP875" s="60"/>
      <c r="QQ875" s="60"/>
      <c r="QR875" s="60"/>
      <c r="QS875" s="60"/>
      <c r="QT875" s="60"/>
      <c r="QU875" s="60"/>
      <c r="QV875" s="60"/>
      <c r="QW875" s="60"/>
      <c r="QX875" s="60"/>
      <c r="QY875" s="60"/>
      <c r="QZ875" s="60"/>
      <c r="RA875" s="60"/>
      <c r="RB875" s="60"/>
      <c r="RC875" s="60"/>
      <c r="RD875" s="60"/>
      <c r="RE875" s="60"/>
      <c r="RF875" s="60"/>
      <c r="RG875" s="60"/>
      <c r="RH875" s="60"/>
      <c r="RI875" s="60"/>
      <c r="RJ875" s="60"/>
      <c r="RK875" s="60"/>
      <c r="RL875" s="60"/>
      <c r="RM875" s="60"/>
      <c r="RN875" s="60"/>
      <c r="RO875" s="60"/>
      <c r="RP875" s="60"/>
      <c r="RQ875" s="60"/>
      <c r="RR875" s="60"/>
      <c r="RS875" s="60"/>
      <c r="RT875" s="60"/>
      <c r="RU875" s="60"/>
      <c r="RV875" s="60"/>
      <c r="RW875" s="60"/>
      <c r="RX875" s="60"/>
      <c r="RY875" s="60"/>
      <c r="RZ875" s="60"/>
      <c r="SA875" s="60"/>
      <c r="SB875" s="60"/>
      <c r="SC875" s="60"/>
      <c r="SD875" s="60"/>
      <c r="SE875" s="60"/>
      <c r="SF875" s="60"/>
      <c r="SG875" s="60"/>
      <c r="SH875" s="60"/>
      <c r="SI875" s="60"/>
      <c r="SJ875" s="60"/>
      <c r="SK875" s="60"/>
      <c r="SL875" s="60"/>
      <c r="SM875" s="60"/>
      <c r="SN875" s="60"/>
      <c r="SO875" s="60"/>
      <c r="SP875" s="60"/>
      <c r="SQ875" s="60"/>
      <c r="SR875" s="60"/>
      <c r="SS875" s="60"/>
      <c r="ST875" s="60"/>
      <c r="SU875" s="60"/>
      <c r="SV875" s="60"/>
      <c r="SW875" s="60"/>
      <c r="SX875" s="60"/>
      <c r="SY875" s="60"/>
      <c r="SZ875" s="60"/>
      <c r="TA875" s="60"/>
      <c r="TB875" s="60"/>
      <c r="TC875" s="60"/>
      <c r="TD875" s="60"/>
      <c r="TE875" s="60"/>
      <c r="TF875" s="60"/>
      <c r="TG875" s="60"/>
      <c r="TH875" s="60"/>
      <c r="TI875" s="60"/>
      <c r="TJ875" s="60"/>
      <c r="TK875" s="60"/>
      <c r="TL875" s="60"/>
      <c r="TM875" s="60"/>
      <c r="TN875" s="60"/>
      <c r="TO875" s="60"/>
      <c r="TP875" s="60"/>
      <c r="TQ875" s="60"/>
      <c r="TR875" s="60"/>
      <c r="TS875" s="60"/>
      <c r="TT875" s="60"/>
      <c r="TU875" s="60"/>
      <c r="TV875" s="60"/>
      <c r="TW875" s="60"/>
      <c r="TX875" s="60"/>
      <c r="TY875" s="60"/>
      <c r="TZ875" s="60"/>
      <c r="UA875" s="60"/>
      <c r="UB875" s="60"/>
      <c r="UC875" s="60"/>
      <c r="UD875" s="60"/>
      <c r="UE875" s="60"/>
      <c r="UF875" s="60"/>
      <c r="UG875" s="60"/>
      <c r="UH875" s="60"/>
      <c r="UI875" s="60"/>
      <c r="UJ875" s="60"/>
      <c r="UK875" s="60"/>
      <c r="UL875" s="60"/>
      <c r="UM875" s="60"/>
      <c r="UN875" s="60"/>
      <c r="UO875" s="60"/>
      <c r="UP875" s="60"/>
      <c r="UQ875" s="60"/>
      <c r="UR875" s="60"/>
      <c r="US875" s="60"/>
      <c r="UT875" s="60"/>
      <c r="UU875" s="60"/>
      <c r="UV875" s="60"/>
      <c r="UW875" s="60"/>
      <c r="UX875" s="60"/>
      <c r="UY875" s="60"/>
      <c r="UZ875" s="60"/>
      <c r="VA875" s="60"/>
      <c r="VB875" s="60"/>
      <c r="VC875" s="60"/>
      <c r="VD875" s="60"/>
      <c r="VE875" s="60"/>
      <c r="VF875" s="60"/>
      <c r="VG875" s="60"/>
      <c r="VH875" s="60"/>
      <c r="VI875" s="60"/>
      <c r="VJ875" s="60"/>
      <c r="VK875" s="60"/>
      <c r="VL875" s="60"/>
      <c r="VM875" s="60"/>
      <c r="VN875" s="60"/>
      <c r="VO875" s="60"/>
      <c r="VP875" s="60"/>
      <c r="VQ875" s="60"/>
      <c r="VR875" s="60"/>
      <c r="VS875" s="60"/>
      <c r="VT875" s="60"/>
      <c r="VU875" s="60"/>
      <c r="VV875" s="60"/>
      <c r="VW875" s="60"/>
      <c r="VX875" s="60"/>
      <c r="VY875" s="60"/>
      <c r="VZ875" s="60"/>
      <c r="WA875" s="60"/>
      <c r="WB875" s="60"/>
      <c r="WC875" s="60"/>
      <c r="WD875" s="60"/>
      <c r="WE875" s="60"/>
      <c r="WF875" s="60"/>
      <c r="WG875" s="60"/>
      <c r="WH875" s="60"/>
      <c r="WI875" s="60"/>
      <c r="WJ875" s="60"/>
      <c r="WK875" s="60"/>
      <c r="WL875" s="60"/>
      <c r="WM875" s="60"/>
      <c r="WN875" s="60"/>
      <c r="WO875" s="60"/>
      <c r="WP875" s="60"/>
      <c r="WQ875" s="60"/>
      <c r="WR875" s="60"/>
      <c r="WS875" s="60"/>
      <c r="WT875" s="60"/>
      <c r="WU875" s="60"/>
      <c r="WV875" s="60"/>
      <c r="WW875" s="60"/>
      <c r="WX875" s="60"/>
      <c r="WY875" s="60"/>
      <c r="WZ875" s="60"/>
      <c r="XA875" s="60"/>
      <c r="XB875" s="60"/>
      <c r="XC875" s="60"/>
      <c r="XD875" s="60"/>
      <c r="XE875" s="60"/>
      <c r="XF875" s="60"/>
      <c r="XG875" s="60"/>
      <c r="XH875" s="60"/>
      <c r="XI875" s="60"/>
      <c r="XJ875" s="60"/>
      <c r="XK875" s="60"/>
      <c r="XL875" s="60"/>
      <c r="XM875" s="60"/>
      <c r="XN875" s="60"/>
      <c r="XO875" s="60"/>
      <c r="XP875" s="60"/>
      <c r="XQ875" s="60"/>
      <c r="XR875" s="60"/>
      <c r="XS875" s="60"/>
      <c r="XT875" s="60"/>
      <c r="XU875" s="60"/>
      <c r="XV875" s="60"/>
      <c r="XW875" s="60"/>
      <c r="XX875" s="60"/>
      <c r="XY875" s="60"/>
      <c r="XZ875" s="60"/>
      <c r="YA875" s="60"/>
      <c r="YB875" s="60"/>
      <c r="YC875" s="60"/>
      <c r="YD875" s="60"/>
      <c r="YE875" s="60"/>
      <c r="YF875" s="60"/>
      <c r="YG875" s="60"/>
      <c r="YH875" s="60"/>
      <c r="YI875" s="60"/>
      <c r="YJ875" s="60"/>
      <c r="YK875" s="60"/>
      <c r="YL875" s="60"/>
      <c r="YM875" s="60"/>
      <c r="YN875" s="60"/>
      <c r="YO875" s="60"/>
      <c r="YP875" s="60"/>
      <c r="YQ875" s="60"/>
      <c r="YR875" s="60"/>
      <c r="YS875" s="60"/>
      <c r="YT875" s="60"/>
      <c r="YU875" s="60"/>
      <c r="YV875" s="60"/>
      <c r="YW875" s="60"/>
      <c r="YX875" s="60"/>
      <c r="YY875" s="60"/>
      <c r="YZ875" s="60"/>
      <c r="ZA875" s="60"/>
      <c r="ZB875" s="60"/>
      <c r="ZC875" s="60"/>
      <c r="ZD875" s="60"/>
      <c r="ZE875" s="60"/>
      <c r="ZF875" s="60"/>
      <c r="ZG875" s="60"/>
      <c r="ZH875" s="60"/>
      <c r="ZI875" s="60"/>
      <c r="ZJ875" s="60"/>
      <c r="ZK875" s="60"/>
      <c r="ZL875" s="60"/>
      <c r="ZM875" s="60"/>
      <c r="ZN875" s="60"/>
      <c r="ZO875" s="60"/>
      <c r="ZP875" s="60"/>
      <c r="ZQ875" s="60"/>
      <c r="ZR875" s="60"/>
      <c r="ZS875" s="60"/>
      <c r="ZT875" s="60"/>
      <c r="ZU875" s="60"/>
      <c r="ZV875" s="60"/>
      <c r="ZW875" s="60"/>
      <c r="ZX875" s="60"/>
      <c r="ZY875" s="60"/>
      <c r="ZZ875" s="60"/>
      <c r="AAA875" s="60"/>
      <c r="AAB875" s="60"/>
      <c r="AAC875" s="60"/>
      <c r="AAD875" s="60"/>
      <c r="AAE875" s="60"/>
      <c r="AAF875" s="60"/>
      <c r="AAG875" s="60"/>
      <c r="AAH875" s="60"/>
      <c r="AAI875" s="60"/>
      <c r="AAJ875" s="60"/>
      <c r="AAK875" s="60"/>
      <c r="AAL875" s="60"/>
      <c r="AAM875" s="60"/>
      <c r="AAN875" s="60"/>
      <c r="AAO875" s="60"/>
      <c r="AAP875" s="60"/>
      <c r="AAQ875" s="60"/>
      <c r="AAR875" s="60"/>
      <c r="AAS875" s="60"/>
      <c r="AAT875" s="60"/>
      <c r="AAU875" s="60"/>
      <c r="AAV875" s="60"/>
      <c r="AAW875" s="60"/>
      <c r="AAX875" s="60"/>
      <c r="AAY875" s="60"/>
      <c r="AAZ875" s="60"/>
      <c r="ABA875" s="60"/>
      <c r="ABB875" s="60"/>
      <c r="ABC875" s="60"/>
      <c r="ABD875" s="60"/>
      <c r="ABE875" s="60"/>
      <c r="ABF875" s="60"/>
      <c r="ABG875" s="60"/>
      <c r="ABH875" s="60"/>
      <c r="ABI875" s="60"/>
      <c r="ABJ875" s="60"/>
      <c r="ABK875" s="60"/>
      <c r="ABL875" s="60"/>
      <c r="ABM875" s="60"/>
      <c r="ABN875" s="60"/>
      <c r="ABO875" s="60"/>
      <c r="ABP875" s="60"/>
      <c r="ABQ875" s="60"/>
      <c r="ABR875" s="60"/>
      <c r="ABS875" s="60"/>
      <c r="ABT875" s="60"/>
      <c r="ABU875" s="60"/>
      <c r="ABV875" s="60"/>
      <c r="ABW875" s="60"/>
      <c r="ABX875" s="60"/>
      <c r="ABY875" s="60"/>
      <c r="ABZ875" s="60"/>
      <c r="ACA875" s="60"/>
      <c r="ACB875" s="60"/>
      <c r="ACC875" s="60"/>
      <c r="ACD875" s="60"/>
      <c r="ACE875" s="60"/>
      <c r="ACF875" s="60"/>
      <c r="ACG875" s="60"/>
      <c r="ACH875" s="60"/>
      <c r="ACI875" s="60"/>
      <c r="ACJ875" s="60"/>
      <c r="ACK875" s="60"/>
      <c r="ACL875" s="60"/>
      <c r="ACM875" s="60"/>
      <c r="ACN875" s="60"/>
      <c r="ACO875" s="60"/>
      <c r="ACP875" s="60"/>
      <c r="ACQ875" s="60"/>
      <c r="ACR875" s="60"/>
      <c r="ACS875" s="60"/>
      <c r="ACT875" s="60"/>
      <c r="ACU875" s="60"/>
      <c r="ACV875" s="60"/>
      <c r="ACW875" s="60"/>
      <c r="ACX875" s="60"/>
      <c r="ACY875" s="60"/>
      <c r="ACZ875" s="60"/>
      <c r="ADA875" s="60"/>
      <c r="ADB875" s="60"/>
      <c r="ADC875" s="60"/>
      <c r="ADD875" s="60"/>
      <c r="ADE875" s="60"/>
      <c r="ADF875" s="60"/>
      <c r="ADG875" s="60"/>
      <c r="ADH875" s="60"/>
      <c r="ADI875" s="60"/>
      <c r="ADJ875" s="60"/>
      <c r="ADK875" s="60"/>
      <c r="ADL875" s="60"/>
      <c r="ADM875" s="60"/>
      <c r="ADN875" s="60"/>
      <c r="ADO875" s="60"/>
      <c r="ADP875" s="60"/>
      <c r="ADQ875" s="60"/>
      <c r="ADR875" s="60"/>
      <c r="ADS875" s="60"/>
      <c r="ADT875" s="60"/>
      <c r="ADU875" s="60"/>
      <c r="ADV875" s="60"/>
      <c r="ADW875" s="60"/>
      <c r="ADX875" s="60"/>
      <c r="ADY875" s="60"/>
      <c r="ADZ875" s="60"/>
      <c r="AEA875" s="60"/>
      <c r="AEB875" s="60"/>
      <c r="AEC875" s="60"/>
      <c r="AED875" s="60"/>
      <c r="AEE875" s="60"/>
      <c r="AEF875" s="60"/>
      <c r="AEG875" s="60"/>
      <c r="AEH875" s="60"/>
      <c r="AEI875" s="60"/>
      <c r="AEJ875" s="60"/>
      <c r="AEK875" s="60"/>
      <c r="AEL875" s="60"/>
      <c r="AEM875" s="60"/>
      <c r="AEN875" s="60"/>
      <c r="AEO875" s="60"/>
      <c r="AEP875" s="60"/>
      <c r="AEQ875" s="60"/>
      <c r="AER875" s="60"/>
      <c r="AES875" s="60"/>
      <c r="AET875" s="60"/>
      <c r="AEU875" s="60"/>
      <c r="AEV875" s="60"/>
      <c r="AEW875" s="60"/>
      <c r="AEX875" s="60"/>
      <c r="AEY875" s="60"/>
      <c r="AEZ875" s="60"/>
      <c r="AFA875" s="60"/>
      <c r="AFB875" s="60"/>
      <c r="AFC875" s="60"/>
      <c r="AFD875" s="60"/>
      <c r="AFE875" s="60"/>
      <c r="AFF875" s="60"/>
      <c r="AFG875" s="60"/>
      <c r="AFH875" s="60"/>
      <c r="AFI875" s="60"/>
      <c r="AFJ875" s="60"/>
      <c r="AFK875" s="60"/>
      <c r="AFL875" s="60"/>
      <c r="AFM875" s="60"/>
      <c r="AFN875" s="60"/>
      <c r="AFO875" s="60"/>
      <c r="AFP875" s="60"/>
      <c r="AFQ875" s="60"/>
      <c r="AFR875" s="60"/>
      <c r="AFS875" s="60"/>
      <c r="AFT875" s="60"/>
      <c r="AFU875" s="60"/>
      <c r="AFV875" s="60"/>
      <c r="AFW875" s="60"/>
      <c r="AFX875" s="60"/>
      <c r="AFY875" s="60"/>
      <c r="AFZ875" s="60"/>
      <c r="AGA875" s="60"/>
      <c r="AGB875" s="60"/>
      <c r="AGC875" s="60"/>
      <c r="AGD875" s="60"/>
      <c r="AGE875" s="60"/>
      <c r="AGF875" s="60"/>
      <c r="AGG875" s="60"/>
      <c r="AGH875" s="60"/>
      <c r="AGI875" s="60"/>
      <c r="AGJ875" s="60"/>
      <c r="AGK875" s="60"/>
      <c r="AGL875" s="60"/>
      <c r="AGM875" s="60"/>
      <c r="AGN875" s="60"/>
      <c r="AGO875" s="60"/>
      <c r="AGP875" s="60"/>
      <c r="AGQ875" s="60"/>
      <c r="AGR875" s="60"/>
      <c r="AGS875" s="60"/>
      <c r="AGT875" s="60"/>
      <c r="AGU875" s="60"/>
      <c r="AGV875" s="60"/>
      <c r="AGW875" s="60"/>
      <c r="AGX875" s="60"/>
      <c r="AGY875" s="60"/>
      <c r="AGZ875" s="60"/>
      <c r="AHA875" s="60"/>
      <c r="AHB875" s="60"/>
      <c r="AHC875" s="60"/>
      <c r="AHD875" s="60"/>
      <c r="AHE875" s="60"/>
      <c r="AHF875" s="60"/>
      <c r="AHG875" s="60"/>
      <c r="AHH875" s="60"/>
      <c r="AHI875" s="60"/>
      <c r="AHJ875" s="60"/>
      <c r="AHK875" s="60"/>
      <c r="AHL875" s="60"/>
      <c r="AHM875" s="60"/>
      <c r="AHN875" s="60"/>
      <c r="AHO875" s="60"/>
      <c r="AHP875" s="60"/>
      <c r="AHQ875" s="60"/>
      <c r="AHR875" s="60"/>
      <c r="AHS875" s="60"/>
      <c r="AHT875" s="60"/>
      <c r="AHU875" s="60"/>
      <c r="AHV875" s="60"/>
      <c r="AHW875" s="60"/>
      <c r="AHX875" s="60"/>
      <c r="AHY875" s="60"/>
      <c r="AHZ875" s="60"/>
      <c r="AIA875" s="60"/>
      <c r="AIB875" s="60"/>
      <c r="AIC875" s="60"/>
      <c r="AID875" s="60"/>
      <c r="AIE875" s="60"/>
      <c r="AIF875" s="60"/>
      <c r="AIG875" s="60"/>
      <c r="AIH875" s="60"/>
      <c r="AII875" s="60"/>
      <c r="AIJ875" s="60"/>
      <c r="AIK875" s="60"/>
      <c r="AIL875" s="60"/>
      <c r="AIM875" s="60"/>
      <c r="AIN875" s="60"/>
      <c r="AIO875" s="60"/>
      <c r="AIP875" s="60"/>
      <c r="AIQ875" s="60"/>
      <c r="AIR875" s="60"/>
      <c r="AIS875" s="60"/>
      <c r="AIT875" s="60"/>
      <c r="AIU875" s="60"/>
      <c r="AIV875" s="60"/>
      <c r="AIW875" s="60"/>
      <c r="AIX875" s="60"/>
      <c r="AIY875" s="60"/>
      <c r="AIZ875" s="60"/>
      <c r="AJA875" s="60"/>
      <c r="AJB875" s="60"/>
      <c r="AJC875" s="60"/>
      <c r="AJD875" s="60"/>
      <c r="AJE875" s="60"/>
      <c r="AJF875" s="60"/>
      <c r="AJG875" s="60"/>
      <c r="AJH875" s="60"/>
      <c r="AJI875" s="60"/>
      <c r="AJJ875" s="60"/>
      <c r="AJK875" s="60"/>
      <c r="AJL875" s="60"/>
      <c r="AJM875" s="60"/>
      <c r="AJN875" s="60"/>
      <c r="AJO875" s="60"/>
      <c r="AJP875" s="60"/>
      <c r="AJQ875" s="60"/>
      <c r="AJR875" s="60"/>
      <c r="AJS875" s="60"/>
      <c r="AJT875" s="60"/>
      <c r="AJU875" s="60"/>
      <c r="AJV875" s="60"/>
      <c r="AJW875" s="60"/>
      <c r="AJX875" s="60"/>
      <c r="AJY875" s="60"/>
      <c r="AJZ875" s="60"/>
      <c r="AKA875" s="60"/>
      <c r="AKB875" s="60"/>
      <c r="AKC875" s="60"/>
      <c r="AKD875" s="60"/>
      <c r="AKE875" s="60"/>
      <c r="AKF875" s="60"/>
      <c r="AKG875" s="60"/>
      <c r="AKH875" s="60"/>
      <c r="AKI875" s="60"/>
      <c r="AKJ875" s="60"/>
      <c r="AKK875" s="60"/>
      <c r="AKL875" s="60"/>
      <c r="AKM875" s="60"/>
      <c r="AKN875" s="60"/>
      <c r="AKO875" s="60"/>
      <c r="AKP875" s="60"/>
      <c r="AKQ875" s="60"/>
      <c r="AKR875" s="60"/>
      <c r="AKS875" s="60"/>
      <c r="AKT875" s="60"/>
      <c r="AKU875" s="60"/>
      <c r="AKV875" s="60"/>
      <c r="AKW875" s="60"/>
      <c r="AKX875" s="60"/>
      <c r="AKY875" s="60"/>
      <c r="AKZ875" s="60"/>
      <c r="ALA875" s="60"/>
      <c r="ALB875" s="60"/>
      <c r="ALC875" s="60"/>
      <c r="ALD875" s="60"/>
      <c r="ALE875" s="60"/>
      <c r="ALF875" s="60"/>
      <c r="ALG875" s="60"/>
      <c r="ALH875" s="60"/>
      <c r="ALI875" s="60"/>
      <c r="ALJ875" s="60"/>
      <c r="ALK875" s="60"/>
      <c r="ALL875" s="60"/>
      <c r="ALM875" s="60"/>
      <c r="ALN875" s="60"/>
      <c r="ALO875" s="60"/>
      <c r="ALP875" s="60"/>
      <c r="ALQ875" s="60"/>
      <c r="ALR875" s="60"/>
      <c r="ALS875" s="60"/>
      <c r="ALT875" s="60"/>
      <c r="ALU875" s="60"/>
      <c r="ALV875" s="60"/>
      <c r="ALW875" s="60"/>
      <c r="ALX875" s="60"/>
      <c r="ALY875" s="60"/>
      <c r="ALZ875" s="60"/>
      <c r="AMA875" s="60"/>
      <c r="AMB875" s="60"/>
      <c r="AMC875" s="60"/>
      <c r="AMD875" s="60"/>
      <c r="AME875" s="60"/>
      <c r="AMF875" s="60"/>
      <c r="AMG875" s="60"/>
      <c r="AMH875" s="60"/>
      <c r="AMI875" s="60"/>
      <c r="AMJ875" s="60"/>
      <c r="AMK875" s="60"/>
      <c r="AML875" s="60"/>
      <c r="AMM875" s="60"/>
      <c r="AMN875" s="60"/>
      <c r="AMO875" s="60"/>
      <c r="AMP875" s="60"/>
      <c r="AMQ875" s="60"/>
      <c r="AMR875" s="60"/>
      <c r="AMS875" s="60"/>
      <c r="AMT875" s="60"/>
      <c r="AMU875" s="60"/>
      <c r="AMV875" s="60"/>
      <c r="AMW875" s="60"/>
      <c r="AMX875" s="60"/>
      <c r="AMY875" s="60"/>
      <c r="AMZ875" s="60"/>
      <c r="ANA875" s="60"/>
      <c r="ANB875" s="60"/>
      <c r="ANC875" s="60"/>
      <c r="AND875" s="60"/>
      <c r="ANE875" s="60"/>
      <c r="ANF875" s="60"/>
      <c r="ANG875" s="60"/>
      <c r="ANH875" s="60"/>
      <c r="ANI875" s="60"/>
      <c r="ANJ875" s="60"/>
      <c r="ANK875" s="60"/>
      <c r="ANL875" s="60"/>
      <c r="ANM875" s="60"/>
      <c r="ANN875" s="60"/>
      <c r="ANO875" s="60"/>
      <c r="ANP875" s="60"/>
      <c r="ANQ875" s="60"/>
      <c r="ANR875" s="60"/>
      <c r="ANS875" s="60"/>
      <c r="ANT875" s="60"/>
      <c r="ANU875" s="60"/>
      <c r="ANV875" s="60"/>
      <c r="ANW875" s="60"/>
      <c r="ANX875" s="60"/>
      <c r="ANY875" s="60"/>
      <c r="ANZ875" s="60"/>
      <c r="AOA875" s="60"/>
      <c r="AOB875" s="60"/>
      <c r="AOC875" s="60"/>
      <c r="AOD875" s="60"/>
      <c r="AOE875" s="60"/>
      <c r="AOF875" s="60"/>
      <c r="AOG875" s="60"/>
      <c r="AOH875" s="60"/>
      <c r="AOI875" s="60"/>
      <c r="AOJ875" s="60"/>
      <c r="AOK875" s="60"/>
      <c r="AOL875" s="60"/>
      <c r="AOM875" s="60"/>
      <c r="AON875" s="60"/>
      <c r="AOO875" s="60"/>
      <c r="AOP875" s="60"/>
      <c r="AOQ875" s="60"/>
      <c r="AOR875" s="60"/>
      <c r="AOS875" s="60"/>
      <c r="AOT875" s="60"/>
      <c r="AOU875" s="60"/>
      <c r="AOV875" s="60"/>
      <c r="AOW875" s="60"/>
      <c r="AOX875" s="60"/>
      <c r="AOY875" s="60"/>
      <c r="AOZ875" s="60"/>
      <c r="APA875" s="60"/>
      <c r="APB875" s="60"/>
      <c r="APC875" s="60"/>
      <c r="APD875" s="60"/>
      <c r="APE875" s="60"/>
      <c r="APF875" s="60"/>
      <c r="APG875" s="60"/>
      <c r="APH875" s="60"/>
      <c r="API875" s="60"/>
      <c r="APJ875" s="60"/>
      <c r="APK875" s="60"/>
      <c r="APL875" s="60"/>
      <c r="APM875" s="60"/>
      <c r="APN875" s="60"/>
      <c r="APO875" s="60"/>
      <c r="APP875" s="60"/>
      <c r="APQ875" s="60"/>
      <c r="APR875" s="60"/>
      <c r="APS875" s="60"/>
      <c r="APT875" s="60"/>
      <c r="APU875" s="60"/>
      <c r="APV875" s="60"/>
      <c r="APW875" s="60"/>
      <c r="APX875" s="60"/>
      <c r="APY875" s="60"/>
      <c r="APZ875" s="60"/>
      <c r="AQA875" s="60"/>
      <c r="AQB875" s="60"/>
      <c r="AQC875" s="60"/>
      <c r="AQD875" s="60"/>
      <c r="AQE875" s="60"/>
      <c r="AQF875" s="60"/>
      <c r="AQG875" s="60"/>
      <c r="AQH875" s="60"/>
      <c r="AQI875" s="60"/>
      <c r="AQJ875" s="60"/>
      <c r="AQK875" s="60"/>
      <c r="AQL875" s="60"/>
      <c r="AQM875" s="60"/>
      <c r="AQN875" s="60"/>
      <c r="AQO875" s="60"/>
      <c r="AQP875" s="60"/>
      <c r="AQQ875" s="60"/>
      <c r="AQR875" s="60"/>
      <c r="AQS875" s="60"/>
      <c r="AQT875" s="60"/>
      <c r="AQU875" s="60"/>
      <c r="AQV875" s="60"/>
      <c r="AQW875" s="60"/>
      <c r="AQX875" s="60"/>
      <c r="AQY875" s="60"/>
      <c r="AQZ875" s="60"/>
      <c r="ARA875" s="60"/>
      <c r="ARB875" s="60"/>
      <c r="ARC875" s="60"/>
      <c r="ARD875" s="60"/>
      <c r="ARE875" s="60"/>
      <c r="ARF875" s="60"/>
      <c r="ARG875" s="60"/>
      <c r="ARH875" s="60"/>
      <c r="ARI875" s="60"/>
      <c r="ARJ875" s="60"/>
      <c r="ARK875" s="60"/>
      <c r="ARL875" s="60"/>
      <c r="ARM875" s="60"/>
      <c r="ARN875" s="60"/>
      <c r="ARO875" s="60"/>
      <c r="ARP875" s="60"/>
      <c r="ARQ875" s="60"/>
      <c r="ARR875" s="60"/>
      <c r="ARS875" s="60"/>
      <c r="ART875" s="60"/>
      <c r="ARU875" s="60"/>
      <c r="ARV875" s="60"/>
      <c r="ARW875" s="60"/>
      <c r="ARX875" s="60"/>
      <c r="ARY875" s="60"/>
      <c r="ARZ875" s="60"/>
      <c r="ASA875" s="60"/>
      <c r="ASB875" s="60"/>
      <c r="ASC875" s="60"/>
      <c r="ASD875" s="60"/>
      <c r="ASE875" s="60"/>
      <c r="ASF875" s="60"/>
      <c r="ASG875" s="60"/>
      <c r="ASH875" s="60"/>
      <c r="ASI875" s="60"/>
      <c r="ASJ875" s="60"/>
      <c r="ASK875" s="60"/>
      <c r="ASL875" s="60"/>
      <c r="ASM875" s="60"/>
      <c r="ASN875" s="60"/>
      <c r="ASO875" s="60"/>
      <c r="ASP875" s="60"/>
      <c r="ASQ875" s="60"/>
      <c r="ASR875" s="60"/>
      <c r="ASS875" s="60"/>
      <c r="AST875" s="60"/>
      <c r="ASU875" s="60"/>
      <c r="ASV875" s="60"/>
      <c r="ASW875" s="60"/>
      <c r="ASX875" s="60"/>
      <c r="ASY875" s="60"/>
      <c r="ASZ875" s="60"/>
      <c r="ATA875" s="60"/>
      <c r="ATB875" s="60"/>
      <c r="ATC875" s="60"/>
      <c r="ATD875" s="60"/>
      <c r="ATE875" s="60"/>
      <c r="ATF875" s="60"/>
      <c r="ATG875" s="60"/>
      <c r="ATH875" s="60"/>
      <c r="ATI875" s="60"/>
      <c r="ATJ875" s="60"/>
      <c r="ATK875" s="60"/>
      <c r="ATL875" s="60"/>
      <c r="ATM875" s="60"/>
      <c r="ATN875" s="60"/>
      <c r="ATO875" s="60"/>
      <c r="ATP875" s="60"/>
      <c r="ATQ875" s="60"/>
      <c r="ATR875" s="60"/>
      <c r="ATS875" s="60"/>
      <c r="ATT875" s="60"/>
      <c r="ATU875" s="60"/>
      <c r="ATV875" s="60"/>
      <c r="ATW875" s="60"/>
      <c r="ATX875" s="60"/>
      <c r="ATY875" s="60"/>
      <c r="ATZ875" s="60"/>
      <c r="AUA875" s="60"/>
      <c r="AUB875" s="60"/>
      <c r="AUC875" s="60"/>
      <c r="AUD875" s="60"/>
      <c r="AUE875" s="60"/>
      <c r="AUF875" s="60"/>
      <c r="AUG875" s="60"/>
      <c r="AUH875" s="60"/>
      <c r="AUI875" s="60"/>
      <c r="AUJ875" s="60"/>
      <c r="AUK875" s="60"/>
      <c r="AUL875" s="60"/>
      <c r="AUM875" s="60"/>
      <c r="AUN875" s="60"/>
      <c r="AUO875" s="60"/>
      <c r="AUP875" s="60"/>
      <c r="AUQ875" s="60"/>
      <c r="AUR875" s="60"/>
      <c r="AUS875" s="60"/>
      <c r="AUT875" s="60"/>
      <c r="AUU875" s="60"/>
      <c r="AUV875" s="60"/>
      <c r="AUW875" s="60"/>
      <c r="AUX875" s="60"/>
      <c r="AUY875" s="60"/>
      <c r="AUZ875" s="60"/>
      <c r="AVA875" s="60"/>
      <c r="AVB875" s="60"/>
      <c r="AVC875" s="60"/>
      <c r="AVD875" s="60"/>
      <c r="AVE875" s="60"/>
      <c r="AVF875" s="60"/>
      <c r="AVG875" s="60"/>
      <c r="AVH875" s="60"/>
      <c r="AVI875" s="60"/>
      <c r="AVJ875" s="60"/>
      <c r="AVK875" s="60"/>
      <c r="AVL875" s="60"/>
      <c r="AVM875" s="60"/>
      <c r="AVN875" s="60"/>
      <c r="AVO875" s="60"/>
      <c r="AVP875" s="60"/>
      <c r="AVQ875" s="60"/>
      <c r="AVR875" s="60"/>
      <c r="AVS875" s="60"/>
      <c r="AVT875" s="60"/>
      <c r="AVU875" s="60"/>
      <c r="AVV875" s="60"/>
      <c r="AVW875" s="60"/>
      <c r="AVX875" s="60"/>
      <c r="AVY875" s="60"/>
      <c r="AVZ875" s="60"/>
      <c r="AWA875" s="60"/>
      <c r="AWB875" s="60"/>
      <c r="AWC875" s="60"/>
      <c r="AWD875" s="60"/>
      <c r="AWE875" s="60"/>
      <c r="AWF875" s="60"/>
      <c r="AWG875" s="60"/>
      <c r="AWH875" s="60"/>
      <c r="AWI875" s="60"/>
      <c r="AWJ875" s="60"/>
      <c r="AWK875" s="60"/>
      <c r="AWL875" s="60"/>
      <c r="AWM875" s="60"/>
      <c r="AWN875" s="60"/>
      <c r="AWO875" s="60"/>
      <c r="AWP875" s="60"/>
      <c r="AWQ875" s="60"/>
      <c r="AWR875" s="60"/>
      <c r="AWS875" s="60"/>
      <c r="AWT875" s="60"/>
      <c r="AWU875" s="60"/>
      <c r="AWV875" s="60"/>
      <c r="AWW875" s="60"/>
      <c r="AWX875" s="60"/>
      <c r="AWY875" s="60"/>
      <c r="AWZ875" s="60"/>
      <c r="AXA875" s="60"/>
      <c r="AXB875" s="60"/>
      <c r="AXC875" s="60"/>
      <c r="AXD875" s="60"/>
      <c r="AXE875" s="60"/>
      <c r="AXF875" s="60"/>
      <c r="AXG875" s="60"/>
      <c r="AXH875" s="60"/>
      <c r="AXI875" s="60"/>
      <c r="AXJ875" s="60"/>
      <c r="AXK875" s="60"/>
      <c r="AXL875" s="60"/>
      <c r="AXM875" s="60"/>
      <c r="AXN875" s="60"/>
      <c r="AXO875" s="60"/>
      <c r="AXP875" s="60"/>
      <c r="AXQ875" s="60"/>
      <c r="AXR875" s="60"/>
      <c r="AXS875" s="60"/>
      <c r="AXT875" s="60"/>
      <c r="AXU875" s="60"/>
      <c r="AXV875" s="60"/>
      <c r="AXW875" s="60"/>
      <c r="AXX875" s="60"/>
      <c r="AXY875" s="60"/>
      <c r="AXZ875" s="60"/>
      <c r="AYA875" s="60"/>
      <c r="AYB875" s="60"/>
      <c r="AYC875" s="60"/>
      <c r="AYD875" s="60"/>
      <c r="AYE875" s="60"/>
      <c r="AYF875" s="60"/>
      <c r="AYG875" s="60"/>
      <c r="AYH875" s="60"/>
      <c r="AYI875" s="60"/>
      <c r="AYJ875" s="60"/>
      <c r="AYK875" s="60"/>
      <c r="AYL875" s="60"/>
      <c r="AYM875" s="60"/>
      <c r="AYN875" s="60"/>
      <c r="AYO875" s="60"/>
      <c r="AYP875" s="60"/>
      <c r="AYQ875" s="60"/>
      <c r="AYR875" s="60"/>
      <c r="AYS875" s="60"/>
      <c r="AYT875" s="60"/>
      <c r="AYU875" s="60"/>
      <c r="AYV875" s="60"/>
      <c r="AYW875" s="60"/>
      <c r="AYX875" s="60"/>
      <c r="AYY875" s="60"/>
      <c r="AYZ875" s="60"/>
      <c r="AZA875" s="60"/>
      <c r="AZB875" s="60"/>
      <c r="AZC875" s="60"/>
      <c r="AZD875" s="60"/>
      <c r="AZE875" s="60"/>
      <c r="AZF875" s="60"/>
      <c r="AZG875" s="60"/>
      <c r="AZH875" s="60"/>
      <c r="AZI875" s="60"/>
      <c r="AZJ875" s="60"/>
      <c r="AZK875" s="60"/>
      <c r="AZL875" s="60"/>
      <c r="AZM875" s="60"/>
      <c r="AZN875" s="60"/>
      <c r="AZO875" s="60"/>
      <c r="AZP875" s="60"/>
      <c r="AZQ875" s="60"/>
      <c r="AZR875" s="60"/>
      <c r="AZS875" s="60"/>
      <c r="AZT875" s="60"/>
      <c r="AZU875" s="60"/>
      <c r="AZV875" s="60"/>
      <c r="AZW875" s="60"/>
      <c r="AZX875" s="60"/>
      <c r="AZY875" s="60"/>
      <c r="AZZ875" s="60"/>
      <c r="BAA875" s="60"/>
      <c r="BAB875" s="60"/>
      <c r="BAC875" s="60"/>
      <c r="BAD875" s="60"/>
      <c r="BAE875" s="60"/>
      <c r="BAF875" s="60"/>
      <c r="BAG875" s="60"/>
      <c r="BAH875" s="60"/>
      <c r="BAI875" s="60"/>
      <c r="BAJ875" s="60"/>
      <c r="BAK875" s="60"/>
      <c r="BAL875" s="60"/>
      <c r="BAM875" s="60"/>
      <c r="BAN875" s="60"/>
      <c r="BAO875" s="60"/>
      <c r="BAP875" s="60"/>
      <c r="BAQ875" s="60"/>
      <c r="BAR875" s="60"/>
      <c r="BAS875" s="60"/>
      <c r="BAT875" s="60"/>
      <c r="BAU875" s="60"/>
      <c r="BAV875" s="60"/>
      <c r="BAW875" s="60"/>
      <c r="BAX875" s="60"/>
      <c r="BAY875" s="60"/>
      <c r="BAZ875" s="60"/>
      <c r="BBA875" s="60"/>
      <c r="BBB875" s="60"/>
      <c r="BBC875" s="60"/>
      <c r="BBD875" s="60"/>
      <c r="BBE875" s="60"/>
      <c r="BBF875" s="60"/>
      <c r="BBG875" s="60"/>
      <c r="BBH875" s="60"/>
      <c r="BBI875" s="60"/>
      <c r="BBJ875" s="60"/>
      <c r="BBK875" s="60"/>
      <c r="BBL875" s="60"/>
      <c r="BBM875" s="60"/>
      <c r="BBN875" s="60"/>
      <c r="BBO875" s="60"/>
      <c r="BBP875" s="60"/>
      <c r="BBQ875" s="60"/>
      <c r="BBR875" s="60"/>
      <c r="BBS875" s="60"/>
      <c r="BBT875" s="60"/>
      <c r="BBU875" s="60"/>
      <c r="BBV875" s="60"/>
      <c r="BBW875" s="60"/>
      <c r="BBX875" s="60"/>
      <c r="BBY875" s="60"/>
      <c r="BBZ875" s="60"/>
      <c r="BCA875" s="60"/>
      <c r="BCB875" s="60"/>
      <c r="BCC875" s="60"/>
      <c r="BCD875" s="60"/>
      <c r="BCE875" s="60"/>
      <c r="BCF875" s="60"/>
      <c r="BCG875" s="60"/>
      <c r="BCH875" s="60"/>
      <c r="BCI875" s="60"/>
      <c r="BCJ875" s="60"/>
      <c r="BCK875" s="60"/>
      <c r="BCL875" s="60"/>
      <c r="BCM875" s="60"/>
      <c r="BCN875" s="60"/>
      <c r="BCO875" s="60"/>
      <c r="BCP875" s="60"/>
      <c r="BCQ875" s="60"/>
      <c r="BCR875" s="60"/>
      <c r="BCS875" s="60"/>
      <c r="BCT875" s="60"/>
      <c r="BCU875" s="60"/>
      <c r="BCV875" s="60"/>
      <c r="BCW875" s="60"/>
      <c r="BCX875" s="60"/>
      <c r="BCY875" s="60"/>
      <c r="BCZ875" s="60"/>
      <c r="BDA875" s="60"/>
      <c r="BDB875" s="60"/>
      <c r="BDC875" s="60"/>
      <c r="BDD875" s="60"/>
      <c r="BDE875" s="60"/>
      <c r="BDF875" s="60"/>
      <c r="BDG875" s="60"/>
      <c r="BDH875" s="60"/>
      <c r="BDI875" s="60"/>
      <c r="BDJ875" s="60"/>
      <c r="BDK875" s="60"/>
      <c r="BDL875" s="60"/>
      <c r="BDM875" s="60"/>
      <c r="BDN875" s="60"/>
      <c r="BDO875" s="60"/>
      <c r="BDP875" s="60"/>
      <c r="BDQ875" s="60"/>
      <c r="BDR875" s="60"/>
      <c r="BDS875" s="60"/>
      <c r="BDT875" s="60"/>
      <c r="BDU875" s="60"/>
      <c r="BDV875" s="60"/>
      <c r="BDW875" s="60"/>
      <c r="BDX875" s="60"/>
      <c r="BDY875" s="60"/>
      <c r="BDZ875" s="60"/>
      <c r="BEA875" s="60"/>
      <c r="BEB875" s="60"/>
      <c r="BEC875" s="60"/>
      <c r="BED875" s="60"/>
      <c r="BEE875" s="60"/>
      <c r="BEF875" s="60"/>
      <c r="BEG875" s="60"/>
      <c r="BEH875" s="60"/>
      <c r="BEI875" s="60"/>
      <c r="BEJ875" s="60"/>
      <c r="BEK875" s="60"/>
      <c r="BEL875" s="60"/>
      <c r="BEM875" s="60"/>
      <c r="BEN875" s="60"/>
      <c r="BEO875" s="60"/>
      <c r="BEP875" s="60"/>
      <c r="BEQ875" s="60"/>
      <c r="BER875" s="60"/>
      <c r="BES875" s="60"/>
      <c r="BET875" s="60"/>
      <c r="BEU875" s="60"/>
      <c r="BEV875" s="60"/>
      <c r="BEW875" s="60"/>
      <c r="BEX875" s="60"/>
      <c r="BEY875" s="60"/>
      <c r="BEZ875" s="60"/>
      <c r="BFA875" s="60"/>
      <c r="BFB875" s="60"/>
      <c r="BFC875" s="60"/>
      <c r="BFD875" s="60"/>
      <c r="BFE875" s="60"/>
      <c r="BFF875" s="60"/>
      <c r="BFG875" s="60"/>
      <c r="BFH875" s="60"/>
      <c r="BFI875" s="60"/>
      <c r="BFJ875" s="60"/>
      <c r="BFK875" s="60"/>
      <c r="BFL875" s="60"/>
      <c r="BFM875" s="60"/>
      <c r="BFN875" s="60"/>
      <c r="BFO875" s="60"/>
      <c r="BFP875" s="60"/>
      <c r="BFQ875" s="60"/>
      <c r="BFR875" s="60"/>
      <c r="BFS875" s="60"/>
      <c r="BFT875" s="60"/>
      <c r="BFU875" s="60"/>
      <c r="BFV875" s="60"/>
      <c r="BFW875" s="60"/>
      <c r="BFX875" s="60"/>
      <c r="BFY875" s="60"/>
      <c r="BFZ875" s="60"/>
      <c r="BGA875" s="60"/>
      <c r="BGB875" s="60"/>
      <c r="BGC875" s="60"/>
      <c r="BGD875" s="60"/>
      <c r="BGE875" s="60"/>
      <c r="BGF875" s="60"/>
      <c r="BGG875" s="60"/>
      <c r="BGH875" s="60"/>
      <c r="BGI875" s="60"/>
      <c r="BGJ875" s="60"/>
      <c r="BGK875" s="60"/>
      <c r="BGL875" s="60"/>
      <c r="BGM875" s="60"/>
      <c r="BGN875" s="60"/>
      <c r="BGO875" s="60"/>
      <c r="BGP875" s="60"/>
      <c r="BGQ875" s="60"/>
      <c r="BGR875" s="60"/>
      <c r="BGS875" s="60"/>
      <c r="BGT875" s="60"/>
      <c r="BGU875" s="60"/>
      <c r="BGV875" s="60"/>
      <c r="BGW875" s="60"/>
      <c r="BGX875" s="60"/>
      <c r="BGY875" s="60"/>
      <c r="BGZ875" s="60"/>
      <c r="BHA875" s="60"/>
      <c r="BHB875" s="60"/>
      <c r="BHC875" s="60"/>
      <c r="BHD875" s="60"/>
      <c r="BHE875" s="60"/>
      <c r="BHF875" s="60"/>
      <c r="BHG875" s="60"/>
      <c r="BHH875" s="60"/>
      <c r="BHI875" s="60"/>
      <c r="BHJ875" s="60"/>
      <c r="BHK875" s="60"/>
      <c r="BHL875" s="60"/>
      <c r="BHM875" s="60"/>
      <c r="BHN875" s="60"/>
      <c r="BHO875" s="60"/>
      <c r="BHP875" s="60"/>
      <c r="BHQ875" s="60"/>
      <c r="BHR875" s="60"/>
      <c r="BHS875" s="60"/>
      <c r="BHT875" s="60"/>
      <c r="BHU875" s="60"/>
      <c r="BHV875" s="60"/>
      <c r="BHW875" s="60"/>
      <c r="BHX875" s="60"/>
      <c r="BHY875" s="60"/>
      <c r="BHZ875" s="60"/>
      <c r="BIA875" s="60"/>
      <c r="BIB875" s="60"/>
      <c r="BIC875" s="60"/>
      <c r="BID875" s="60"/>
      <c r="BIE875" s="60"/>
      <c r="BIF875" s="60"/>
      <c r="BIG875" s="60"/>
      <c r="BIH875" s="60"/>
      <c r="BII875" s="60"/>
      <c r="BIJ875" s="60"/>
      <c r="BIK875" s="60"/>
      <c r="BIL875" s="60"/>
      <c r="BIM875" s="60"/>
      <c r="BIN875" s="60"/>
      <c r="BIO875" s="60"/>
      <c r="BIP875" s="60"/>
      <c r="BIQ875" s="60"/>
      <c r="BIR875" s="60"/>
      <c r="BIS875" s="60"/>
      <c r="BIT875" s="60"/>
      <c r="BIU875" s="60"/>
      <c r="BIV875" s="60"/>
      <c r="BIW875" s="60"/>
      <c r="BIX875" s="60"/>
      <c r="BIY875" s="60"/>
      <c r="BIZ875" s="60"/>
      <c r="BJA875" s="60"/>
      <c r="BJB875" s="60"/>
      <c r="BJC875" s="60"/>
      <c r="BJD875" s="60"/>
      <c r="BJE875" s="60"/>
      <c r="BJF875" s="60"/>
      <c r="BJG875" s="60"/>
      <c r="BJH875" s="60"/>
      <c r="BJI875" s="60"/>
      <c r="BJJ875" s="60"/>
      <c r="BJK875" s="60"/>
      <c r="BJL875" s="60"/>
      <c r="BJM875" s="60"/>
      <c r="BJN875" s="60"/>
      <c r="BJO875" s="60"/>
      <c r="BJP875" s="60"/>
      <c r="BJQ875" s="60"/>
      <c r="BJR875" s="60"/>
      <c r="BJS875" s="60"/>
      <c r="BJT875" s="60"/>
      <c r="BJU875" s="60"/>
      <c r="BJV875" s="60"/>
      <c r="BJW875" s="60"/>
      <c r="BJX875" s="60"/>
      <c r="BJY875" s="60"/>
      <c r="BJZ875" s="60"/>
      <c r="BKA875" s="60"/>
      <c r="BKB875" s="60"/>
      <c r="BKC875" s="60"/>
      <c r="BKD875" s="60"/>
      <c r="BKE875" s="60"/>
      <c r="BKF875" s="60"/>
      <c r="BKG875" s="60"/>
      <c r="BKH875" s="60"/>
      <c r="BKI875" s="60"/>
      <c r="BKJ875" s="60"/>
      <c r="BKK875" s="60"/>
      <c r="BKL875" s="60"/>
      <c r="BKM875" s="60"/>
      <c r="BKN875" s="60"/>
      <c r="BKO875" s="60"/>
      <c r="BKP875" s="60"/>
      <c r="BKQ875" s="60"/>
      <c r="BKR875" s="60"/>
      <c r="BKS875" s="60"/>
      <c r="BKT875" s="60"/>
      <c r="BKU875" s="60"/>
      <c r="BKV875" s="60"/>
      <c r="BKW875" s="60"/>
      <c r="BKX875" s="60"/>
      <c r="BKY875" s="60"/>
      <c r="BKZ875" s="60"/>
      <c r="BLA875" s="60"/>
      <c r="BLB875" s="60"/>
      <c r="BLC875" s="60"/>
      <c r="BLD875" s="60"/>
      <c r="BLE875" s="60"/>
      <c r="BLF875" s="60"/>
      <c r="BLG875" s="60"/>
      <c r="BLH875" s="60"/>
      <c r="BLI875" s="60"/>
      <c r="BLJ875" s="60"/>
      <c r="BLK875" s="60"/>
      <c r="BLL875" s="60"/>
      <c r="BLM875" s="60"/>
      <c r="BLN875" s="60"/>
      <c r="BLO875" s="60"/>
      <c r="BLP875" s="60"/>
      <c r="BLQ875" s="60"/>
      <c r="BLR875" s="60"/>
      <c r="BLS875" s="60"/>
      <c r="BLT875" s="60"/>
      <c r="BLU875" s="60"/>
      <c r="BLV875" s="60"/>
      <c r="BLW875" s="60"/>
      <c r="BLX875" s="60"/>
      <c r="BLY875" s="60"/>
      <c r="BLZ875" s="60"/>
      <c r="BMA875" s="60"/>
      <c r="BMB875" s="60"/>
      <c r="BMC875" s="60"/>
      <c r="BMD875" s="60"/>
      <c r="BME875" s="60"/>
      <c r="BMF875" s="60"/>
      <c r="BMG875" s="60"/>
      <c r="BMH875" s="60"/>
      <c r="BMI875" s="60"/>
      <c r="BMJ875" s="60"/>
      <c r="BMK875" s="60"/>
      <c r="BML875" s="60"/>
      <c r="BMM875" s="60"/>
      <c r="BMN875" s="60"/>
      <c r="BMO875" s="60"/>
      <c r="BMP875" s="60"/>
      <c r="BMQ875" s="60"/>
      <c r="BMR875" s="60"/>
      <c r="BMS875" s="60"/>
      <c r="BMT875" s="60"/>
      <c r="BMU875" s="60"/>
      <c r="BMV875" s="60"/>
      <c r="BMW875" s="60"/>
      <c r="BMX875" s="60"/>
      <c r="BMY875" s="60"/>
      <c r="BMZ875" s="60"/>
      <c r="BNA875" s="60"/>
      <c r="BNB875" s="60"/>
      <c r="BNC875" s="60"/>
      <c r="BND875" s="60"/>
      <c r="BNE875" s="60"/>
      <c r="BNF875" s="60"/>
      <c r="BNG875" s="60"/>
      <c r="BNH875" s="60"/>
      <c r="BNI875" s="60"/>
      <c r="BNJ875" s="60"/>
      <c r="BNK875" s="60"/>
      <c r="BNL875" s="60"/>
      <c r="BNM875" s="60"/>
      <c r="BNN875" s="60"/>
      <c r="BNO875" s="60"/>
      <c r="BNP875" s="60"/>
      <c r="BNQ875" s="60"/>
      <c r="BNR875" s="60"/>
      <c r="BNS875" s="60"/>
      <c r="BNT875" s="60"/>
      <c r="BNU875" s="60"/>
      <c r="BNV875" s="60"/>
      <c r="BNW875" s="60"/>
      <c r="BNX875" s="60"/>
      <c r="BNY875" s="60"/>
      <c r="BNZ875" s="60"/>
      <c r="BOA875" s="60"/>
      <c r="BOB875" s="60"/>
      <c r="BOC875" s="60"/>
      <c r="BOD875" s="60"/>
      <c r="BOE875" s="60"/>
      <c r="BOF875" s="60"/>
      <c r="BOG875" s="60"/>
      <c r="BOH875" s="60"/>
      <c r="BOI875" s="60"/>
      <c r="BOJ875" s="60"/>
      <c r="BOK875" s="60"/>
      <c r="BOL875" s="60"/>
      <c r="BOM875" s="60"/>
      <c r="BON875" s="60"/>
      <c r="BOO875" s="60"/>
      <c r="BOP875" s="60"/>
      <c r="BOQ875" s="60"/>
      <c r="BOR875" s="60"/>
      <c r="BOS875" s="60"/>
      <c r="BOT875" s="60"/>
      <c r="BOU875" s="60"/>
      <c r="BOV875" s="60"/>
      <c r="BOW875" s="60"/>
      <c r="BOX875" s="60"/>
      <c r="BOY875" s="60"/>
      <c r="BOZ875" s="60"/>
      <c r="BPA875" s="60"/>
      <c r="BPB875" s="60"/>
      <c r="BPC875" s="60"/>
      <c r="BPD875" s="60"/>
      <c r="BPE875" s="60"/>
      <c r="BPF875" s="60"/>
      <c r="BPG875" s="60"/>
      <c r="BPH875" s="60"/>
      <c r="BPI875" s="60"/>
      <c r="BPJ875" s="60"/>
      <c r="BPK875" s="60"/>
      <c r="BPL875" s="60"/>
      <c r="BPM875" s="60"/>
      <c r="BPN875" s="60"/>
      <c r="BPO875" s="60"/>
      <c r="BPP875" s="60"/>
      <c r="BPQ875" s="60"/>
      <c r="BPR875" s="60"/>
      <c r="BPS875" s="60"/>
      <c r="BPT875" s="60"/>
      <c r="BPU875" s="60"/>
      <c r="BPV875" s="60"/>
      <c r="BPW875" s="60"/>
      <c r="BPX875" s="60"/>
      <c r="BPY875" s="60"/>
      <c r="BPZ875" s="60"/>
      <c r="BQA875" s="60"/>
      <c r="BQB875" s="60"/>
      <c r="BQC875" s="60"/>
      <c r="BQD875" s="60"/>
      <c r="BQE875" s="60"/>
      <c r="BQF875" s="60"/>
      <c r="BQG875" s="60"/>
      <c r="BQH875" s="60"/>
      <c r="BQI875" s="60"/>
      <c r="BQJ875" s="60"/>
      <c r="BQK875" s="60"/>
      <c r="BQL875" s="60"/>
      <c r="BQM875" s="60"/>
      <c r="BQN875" s="60"/>
      <c r="BQO875" s="60"/>
      <c r="BQP875" s="60"/>
      <c r="BQQ875" s="60"/>
      <c r="BQR875" s="60"/>
      <c r="BQS875" s="60"/>
      <c r="BQT875" s="60"/>
      <c r="BQU875" s="60"/>
      <c r="BQV875" s="60"/>
      <c r="BQW875" s="60"/>
      <c r="BQX875" s="60"/>
      <c r="BQY875" s="60"/>
      <c r="BQZ875" s="60"/>
      <c r="BRA875" s="60"/>
      <c r="BRB875" s="60"/>
      <c r="BRC875" s="60"/>
      <c r="BRD875" s="60"/>
      <c r="BRE875" s="60"/>
      <c r="BRF875" s="60"/>
      <c r="BRG875" s="60"/>
      <c r="BRH875" s="60"/>
      <c r="BRI875" s="60"/>
      <c r="BRJ875" s="60"/>
      <c r="BRK875" s="60"/>
      <c r="BRL875" s="60"/>
      <c r="BRM875" s="60"/>
      <c r="BRN875" s="60"/>
      <c r="BRO875" s="60"/>
      <c r="BRP875" s="60"/>
      <c r="BRQ875" s="60"/>
      <c r="BRR875" s="60"/>
      <c r="BRS875" s="60"/>
      <c r="BRT875" s="60"/>
      <c r="BRU875" s="60"/>
      <c r="BRV875" s="60"/>
      <c r="BRW875" s="60"/>
      <c r="BRX875" s="60"/>
      <c r="BRY875" s="60"/>
      <c r="BRZ875" s="60"/>
      <c r="BSA875" s="60"/>
      <c r="BSB875" s="60"/>
      <c r="BSC875" s="60"/>
      <c r="BSD875" s="60"/>
      <c r="BSE875" s="60"/>
      <c r="BSF875" s="60"/>
      <c r="BSG875" s="60"/>
      <c r="BSH875" s="60"/>
      <c r="BSI875" s="60"/>
      <c r="BSJ875" s="60"/>
      <c r="BSK875" s="60"/>
      <c r="BSL875" s="60"/>
      <c r="BSM875" s="60"/>
      <c r="BSN875" s="60"/>
      <c r="BSO875" s="60"/>
      <c r="BSP875" s="60"/>
      <c r="BSQ875" s="60"/>
      <c r="BSR875" s="60"/>
      <c r="BSS875" s="60"/>
      <c r="BST875" s="60"/>
      <c r="BSU875" s="60"/>
      <c r="BSV875" s="60"/>
      <c r="BSW875" s="60"/>
      <c r="BSX875" s="60"/>
      <c r="BSY875" s="60"/>
      <c r="BSZ875" s="60"/>
      <c r="BTA875" s="60"/>
      <c r="BTB875" s="60"/>
      <c r="BTC875" s="60"/>
      <c r="BTD875" s="60"/>
      <c r="BTE875" s="60"/>
      <c r="BTF875" s="60"/>
      <c r="BTG875" s="60"/>
      <c r="BTH875" s="60"/>
      <c r="BTI875" s="60"/>
      <c r="BTJ875" s="60"/>
      <c r="BTK875" s="60"/>
      <c r="BTL875" s="60"/>
      <c r="BTM875" s="60"/>
      <c r="BTN875" s="60"/>
      <c r="BTO875" s="60"/>
      <c r="BTP875" s="60"/>
      <c r="BTQ875" s="60"/>
      <c r="BTR875" s="60"/>
      <c r="BTS875" s="60"/>
      <c r="BTT875" s="60"/>
      <c r="BTU875" s="60"/>
      <c r="BTV875" s="60"/>
      <c r="BTW875" s="60"/>
      <c r="BTX875" s="60"/>
      <c r="BTY875" s="60"/>
      <c r="BTZ875" s="60"/>
      <c r="BUA875" s="60"/>
      <c r="BUB875" s="60"/>
      <c r="BUC875" s="60"/>
      <c r="BUD875" s="60"/>
      <c r="BUE875" s="60"/>
      <c r="BUF875" s="60"/>
      <c r="BUG875" s="60"/>
      <c r="BUH875" s="60"/>
      <c r="BUI875" s="60"/>
      <c r="BUJ875" s="60"/>
      <c r="BUK875" s="60"/>
      <c r="BUL875" s="60"/>
      <c r="BUM875" s="60"/>
      <c r="BUN875" s="60"/>
      <c r="BUO875" s="60"/>
      <c r="BUP875" s="60"/>
      <c r="BUQ875" s="60"/>
      <c r="BUR875" s="60"/>
      <c r="BUS875" s="60"/>
      <c r="BUT875" s="60"/>
      <c r="BUU875" s="60"/>
      <c r="BUV875" s="60"/>
      <c r="BUW875" s="60"/>
      <c r="BUX875" s="60"/>
      <c r="BUY875" s="60"/>
      <c r="BUZ875" s="60"/>
      <c r="BVA875" s="60"/>
      <c r="BVB875" s="60"/>
      <c r="BVC875" s="60"/>
      <c r="BVD875" s="60"/>
      <c r="BVE875" s="60"/>
      <c r="BVF875" s="60"/>
      <c r="BVG875" s="60"/>
      <c r="BVH875" s="60"/>
      <c r="BVI875" s="60"/>
      <c r="BVJ875" s="60"/>
      <c r="BVK875" s="60"/>
      <c r="BVL875" s="60"/>
      <c r="BVM875" s="60"/>
      <c r="BVN875" s="60"/>
      <c r="BVO875" s="60"/>
      <c r="BVP875" s="60"/>
      <c r="BVQ875" s="60"/>
      <c r="BVR875" s="60"/>
      <c r="BVS875" s="60"/>
      <c r="BVT875" s="60"/>
      <c r="BVU875" s="60"/>
      <c r="BVV875" s="60"/>
      <c r="BVW875" s="60"/>
      <c r="BVX875" s="60"/>
      <c r="BVY875" s="60"/>
      <c r="BVZ875" s="60"/>
      <c r="BWA875" s="60"/>
      <c r="BWB875" s="60"/>
      <c r="BWC875" s="60"/>
      <c r="BWD875" s="60"/>
      <c r="BWE875" s="60"/>
      <c r="BWF875" s="60"/>
      <c r="BWG875" s="60"/>
      <c r="BWH875" s="60"/>
      <c r="BWI875" s="60"/>
      <c r="BWJ875" s="60"/>
      <c r="BWK875" s="60"/>
      <c r="BWL875" s="60"/>
      <c r="BWM875" s="60"/>
      <c r="BWN875" s="60"/>
      <c r="BWO875" s="60"/>
      <c r="BWP875" s="60"/>
      <c r="BWQ875" s="60"/>
      <c r="BWR875" s="60"/>
      <c r="BWS875" s="60"/>
      <c r="BWT875" s="60"/>
      <c r="BWU875" s="60"/>
      <c r="BWV875" s="60"/>
      <c r="BWW875" s="60"/>
      <c r="BWX875" s="60"/>
      <c r="BWY875" s="60"/>
      <c r="BWZ875" s="60"/>
      <c r="BXA875" s="60"/>
      <c r="BXB875" s="60"/>
      <c r="BXC875" s="60"/>
      <c r="BXD875" s="60"/>
      <c r="BXE875" s="60"/>
      <c r="BXF875" s="60"/>
      <c r="BXG875" s="60"/>
      <c r="BXH875" s="60"/>
      <c r="BXI875" s="60"/>
      <c r="BXJ875" s="60"/>
      <c r="BXK875" s="60"/>
      <c r="BXL875" s="60"/>
      <c r="BXM875" s="60"/>
      <c r="BXN875" s="60"/>
      <c r="BXO875" s="60"/>
      <c r="BXP875" s="60"/>
      <c r="BXQ875" s="60"/>
      <c r="BXR875" s="60"/>
      <c r="BXS875" s="60"/>
      <c r="BXT875" s="60"/>
      <c r="BXU875" s="60"/>
      <c r="BXV875" s="60"/>
      <c r="BXW875" s="60"/>
      <c r="BXX875" s="60"/>
      <c r="BXY875" s="60"/>
      <c r="BXZ875" s="60"/>
      <c r="BYA875" s="60"/>
      <c r="BYB875" s="60"/>
      <c r="BYC875" s="60"/>
      <c r="BYD875" s="60"/>
      <c r="BYE875" s="60"/>
      <c r="BYF875" s="60"/>
      <c r="BYG875" s="60"/>
      <c r="BYH875" s="60"/>
      <c r="BYI875" s="60"/>
      <c r="BYJ875" s="60"/>
      <c r="BYK875" s="60"/>
      <c r="BYL875" s="60"/>
      <c r="BYM875" s="60"/>
      <c r="BYN875" s="60"/>
      <c r="BYO875" s="60"/>
      <c r="BYP875" s="60"/>
      <c r="BYQ875" s="60"/>
      <c r="BYR875" s="60"/>
      <c r="BYS875" s="60"/>
      <c r="BYT875" s="60"/>
      <c r="BYU875" s="60"/>
      <c r="BYV875" s="60"/>
      <c r="BYW875" s="60"/>
      <c r="BYX875" s="60"/>
      <c r="BYY875" s="60"/>
      <c r="BYZ875" s="60"/>
      <c r="BZA875" s="60"/>
      <c r="BZB875" s="60"/>
      <c r="BZC875" s="60"/>
      <c r="BZD875" s="60"/>
      <c r="BZE875" s="60"/>
      <c r="BZF875" s="60"/>
      <c r="BZG875" s="60"/>
      <c r="BZH875" s="60"/>
      <c r="BZI875" s="60"/>
      <c r="BZJ875" s="60"/>
      <c r="BZK875" s="60"/>
      <c r="BZL875" s="60"/>
      <c r="BZM875" s="60"/>
      <c r="BZN875" s="60"/>
      <c r="BZO875" s="60"/>
      <c r="BZP875" s="60"/>
      <c r="BZQ875" s="60"/>
      <c r="BZR875" s="60"/>
      <c r="BZS875" s="60"/>
      <c r="BZT875" s="60"/>
      <c r="BZU875" s="60"/>
      <c r="BZV875" s="60"/>
      <c r="BZW875" s="60"/>
      <c r="BZX875" s="60"/>
      <c r="BZY875" s="60"/>
      <c r="BZZ875" s="60"/>
      <c r="CAA875" s="60"/>
      <c r="CAB875" s="60"/>
      <c r="CAC875" s="60"/>
      <c r="CAD875" s="60"/>
      <c r="CAE875" s="60"/>
      <c r="CAF875" s="60"/>
      <c r="CAG875" s="60"/>
      <c r="CAH875" s="60"/>
      <c r="CAI875" s="60"/>
      <c r="CAJ875" s="60"/>
      <c r="CAK875" s="60"/>
      <c r="CAL875" s="60"/>
      <c r="CAM875" s="60"/>
      <c r="CAN875" s="60"/>
      <c r="CAO875" s="60"/>
      <c r="CAP875" s="60"/>
      <c r="CAQ875" s="60"/>
      <c r="CAR875" s="60"/>
      <c r="CAS875" s="60"/>
      <c r="CAT875" s="60"/>
      <c r="CAU875" s="60"/>
      <c r="CAV875" s="60"/>
      <c r="CAW875" s="60"/>
      <c r="CAX875" s="60"/>
      <c r="CAY875" s="60"/>
      <c r="CAZ875" s="60"/>
      <c r="CBA875" s="60"/>
      <c r="CBB875" s="60"/>
      <c r="CBC875" s="60"/>
      <c r="CBD875" s="60"/>
      <c r="CBE875" s="60"/>
      <c r="CBF875" s="60"/>
      <c r="CBG875" s="60"/>
      <c r="CBH875" s="60"/>
      <c r="CBI875" s="60"/>
      <c r="CBJ875" s="60"/>
      <c r="CBK875" s="60"/>
      <c r="CBL875" s="60"/>
      <c r="CBM875" s="60"/>
      <c r="CBN875" s="60"/>
      <c r="CBO875" s="60"/>
      <c r="CBP875" s="60"/>
      <c r="CBQ875" s="60"/>
      <c r="CBR875" s="60"/>
      <c r="CBS875" s="60"/>
      <c r="CBT875" s="60"/>
      <c r="CBU875" s="60"/>
      <c r="CBV875" s="60"/>
      <c r="CBW875" s="60"/>
      <c r="CBX875" s="60"/>
      <c r="CBY875" s="60"/>
      <c r="CBZ875" s="60"/>
      <c r="CCA875" s="60"/>
      <c r="CCB875" s="60"/>
      <c r="CCC875" s="60"/>
      <c r="CCD875" s="60"/>
      <c r="CCE875" s="60"/>
      <c r="CCF875" s="60"/>
      <c r="CCG875" s="60"/>
      <c r="CCH875" s="60"/>
      <c r="CCI875" s="60"/>
      <c r="CCJ875" s="60"/>
      <c r="CCK875" s="60"/>
      <c r="CCL875" s="60"/>
      <c r="CCM875" s="60"/>
      <c r="CCN875" s="60"/>
      <c r="CCO875" s="60"/>
      <c r="CCP875" s="60"/>
      <c r="CCQ875" s="60"/>
      <c r="CCR875" s="60"/>
      <c r="CCS875" s="60"/>
      <c r="CCT875" s="60"/>
      <c r="CCU875" s="60"/>
      <c r="CCV875" s="60"/>
      <c r="CCW875" s="60"/>
      <c r="CCX875" s="60"/>
      <c r="CCY875" s="60"/>
      <c r="CCZ875" s="60"/>
      <c r="CDA875" s="60"/>
      <c r="CDB875" s="60"/>
      <c r="CDC875" s="60"/>
      <c r="CDD875" s="60"/>
      <c r="CDE875" s="60"/>
      <c r="CDF875" s="60"/>
      <c r="CDG875" s="60"/>
      <c r="CDH875" s="60"/>
      <c r="CDI875" s="60"/>
      <c r="CDJ875" s="60"/>
      <c r="CDK875" s="60"/>
      <c r="CDL875" s="60"/>
      <c r="CDM875" s="60"/>
      <c r="CDN875" s="60"/>
      <c r="CDO875" s="60"/>
      <c r="CDP875" s="60"/>
      <c r="CDQ875" s="60"/>
      <c r="CDR875" s="60"/>
      <c r="CDS875" s="60"/>
      <c r="CDT875" s="60"/>
      <c r="CDU875" s="60"/>
      <c r="CDV875" s="60"/>
      <c r="CDW875" s="60"/>
      <c r="CDX875" s="60"/>
      <c r="CDY875" s="60"/>
      <c r="CDZ875" s="60"/>
      <c r="CEA875" s="60"/>
      <c r="CEB875" s="60"/>
      <c r="CEC875" s="60"/>
      <c r="CED875" s="60"/>
      <c r="CEE875" s="60"/>
      <c r="CEF875" s="60"/>
      <c r="CEG875" s="60"/>
      <c r="CEH875" s="60"/>
      <c r="CEI875" s="60"/>
      <c r="CEJ875" s="60"/>
      <c r="CEK875" s="60"/>
      <c r="CEL875" s="60"/>
      <c r="CEM875" s="60"/>
      <c r="CEN875" s="60"/>
      <c r="CEO875" s="60"/>
      <c r="CEP875" s="60"/>
      <c r="CEQ875" s="60"/>
      <c r="CER875" s="60"/>
      <c r="CES875" s="60"/>
      <c r="CET875" s="60"/>
      <c r="CEU875" s="60"/>
      <c r="CEV875" s="60"/>
      <c r="CEW875" s="60"/>
      <c r="CEX875" s="60"/>
      <c r="CEY875" s="60"/>
      <c r="CEZ875" s="60"/>
      <c r="CFA875" s="60"/>
      <c r="CFB875" s="60"/>
      <c r="CFC875" s="60"/>
      <c r="CFD875" s="60"/>
      <c r="CFE875" s="60"/>
      <c r="CFF875" s="60"/>
      <c r="CFG875" s="60"/>
      <c r="CFH875" s="60"/>
      <c r="CFI875" s="60"/>
      <c r="CFJ875" s="60"/>
      <c r="CFK875" s="60"/>
      <c r="CFL875" s="60"/>
      <c r="CFM875" s="60"/>
      <c r="CFN875" s="60"/>
      <c r="CFO875" s="60"/>
      <c r="CFP875" s="60"/>
      <c r="CFQ875" s="60"/>
      <c r="CFR875" s="60"/>
      <c r="CFS875" s="60"/>
      <c r="CFT875" s="60"/>
      <c r="CFU875" s="60"/>
      <c r="CFV875" s="60"/>
      <c r="CFW875" s="60"/>
      <c r="CFX875" s="60"/>
      <c r="CFY875" s="60"/>
      <c r="CFZ875" s="60"/>
      <c r="CGA875" s="60"/>
      <c r="CGB875" s="60"/>
      <c r="CGC875" s="60"/>
      <c r="CGD875" s="60"/>
      <c r="CGE875" s="60"/>
      <c r="CGF875" s="60"/>
      <c r="CGG875" s="60"/>
      <c r="CGH875" s="60"/>
      <c r="CGI875" s="60"/>
      <c r="CGJ875" s="60"/>
      <c r="CGK875" s="60"/>
      <c r="CGL875" s="60"/>
      <c r="CGM875" s="60"/>
      <c r="CGN875" s="60"/>
      <c r="CGO875" s="60"/>
      <c r="CGP875" s="60"/>
      <c r="CGQ875" s="60"/>
      <c r="CGR875" s="60"/>
      <c r="CGS875" s="60"/>
      <c r="CGT875" s="60"/>
      <c r="CGU875" s="60"/>
      <c r="CGV875" s="60"/>
      <c r="CGW875" s="60"/>
      <c r="CGX875" s="60"/>
      <c r="CGY875" s="60"/>
      <c r="CGZ875" s="60"/>
      <c r="CHA875" s="60"/>
      <c r="CHB875" s="60"/>
      <c r="CHC875" s="60"/>
      <c r="CHD875" s="60"/>
      <c r="CHE875" s="60"/>
      <c r="CHF875" s="60"/>
      <c r="CHG875" s="60"/>
      <c r="CHH875" s="60"/>
      <c r="CHI875" s="60"/>
      <c r="CHJ875" s="60"/>
      <c r="CHK875" s="60"/>
      <c r="CHL875" s="60"/>
      <c r="CHM875" s="60"/>
      <c r="CHN875" s="60"/>
      <c r="CHO875" s="60"/>
      <c r="CHP875" s="60"/>
      <c r="CHQ875" s="60"/>
      <c r="CHR875" s="60"/>
      <c r="CHS875" s="60"/>
      <c r="CHT875" s="60"/>
      <c r="CHU875" s="60"/>
      <c r="CHV875" s="60"/>
      <c r="CHW875" s="60"/>
      <c r="CHX875" s="60"/>
      <c r="CHY875" s="60"/>
      <c r="CHZ875" s="60"/>
      <c r="CIA875" s="60"/>
      <c r="CIB875" s="60"/>
      <c r="CIC875" s="60"/>
      <c r="CID875" s="60"/>
      <c r="CIE875" s="60"/>
      <c r="CIF875" s="60"/>
      <c r="CIG875" s="60"/>
      <c r="CIH875" s="60"/>
      <c r="CII875" s="60"/>
      <c r="CIJ875" s="60"/>
      <c r="CIK875" s="60"/>
      <c r="CIL875" s="60"/>
      <c r="CIM875" s="60"/>
      <c r="CIN875" s="60"/>
      <c r="CIO875" s="60"/>
      <c r="CIP875" s="60"/>
      <c r="CIQ875" s="60"/>
      <c r="CIR875" s="60"/>
      <c r="CIS875" s="60"/>
      <c r="CIT875" s="60"/>
      <c r="CIU875" s="60"/>
      <c r="CIV875" s="60"/>
      <c r="CIW875" s="60"/>
      <c r="CIX875" s="60"/>
      <c r="CIY875" s="60"/>
      <c r="CIZ875" s="60"/>
      <c r="CJA875" s="60"/>
      <c r="CJB875" s="60"/>
      <c r="CJC875" s="60"/>
      <c r="CJD875" s="60"/>
      <c r="CJE875" s="60"/>
      <c r="CJF875" s="60"/>
      <c r="CJG875" s="60"/>
      <c r="CJH875" s="60"/>
      <c r="CJI875" s="60"/>
      <c r="CJJ875" s="60"/>
      <c r="CJK875" s="60"/>
      <c r="CJL875" s="60"/>
      <c r="CJM875" s="60"/>
      <c r="CJN875" s="60"/>
      <c r="CJO875" s="60"/>
      <c r="CJP875" s="60"/>
      <c r="CJQ875" s="60"/>
      <c r="CJR875" s="60"/>
      <c r="CJS875" s="60"/>
      <c r="CJT875" s="60"/>
      <c r="CJU875" s="60"/>
      <c r="CJV875" s="60"/>
      <c r="CJW875" s="60"/>
      <c r="CJX875" s="60"/>
      <c r="CJY875" s="60"/>
      <c r="CJZ875" s="60"/>
      <c r="CKA875" s="60"/>
      <c r="CKB875" s="60"/>
      <c r="CKC875" s="60"/>
      <c r="CKD875" s="60"/>
      <c r="CKE875" s="60"/>
      <c r="CKF875" s="60"/>
      <c r="CKG875" s="60"/>
      <c r="CKH875" s="60"/>
      <c r="CKI875" s="60"/>
      <c r="CKJ875" s="60"/>
      <c r="CKK875" s="60"/>
      <c r="CKL875" s="60"/>
      <c r="CKM875" s="60"/>
      <c r="CKN875" s="60"/>
      <c r="CKO875" s="60"/>
      <c r="CKP875" s="60"/>
      <c r="CKQ875" s="60"/>
      <c r="CKR875" s="60"/>
      <c r="CKS875" s="60"/>
      <c r="CKT875" s="60"/>
      <c r="CKU875" s="60"/>
      <c r="CKV875" s="60"/>
      <c r="CKW875" s="60"/>
      <c r="CKX875" s="60"/>
      <c r="CKY875" s="60"/>
      <c r="CKZ875" s="60"/>
      <c r="CLA875" s="60"/>
      <c r="CLB875" s="60"/>
      <c r="CLC875" s="60"/>
      <c r="CLD875" s="60"/>
      <c r="CLE875" s="60"/>
      <c r="CLF875" s="60"/>
      <c r="CLG875" s="60"/>
      <c r="CLH875" s="60"/>
      <c r="CLI875" s="60"/>
      <c r="CLJ875" s="60"/>
      <c r="CLK875" s="60"/>
      <c r="CLL875" s="60"/>
      <c r="CLM875" s="60"/>
      <c r="CLN875" s="60"/>
      <c r="CLO875" s="60"/>
      <c r="CLP875" s="60"/>
      <c r="CLQ875" s="60"/>
      <c r="CLR875" s="60"/>
      <c r="CLS875" s="60"/>
      <c r="CLT875" s="60"/>
      <c r="CLU875" s="60"/>
      <c r="CLV875" s="60"/>
      <c r="CLW875" s="60"/>
      <c r="CLX875" s="60"/>
      <c r="CLY875" s="60"/>
      <c r="CLZ875" s="60"/>
      <c r="CMA875" s="60"/>
      <c r="CMB875" s="60"/>
      <c r="CMC875" s="60"/>
      <c r="CMD875" s="60"/>
      <c r="CME875" s="60"/>
      <c r="CMF875" s="60"/>
      <c r="CMG875" s="60"/>
      <c r="CMH875" s="60"/>
      <c r="CMI875" s="60"/>
      <c r="CMJ875" s="60"/>
      <c r="CMK875" s="60"/>
      <c r="CML875" s="60"/>
      <c r="CMM875" s="60"/>
      <c r="CMN875" s="60"/>
      <c r="CMO875" s="60"/>
      <c r="CMP875" s="60"/>
      <c r="CMQ875" s="60"/>
      <c r="CMR875" s="60"/>
      <c r="CMS875" s="60"/>
      <c r="CMT875" s="60"/>
      <c r="CMU875" s="60"/>
      <c r="CMV875" s="60"/>
      <c r="CMW875" s="60"/>
      <c r="CMX875" s="60"/>
      <c r="CMY875" s="60"/>
      <c r="CMZ875" s="60"/>
      <c r="CNA875" s="60"/>
      <c r="CNB875" s="60"/>
      <c r="CNC875" s="60"/>
      <c r="CND875" s="60"/>
      <c r="CNE875" s="60"/>
      <c r="CNF875" s="60"/>
      <c r="CNG875" s="60"/>
      <c r="CNH875" s="60"/>
      <c r="CNI875" s="60"/>
      <c r="CNJ875" s="60"/>
      <c r="CNK875" s="60"/>
      <c r="CNL875" s="60"/>
      <c r="CNM875" s="60"/>
      <c r="CNN875" s="60"/>
      <c r="CNO875" s="60"/>
      <c r="CNP875" s="60"/>
      <c r="CNQ875" s="60"/>
      <c r="CNR875" s="60"/>
      <c r="CNS875" s="60"/>
      <c r="CNT875" s="60"/>
      <c r="CNU875" s="60"/>
      <c r="CNV875" s="60"/>
      <c r="CNW875" s="60"/>
      <c r="CNX875" s="60"/>
      <c r="CNY875" s="60"/>
      <c r="CNZ875" s="60"/>
      <c r="COA875" s="60"/>
      <c r="COB875" s="60"/>
      <c r="COC875" s="60"/>
      <c r="COD875" s="60"/>
      <c r="COE875" s="60"/>
      <c r="COF875" s="60"/>
      <c r="COG875" s="60"/>
      <c r="COH875" s="60"/>
      <c r="COI875" s="60"/>
      <c r="COJ875" s="60"/>
      <c r="COK875" s="60"/>
      <c r="COL875" s="60"/>
      <c r="COM875" s="60"/>
      <c r="CON875" s="60"/>
      <c r="COO875" s="60"/>
      <c r="COP875" s="60"/>
      <c r="COQ875" s="60"/>
      <c r="COR875" s="60"/>
      <c r="COS875" s="60"/>
      <c r="COT875" s="60"/>
      <c r="COU875" s="60"/>
      <c r="COV875" s="60"/>
      <c r="COW875" s="60"/>
      <c r="COX875" s="60"/>
      <c r="COY875" s="60"/>
      <c r="COZ875" s="60"/>
      <c r="CPA875" s="60"/>
      <c r="CPB875" s="60"/>
      <c r="CPC875" s="60"/>
      <c r="CPD875" s="60"/>
      <c r="CPE875" s="60"/>
      <c r="CPF875" s="60"/>
      <c r="CPG875" s="60"/>
      <c r="CPH875" s="60"/>
      <c r="CPI875" s="60"/>
      <c r="CPJ875" s="60"/>
      <c r="CPK875" s="60"/>
      <c r="CPL875" s="60"/>
      <c r="CPM875" s="60"/>
      <c r="CPN875" s="60"/>
      <c r="CPO875" s="60"/>
      <c r="CPP875" s="60"/>
      <c r="CPQ875" s="60"/>
      <c r="CPR875" s="60"/>
      <c r="CPS875" s="60"/>
      <c r="CPT875" s="60"/>
      <c r="CPU875" s="60"/>
      <c r="CPV875" s="60"/>
      <c r="CPW875" s="60"/>
      <c r="CPX875" s="60"/>
      <c r="CPY875" s="60"/>
      <c r="CPZ875" s="60"/>
      <c r="CQA875" s="60"/>
      <c r="CQB875" s="60"/>
      <c r="CQC875" s="60"/>
      <c r="CQD875" s="60"/>
      <c r="CQE875" s="60"/>
      <c r="CQF875" s="60"/>
      <c r="CQG875" s="60"/>
      <c r="CQH875" s="60"/>
      <c r="CQI875" s="60"/>
      <c r="CQJ875" s="60"/>
      <c r="CQK875" s="60"/>
      <c r="CQL875" s="60"/>
      <c r="CQM875" s="60"/>
      <c r="CQN875" s="60"/>
      <c r="CQO875" s="60"/>
      <c r="CQP875" s="60"/>
      <c r="CQQ875" s="60"/>
      <c r="CQR875" s="60"/>
      <c r="CQS875" s="60"/>
      <c r="CQT875" s="60"/>
      <c r="CQU875" s="60"/>
      <c r="CQV875" s="60"/>
      <c r="CQW875" s="60"/>
      <c r="CQX875" s="60"/>
      <c r="CQY875" s="60"/>
      <c r="CQZ875" s="60"/>
      <c r="CRA875" s="60"/>
      <c r="CRB875" s="60"/>
      <c r="CRC875" s="60"/>
      <c r="CRD875" s="60"/>
      <c r="CRE875" s="60"/>
      <c r="CRF875" s="60"/>
      <c r="CRG875" s="60"/>
      <c r="CRH875" s="60"/>
      <c r="CRI875" s="60"/>
      <c r="CRJ875" s="60"/>
      <c r="CRK875" s="60"/>
      <c r="CRL875" s="60"/>
      <c r="CRM875" s="60"/>
      <c r="CRN875" s="60"/>
      <c r="CRO875" s="60"/>
      <c r="CRP875" s="60"/>
      <c r="CRQ875" s="60"/>
      <c r="CRR875" s="60"/>
      <c r="CRS875" s="60"/>
      <c r="CRT875" s="60"/>
      <c r="CRU875" s="60"/>
      <c r="CRV875" s="60"/>
      <c r="CRW875" s="60"/>
      <c r="CRX875" s="60"/>
      <c r="CRY875" s="60"/>
      <c r="CRZ875" s="60"/>
      <c r="CSA875" s="60"/>
      <c r="CSB875" s="60"/>
      <c r="CSC875" s="60"/>
      <c r="CSD875" s="60"/>
      <c r="CSE875" s="60"/>
      <c r="CSF875" s="60"/>
      <c r="CSG875" s="60"/>
      <c r="CSH875" s="60"/>
      <c r="CSI875" s="60"/>
      <c r="CSJ875" s="60"/>
      <c r="CSK875" s="60"/>
      <c r="CSL875" s="60"/>
      <c r="CSM875" s="60"/>
      <c r="CSN875" s="60"/>
      <c r="CSO875" s="60"/>
      <c r="CSP875" s="60"/>
      <c r="CSQ875" s="60"/>
      <c r="CSR875" s="60"/>
      <c r="CSS875" s="60"/>
      <c r="CST875" s="60"/>
      <c r="CSU875" s="60"/>
      <c r="CSV875" s="60"/>
      <c r="CSW875" s="60"/>
      <c r="CSX875" s="60"/>
      <c r="CSY875" s="60"/>
      <c r="CSZ875" s="60"/>
      <c r="CTA875" s="60"/>
      <c r="CTB875" s="60"/>
      <c r="CTC875" s="60"/>
      <c r="CTD875" s="60"/>
      <c r="CTE875" s="60"/>
      <c r="CTF875" s="60"/>
      <c r="CTG875" s="60"/>
      <c r="CTH875" s="60"/>
      <c r="CTI875" s="60"/>
      <c r="CTJ875" s="60"/>
      <c r="CTK875" s="60"/>
      <c r="CTL875" s="60"/>
      <c r="CTM875" s="60"/>
      <c r="CTN875" s="60"/>
      <c r="CTO875" s="60"/>
      <c r="CTP875" s="60"/>
      <c r="CTQ875" s="60"/>
      <c r="CTR875" s="60"/>
      <c r="CTS875" s="60"/>
      <c r="CTT875" s="60"/>
      <c r="CTU875" s="60"/>
      <c r="CTV875" s="60"/>
      <c r="CTW875" s="60"/>
      <c r="CTX875" s="60"/>
      <c r="CTY875" s="60"/>
      <c r="CTZ875" s="60"/>
      <c r="CUA875" s="60"/>
      <c r="CUB875" s="60"/>
      <c r="CUC875" s="60"/>
      <c r="CUD875" s="60"/>
      <c r="CUE875" s="60"/>
      <c r="CUF875" s="60"/>
      <c r="CUG875" s="60"/>
      <c r="CUH875" s="60"/>
      <c r="CUI875" s="60"/>
      <c r="CUJ875" s="60"/>
      <c r="CUK875" s="60"/>
      <c r="CUL875" s="60"/>
      <c r="CUM875" s="60"/>
      <c r="CUN875" s="60"/>
      <c r="CUO875" s="60"/>
      <c r="CUP875" s="60"/>
      <c r="CUQ875" s="60"/>
      <c r="CUR875" s="60"/>
      <c r="CUS875" s="60"/>
      <c r="CUT875" s="60"/>
      <c r="CUU875" s="60"/>
      <c r="CUV875" s="60"/>
      <c r="CUW875" s="60"/>
      <c r="CUX875" s="60"/>
      <c r="CUY875" s="60"/>
      <c r="CUZ875" s="60"/>
      <c r="CVA875" s="60"/>
      <c r="CVB875" s="60"/>
      <c r="CVC875" s="60"/>
      <c r="CVD875" s="60"/>
      <c r="CVE875" s="60"/>
      <c r="CVF875" s="60"/>
      <c r="CVG875" s="60"/>
      <c r="CVH875" s="60"/>
      <c r="CVI875" s="60"/>
      <c r="CVJ875" s="60"/>
      <c r="CVK875" s="60"/>
      <c r="CVL875" s="60"/>
      <c r="CVM875" s="60"/>
      <c r="CVN875" s="60"/>
      <c r="CVO875" s="60"/>
      <c r="CVP875" s="60"/>
      <c r="CVQ875" s="60"/>
      <c r="CVR875" s="60"/>
      <c r="CVS875" s="60"/>
      <c r="CVT875" s="60"/>
      <c r="CVU875" s="60"/>
      <c r="CVV875" s="60"/>
      <c r="CVW875" s="60"/>
      <c r="CVX875" s="60"/>
      <c r="CVY875" s="60"/>
      <c r="CVZ875" s="60"/>
      <c r="CWA875" s="60"/>
      <c r="CWB875" s="60"/>
      <c r="CWC875" s="60"/>
      <c r="CWD875" s="60"/>
      <c r="CWE875" s="60"/>
      <c r="CWF875" s="60"/>
      <c r="CWG875" s="60"/>
      <c r="CWH875" s="60"/>
      <c r="CWI875" s="60"/>
      <c r="CWJ875" s="60"/>
      <c r="CWK875" s="60"/>
      <c r="CWL875" s="60"/>
      <c r="CWM875" s="60"/>
      <c r="CWN875" s="60"/>
      <c r="CWO875" s="60"/>
      <c r="CWP875" s="60"/>
      <c r="CWQ875" s="60"/>
      <c r="CWR875" s="60"/>
      <c r="CWS875" s="60"/>
      <c r="CWT875" s="60"/>
      <c r="CWU875" s="60"/>
      <c r="CWV875" s="60"/>
      <c r="CWW875" s="60"/>
      <c r="CWX875" s="60"/>
      <c r="CWY875" s="60"/>
      <c r="CWZ875" s="60"/>
      <c r="CXA875" s="60"/>
      <c r="CXB875" s="60"/>
      <c r="CXC875" s="60"/>
      <c r="CXD875" s="60"/>
      <c r="CXE875" s="60"/>
      <c r="CXF875" s="60"/>
      <c r="CXG875" s="60"/>
      <c r="CXH875" s="60"/>
      <c r="CXI875" s="60"/>
      <c r="CXJ875" s="60"/>
      <c r="CXK875" s="60"/>
      <c r="CXL875" s="60"/>
      <c r="CXM875" s="60"/>
      <c r="CXN875" s="60"/>
      <c r="CXO875" s="60"/>
      <c r="CXP875" s="60"/>
      <c r="CXQ875" s="60"/>
      <c r="CXR875" s="60"/>
      <c r="CXS875" s="60"/>
      <c r="CXT875" s="60"/>
      <c r="CXU875" s="60"/>
      <c r="CXV875" s="60"/>
      <c r="CXW875" s="60"/>
      <c r="CXX875" s="60"/>
      <c r="CXY875" s="60"/>
      <c r="CXZ875" s="60"/>
      <c r="CYA875" s="60"/>
      <c r="CYB875" s="60"/>
      <c r="CYC875" s="60"/>
      <c r="CYD875" s="60"/>
      <c r="CYE875" s="60"/>
      <c r="CYF875" s="60"/>
      <c r="CYG875" s="60"/>
      <c r="CYH875" s="60"/>
      <c r="CYI875" s="60"/>
      <c r="CYJ875" s="60"/>
      <c r="CYK875" s="60"/>
      <c r="CYL875" s="60"/>
      <c r="CYM875" s="60"/>
      <c r="CYN875" s="60"/>
      <c r="CYO875" s="60"/>
      <c r="CYP875" s="60"/>
      <c r="CYQ875" s="60"/>
      <c r="CYR875" s="60"/>
      <c r="CYS875" s="60"/>
      <c r="CYT875" s="60"/>
      <c r="CYU875" s="60"/>
      <c r="CYV875" s="60"/>
      <c r="CYW875" s="60"/>
      <c r="CYX875" s="60"/>
      <c r="CYY875" s="60"/>
      <c r="CYZ875" s="60"/>
      <c r="CZA875" s="60"/>
      <c r="CZB875" s="60"/>
      <c r="CZC875" s="60"/>
      <c r="CZD875" s="60"/>
      <c r="CZE875" s="60"/>
      <c r="CZF875" s="60"/>
      <c r="CZG875" s="60"/>
      <c r="CZH875" s="60"/>
      <c r="CZI875" s="60"/>
      <c r="CZJ875" s="60"/>
      <c r="CZK875" s="60"/>
      <c r="CZL875" s="60"/>
      <c r="CZM875" s="60"/>
      <c r="CZN875" s="60"/>
      <c r="CZO875" s="60"/>
      <c r="CZP875" s="60"/>
      <c r="CZQ875" s="60"/>
      <c r="CZR875" s="60"/>
      <c r="CZS875" s="60"/>
      <c r="CZT875" s="60"/>
      <c r="CZU875" s="60"/>
      <c r="CZV875" s="60"/>
      <c r="CZW875" s="60"/>
      <c r="CZX875" s="60"/>
      <c r="CZY875" s="60"/>
      <c r="CZZ875" s="60"/>
      <c r="DAA875" s="60"/>
      <c r="DAB875" s="60"/>
      <c r="DAC875" s="60"/>
      <c r="DAD875" s="60"/>
      <c r="DAE875" s="60"/>
      <c r="DAF875" s="60"/>
      <c r="DAG875" s="60"/>
      <c r="DAH875" s="60"/>
      <c r="DAI875" s="60"/>
      <c r="DAJ875" s="60"/>
      <c r="DAK875" s="60"/>
      <c r="DAL875" s="60"/>
      <c r="DAM875" s="60"/>
      <c r="DAN875" s="60"/>
      <c r="DAO875" s="60"/>
      <c r="DAP875" s="60"/>
      <c r="DAQ875" s="60"/>
      <c r="DAR875" s="60"/>
      <c r="DAS875" s="60"/>
      <c r="DAT875" s="60"/>
      <c r="DAU875" s="60"/>
      <c r="DAV875" s="60"/>
      <c r="DAW875" s="60"/>
      <c r="DAX875" s="60"/>
      <c r="DAY875" s="60"/>
      <c r="DAZ875" s="60"/>
      <c r="DBA875" s="60"/>
      <c r="DBB875" s="60"/>
      <c r="DBC875" s="60"/>
      <c r="DBD875" s="60"/>
      <c r="DBE875" s="60"/>
      <c r="DBF875" s="60"/>
      <c r="DBG875" s="60"/>
      <c r="DBH875" s="60"/>
      <c r="DBI875" s="60"/>
      <c r="DBJ875" s="60"/>
      <c r="DBK875" s="60"/>
      <c r="DBL875" s="60"/>
      <c r="DBM875" s="60"/>
      <c r="DBN875" s="60"/>
      <c r="DBO875" s="60"/>
      <c r="DBP875" s="60"/>
      <c r="DBQ875" s="60"/>
      <c r="DBR875" s="60"/>
      <c r="DBS875" s="60"/>
      <c r="DBT875" s="60"/>
      <c r="DBU875" s="60"/>
      <c r="DBV875" s="60"/>
      <c r="DBW875" s="60"/>
      <c r="DBX875" s="60"/>
      <c r="DBY875" s="60"/>
      <c r="DBZ875" s="60"/>
      <c r="DCA875" s="60"/>
      <c r="DCB875" s="60"/>
      <c r="DCC875" s="60"/>
      <c r="DCD875" s="60"/>
      <c r="DCE875" s="60"/>
      <c r="DCF875" s="60"/>
      <c r="DCG875" s="60"/>
      <c r="DCH875" s="60"/>
      <c r="DCI875" s="60"/>
      <c r="DCJ875" s="60"/>
      <c r="DCK875" s="60"/>
      <c r="DCL875" s="60"/>
      <c r="DCM875" s="60"/>
      <c r="DCN875" s="60"/>
      <c r="DCO875" s="60"/>
      <c r="DCP875" s="60"/>
      <c r="DCQ875" s="60"/>
      <c r="DCR875" s="60"/>
      <c r="DCS875" s="60"/>
      <c r="DCT875" s="60"/>
      <c r="DCU875" s="60"/>
      <c r="DCV875" s="60"/>
      <c r="DCW875" s="60"/>
      <c r="DCX875" s="60"/>
      <c r="DCY875" s="60"/>
      <c r="DCZ875" s="60"/>
      <c r="DDA875" s="60"/>
      <c r="DDB875" s="60"/>
      <c r="DDC875" s="60"/>
      <c r="DDD875" s="60"/>
      <c r="DDE875" s="60"/>
      <c r="DDF875" s="60"/>
      <c r="DDG875" s="60"/>
      <c r="DDH875" s="60"/>
      <c r="DDI875" s="60"/>
      <c r="DDJ875" s="60"/>
      <c r="DDK875" s="60"/>
      <c r="DDL875" s="60"/>
      <c r="DDM875" s="60"/>
      <c r="DDN875" s="60"/>
      <c r="DDO875" s="60"/>
      <c r="DDP875" s="60"/>
      <c r="DDQ875" s="60"/>
      <c r="DDR875" s="60"/>
      <c r="DDS875" s="60"/>
      <c r="DDT875" s="60"/>
      <c r="DDU875" s="60"/>
      <c r="DDV875" s="60"/>
      <c r="DDW875" s="60"/>
      <c r="DDX875" s="60"/>
      <c r="DDY875" s="60"/>
      <c r="DDZ875" s="60"/>
      <c r="DEA875" s="60"/>
      <c r="DEB875" s="60"/>
      <c r="DEC875" s="60"/>
      <c r="DED875" s="60"/>
      <c r="DEE875" s="60"/>
      <c r="DEF875" s="60"/>
      <c r="DEG875" s="60"/>
      <c r="DEH875" s="60"/>
      <c r="DEI875" s="60"/>
      <c r="DEJ875" s="60"/>
      <c r="DEK875" s="60"/>
      <c r="DEL875" s="60"/>
      <c r="DEM875" s="60"/>
      <c r="DEN875" s="60"/>
      <c r="DEO875" s="60"/>
      <c r="DEP875" s="60"/>
      <c r="DEQ875" s="60"/>
      <c r="DER875" s="60"/>
      <c r="DES875" s="60"/>
      <c r="DET875" s="60"/>
      <c r="DEU875" s="60"/>
      <c r="DEV875" s="60"/>
      <c r="DEW875" s="60"/>
      <c r="DEX875" s="60"/>
      <c r="DEY875" s="60"/>
      <c r="DEZ875" s="60"/>
      <c r="DFA875" s="60"/>
      <c r="DFB875" s="60"/>
      <c r="DFC875" s="60"/>
      <c r="DFD875" s="60"/>
      <c r="DFE875" s="60"/>
      <c r="DFF875" s="60"/>
      <c r="DFG875" s="60"/>
      <c r="DFH875" s="60"/>
      <c r="DFI875" s="60"/>
      <c r="DFJ875" s="60"/>
      <c r="DFK875" s="60"/>
      <c r="DFL875" s="60"/>
      <c r="DFM875" s="60"/>
      <c r="DFN875" s="60"/>
      <c r="DFO875" s="60"/>
      <c r="DFP875" s="60"/>
      <c r="DFQ875" s="60"/>
      <c r="DFR875" s="60"/>
      <c r="DFS875" s="60"/>
      <c r="DFT875" s="60"/>
      <c r="DFU875" s="60"/>
      <c r="DFV875" s="60"/>
      <c r="DFW875" s="60"/>
      <c r="DFX875" s="60"/>
      <c r="DFY875" s="60"/>
      <c r="DFZ875" s="60"/>
      <c r="DGA875" s="60"/>
      <c r="DGB875" s="60"/>
      <c r="DGC875" s="60"/>
      <c r="DGD875" s="60"/>
      <c r="DGE875" s="60"/>
      <c r="DGF875" s="60"/>
      <c r="DGG875" s="60"/>
      <c r="DGH875" s="60"/>
      <c r="DGI875" s="60"/>
      <c r="DGJ875" s="60"/>
      <c r="DGK875" s="60"/>
      <c r="DGL875" s="60"/>
      <c r="DGM875" s="60"/>
      <c r="DGN875" s="60"/>
      <c r="DGO875" s="60"/>
      <c r="DGP875" s="60"/>
      <c r="DGQ875" s="60"/>
      <c r="DGR875" s="60"/>
      <c r="DGS875" s="60"/>
      <c r="DGT875" s="60"/>
      <c r="DGU875" s="60"/>
      <c r="DGV875" s="60"/>
      <c r="DGW875" s="60"/>
      <c r="DGX875" s="60"/>
      <c r="DGY875" s="60"/>
      <c r="DGZ875" s="60"/>
      <c r="DHA875" s="60"/>
      <c r="DHB875" s="60"/>
      <c r="DHC875" s="60"/>
      <c r="DHD875" s="60"/>
      <c r="DHE875" s="60"/>
      <c r="DHF875" s="60"/>
      <c r="DHG875" s="60"/>
      <c r="DHH875" s="60"/>
      <c r="DHI875" s="60"/>
      <c r="DHJ875" s="60"/>
      <c r="DHK875" s="60"/>
      <c r="DHL875" s="60"/>
      <c r="DHM875" s="60"/>
      <c r="DHN875" s="60"/>
      <c r="DHO875" s="60"/>
      <c r="DHP875" s="60"/>
      <c r="DHQ875" s="60"/>
      <c r="DHR875" s="60"/>
      <c r="DHS875" s="60"/>
      <c r="DHT875" s="60"/>
      <c r="DHU875" s="60"/>
      <c r="DHV875" s="60"/>
      <c r="DHW875" s="60"/>
      <c r="DHX875" s="60"/>
      <c r="DHY875" s="60"/>
      <c r="DHZ875" s="60"/>
      <c r="DIA875" s="60"/>
      <c r="DIB875" s="60"/>
      <c r="DIC875" s="60"/>
      <c r="DID875" s="60"/>
      <c r="DIE875" s="60"/>
      <c r="DIF875" s="60"/>
      <c r="DIG875" s="60"/>
      <c r="DIH875" s="60"/>
      <c r="DII875" s="60"/>
      <c r="DIJ875" s="60"/>
      <c r="DIK875" s="60"/>
      <c r="DIL875" s="60"/>
      <c r="DIM875" s="60"/>
      <c r="DIN875" s="60"/>
      <c r="DIO875" s="60"/>
      <c r="DIP875" s="60"/>
      <c r="DIQ875" s="60"/>
      <c r="DIR875" s="60"/>
      <c r="DIS875" s="60"/>
      <c r="DIT875" s="60"/>
      <c r="DIU875" s="60"/>
      <c r="DIV875" s="60"/>
      <c r="DIW875" s="60"/>
      <c r="DIX875" s="60"/>
      <c r="DIY875" s="60"/>
      <c r="DIZ875" s="60"/>
      <c r="DJA875" s="60"/>
      <c r="DJB875" s="60"/>
      <c r="DJC875" s="60"/>
      <c r="DJD875" s="60"/>
      <c r="DJE875" s="60"/>
      <c r="DJF875" s="60"/>
      <c r="DJG875" s="60"/>
      <c r="DJH875" s="60"/>
      <c r="DJI875" s="60"/>
      <c r="DJJ875" s="60"/>
      <c r="DJK875" s="60"/>
      <c r="DJL875" s="60"/>
      <c r="DJM875" s="60"/>
      <c r="DJN875" s="60"/>
      <c r="DJO875" s="60"/>
      <c r="DJP875" s="60"/>
      <c r="DJQ875" s="60"/>
      <c r="DJR875" s="60"/>
      <c r="DJS875" s="60"/>
      <c r="DJT875" s="60"/>
      <c r="DJU875" s="60"/>
      <c r="DJV875" s="60"/>
      <c r="DJW875" s="60"/>
      <c r="DJX875" s="60"/>
      <c r="DJY875" s="60"/>
      <c r="DJZ875" s="60"/>
      <c r="DKA875" s="60"/>
      <c r="DKB875" s="60"/>
      <c r="DKC875" s="60"/>
      <c r="DKD875" s="60"/>
      <c r="DKE875" s="60"/>
      <c r="DKF875" s="60"/>
      <c r="DKG875" s="60"/>
      <c r="DKH875" s="60"/>
      <c r="DKI875" s="60"/>
      <c r="DKJ875" s="60"/>
      <c r="DKK875" s="60"/>
      <c r="DKL875" s="60"/>
      <c r="DKM875" s="60"/>
      <c r="DKN875" s="60"/>
      <c r="DKO875" s="60"/>
      <c r="DKP875" s="60"/>
      <c r="DKQ875" s="60"/>
      <c r="DKR875" s="60"/>
      <c r="DKS875" s="60"/>
      <c r="DKT875" s="60"/>
      <c r="DKU875" s="60"/>
      <c r="DKV875" s="60"/>
      <c r="DKW875" s="60"/>
      <c r="DKX875" s="60"/>
      <c r="DKY875" s="60"/>
      <c r="DKZ875" s="60"/>
      <c r="DLA875" s="60"/>
      <c r="DLB875" s="60"/>
      <c r="DLC875" s="60"/>
      <c r="DLD875" s="60"/>
      <c r="DLE875" s="60"/>
      <c r="DLF875" s="60"/>
      <c r="DLG875" s="60"/>
      <c r="DLH875" s="60"/>
      <c r="DLI875" s="60"/>
      <c r="DLJ875" s="60"/>
      <c r="DLK875" s="60"/>
      <c r="DLL875" s="60"/>
      <c r="DLM875" s="60"/>
      <c r="DLN875" s="60"/>
      <c r="DLO875" s="60"/>
      <c r="DLP875" s="60"/>
      <c r="DLQ875" s="60"/>
      <c r="DLR875" s="60"/>
      <c r="DLS875" s="60"/>
      <c r="DLT875" s="60"/>
      <c r="DLU875" s="60"/>
      <c r="DLV875" s="60"/>
      <c r="DLW875" s="60"/>
      <c r="DLX875" s="60"/>
      <c r="DLY875" s="60"/>
      <c r="DLZ875" s="60"/>
      <c r="DMA875" s="60"/>
      <c r="DMB875" s="60"/>
      <c r="DMC875" s="60"/>
      <c r="DMD875" s="60"/>
      <c r="DME875" s="60"/>
      <c r="DMF875" s="60"/>
      <c r="DMG875" s="60"/>
      <c r="DMH875" s="60"/>
      <c r="DMI875" s="60"/>
      <c r="DMJ875" s="60"/>
      <c r="DMK875" s="60"/>
      <c r="DML875" s="60"/>
      <c r="DMM875" s="60"/>
      <c r="DMN875" s="60"/>
      <c r="DMO875" s="60"/>
      <c r="DMP875" s="60"/>
      <c r="DMQ875" s="60"/>
      <c r="DMR875" s="60"/>
      <c r="DMS875" s="60"/>
      <c r="DMT875" s="60"/>
      <c r="DMU875" s="60"/>
      <c r="DMV875" s="60"/>
      <c r="DMW875" s="60"/>
      <c r="DMX875" s="60"/>
      <c r="DMY875" s="60"/>
      <c r="DMZ875" s="60"/>
      <c r="DNA875" s="60"/>
      <c r="DNB875" s="60"/>
      <c r="DNC875" s="60"/>
      <c r="DND875" s="60"/>
      <c r="DNE875" s="60"/>
      <c r="DNF875" s="60"/>
      <c r="DNG875" s="60"/>
      <c r="DNH875" s="60"/>
      <c r="DNI875" s="60"/>
      <c r="DNJ875" s="60"/>
      <c r="DNK875" s="60"/>
      <c r="DNL875" s="60"/>
      <c r="DNM875" s="60"/>
      <c r="DNN875" s="60"/>
      <c r="DNO875" s="60"/>
      <c r="DNP875" s="60"/>
      <c r="DNQ875" s="60"/>
      <c r="DNR875" s="60"/>
      <c r="DNS875" s="60"/>
      <c r="DNT875" s="60"/>
      <c r="DNU875" s="60"/>
      <c r="DNV875" s="60"/>
      <c r="DNW875" s="60"/>
      <c r="DNX875" s="60"/>
      <c r="DNY875" s="60"/>
      <c r="DNZ875" s="60"/>
      <c r="DOA875" s="60"/>
      <c r="DOB875" s="60"/>
      <c r="DOC875" s="60"/>
      <c r="DOD875" s="60"/>
      <c r="DOE875" s="60"/>
      <c r="DOF875" s="60"/>
      <c r="DOG875" s="60"/>
      <c r="DOH875" s="60"/>
      <c r="DOI875" s="60"/>
      <c r="DOJ875" s="60"/>
      <c r="DOK875" s="60"/>
      <c r="DOL875" s="60"/>
      <c r="DOM875" s="60"/>
      <c r="DON875" s="60"/>
      <c r="DOO875" s="60"/>
      <c r="DOP875" s="60"/>
      <c r="DOQ875" s="60"/>
      <c r="DOR875" s="60"/>
      <c r="DOS875" s="60"/>
      <c r="DOT875" s="60"/>
      <c r="DOU875" s="60"/>
      <c r="DOV875" s="60"/>
      <c r="DOW875" s="60"/>
      <c r="DOX875" s="60"/>
      <c r="DOY875" s="60"/>
      <c r="DOZ875" s="60"/>
      <c r="DPA875" s="60"/>
      <c r="DPB875" s="60"/>
      <c r="DPC875" s="60"/>
      <c r="DPD875" s="60"/>
      <c r="DPE875" s="60"/>
      <c r="DPF875" s="60"/>
      <c r="DPG875" s="60"/>
      <c r="DPH875" s="60"/>
      <c r="DPI875" s="60"/>
      <c r="DPJ875" s="60"/>
      <c r="DPK875" s="60"/>
      <c r="DPL875" s="60"/>
      <c r="DPM875" s="60"/>
      <c r="DPN875" s="60"/>
      <c r="DPO875" s="60"/>
      <c r="DPP875" s="60"/>
      <c r="DPQ875" s="60"/>
      <c r="DPR875" s="60"/>
      <c r="DPS875" s="60"/>
      <c r="DPT875" s="60"/>
      <c r="DPU875" s="60"/>
      <c r="DPV875" s="60"/>
      <c r="DPW875" s="60"/>
      <c r="DPX875" s="60"/>
      <c r="DPY875" s="60"/>
      <c r="DPZ875" s="60"/>
      <c r="DQA875" s="60"/>
      <c r="DQB875" s="60"/>
      <c r="DQC875" s="60"/>
      <c r="DQD875" s="60"/>
      <c r="DQE875" s="60"/>
      <c r="DQF875" s="60"/>
      <c r="DQG875" s="60"/>
      <c r="DQH875" s="60"/>
      <c r="DQI875" s="60"/>
      <c r="DQJ875" s="60"/>
      <c r="DQK875" s="60"/>
      <c r="DQL875" s="60"/>
      <c r="DQM875" s="60"/>
      <c r="DQN875" s="60"/>
      <c r="DQO875" s="60"/>
      <c r="DQP875" s="60"/>
      <c r="DQQ875" s="60"/>
      <c r="DQR875" s="60"/>
      <c r="DQS875" s="60"/>
      <c r="DQT875" s="60"/>
      <c r="DQU875" s="60"/>
      <c r="DQV875" s="60"/>
      <c r="DQW875" s="60"/>
      <c r="DQX875" s="60"/>
      <c r="DQY875" s="60"/>
      <c r="DQZ875" s="60"/>
      <c r="DRA875" s="60"/>
      <c r="DRB875" s="60"/>
      <c r="DRC875" s="60"/>
      <c r="DRD875" s="60"/>
      <c r="DRE875" s="60"/>
      <c r="DRF875" s="60"/>
      <c r="DRG875" s="60"/>
      <c r="DRH875" s="60"/>
      <c r="DRI875" s="60"/>
      <c r="DRJ875" s="60"/>
      <c r="DRK875" s="60"/>
      <c r="DRL875" s="60"/>
      <c r="DRM875" s="60"/>
      <c r="DRN875" s="60"/>
      <c r="DRO875" s="60"/>
      <c r="DRP875" s="60"/>
      <c r="DRQ875" s="60"/>
      <c r="DRR875" s="60"/>
      <c r="DRS875" s="60"/>
      <c r="DRT875" s="60"/>
      <c r="DRU875" s="60"/>
      <c r="DRV875" s="60"/>
      <c r="DRW875" s="60"/>
      <c r="DRX875" s="60"/>
      <c r="DRY875" s="60"/>
      <c r="DRZ875" s="60"/>
      <c r="DSA875" s="60"/>
      <c r="DSB875" s="60"/>
      <c r="DSC875" s="60"/>
      <c r="DSD875" s="60"/>
      <c r="DSE875" s="60"/>
      <c r="DSF875" s="60"/>
      <c r="DSG875" s="60"/>
      <c r="DSH875" s="60"/>
      <c r="DSI875" s="60"/>
      <c r="DSJ875" s="60"/>
      <c r="DSK875" s="60"/>
      <c r="DSL875" s="60"/>
      <c r="DSM875" s="60"/>
      <c r="DSN875" s="60"/>
      <c r="DSO875" s="60"/>
      <c r="DSP875" s="60"/>
      <c r="DSQ875" s="60"/>
      <c r="DSR875" s="60"/>
      <c r="DSS875" s="60"/>
      <c r="DST875" s="60"/>
      <c r="DSU875" s="60"/>
      <c r="DSV875" s="60"/>
      <c r="DSW875" s="60"/>
      <c r="DSX875" s="60"/>
      <c r="DSY875" s="60"/>
      <c r="DSZ875" s="60"/>
      <c r="DTA875" s="60"/>
      <c r="DTB875" s="60"/>
      <c r="DTC875" s="60"/>
      <c r="DTD875" s="60"/>
      <c r="DTE875" s="60"/>
      <c r="DTF875" s="60"/>
      <c r="DTG875" s="60"/>
      <c r="DTH875" s="60"/>
      <c r="DTI875" s="60"/>
      <c r="DTJ875" s="60"/>
      <c r="DTK875" s="60"/>
      <c r="DTL875" s="60"/>
      <c r="DTM875" s="60"/>
      <c r="DTN875" s="60"/>
      <c r="DTO875" s="60"/>
      <c r="DTP875" s="60"/>
      <c r="DTQ875" s="60"/>
      <c r="DTR875" s="60"/>
      <c r="DTS875" s="60"/>
      <c r="DTT875" s="60"/>
      <c r="DTU875" s="60"/>
      <c r="DTV875" s="60"/>
      <c r="DTW875" s="60"/>
      <c r="DTX875" s="60"/>
      <c r="DTY875" s="60"/>
      <c r="DTZ875" s="60"/>
      <c r="DUA875" s="60"/>
      <c r="DUB875" s="60"/>
      <c r="DUC875" s="60"/>
      <c r="DUD875" s="60"/>
      <c r="DUE875" s="60"/>
      <c r="DUF875" s="60"/>
      <c r="DUG875" s="60"/>
      <c r="DUH875" s="60"/>
      <c r="DUI875" s="60"/>
      <c r="DUJ875" s="60"/>
      <c r="DUK875" s="60"/>
      <c r="DUL875" s="60"/>
      <c r="DUM875" s="60"/>
      <c r="DUN875" s="60"/>
      <c r="DUO875" s="60"/>
      <c r="DUP875" s="60"/>
      <c r="DUQ875" s="60"/>
      <c r="DUR875" s="60"/>
      <c r="DUS875" s="60"/>
      <c r="DUT875" s="60"/>
      <c r="DUU875" s="60"/>
      <c r="DUV875" s="60"/>
      <c r="DUW875" s="60"/>
      <c r="DUX875" s="60"/>
      <c r="DUY875" s="60"/>
      <c r="DUZ875" s="60"/>
      <c r="DVA875" s="60"/>
      <c r="DVB875" s="60"/>
      <c r="DVC875" s="60"/>
      <c r="DVD875" s="60"/>
      <c r="DVE875" s="60"/>
      <c r="DVF875" s="60"/>
      <c r="DVG875" s="60"/>
      <c r="DVH875" s="60"/>
      <c r="DVI875" s="60"/>
      <c r="DVJ875" s="60"/>
      <c r="DVK875" s="60"/>
      <c r="DVL875" s="60"/>
      <c r="DVM875" s="60"/>
      <c r="DVN875" s="60"/>
      <c r="DVO875" s="60"/>
      <c r="DVP875" s="60"/>
      <c r="DVQ875" s="60"/>
      <c r="DVR875" s="60"/>
      <c r="DVS875" s="60"/>
      <c r="DVT875" s="60"/>
      <c r="DVU875" s="60"/>
      <c r="DVV875" s="60"/>
      <c r="DVW875" s="60"/>
      <c r="DVX875" s="60"/>
      <c r="DVY875" s="60"/>
      <c r="DVZ875" s="60"/>
      <c r="DWA875" s="60"/>
      <c r="DWB875" s="60"/>
      <c r="DWC875" s="60"/>
      <c r="DWD875" s="60"/>
      <c r="DWE875" s="60"/>
      <c r="DWF875" s="60"/>
      <c r="DWG875" s="60"/>
      <c r="DWH875" s="60"/>
      <c r="DWI875" s="60"/>
      <c r="DWJ875" s="60"/>
      <c r="DWK875" s="60"/>
      <c r="DWL875" s="60"/>
      <c r="DWM875" s="60"/>
      <c r="DWN875" s="60"/>
      <c r="DWO875" s="60"/>
      <c r="DWP875" s="60"/>
      <c r="DWQ875" s="60"/>
      <c r="DWR875" s="60"/>
      <c r="DWS875" s="60"/>
      <c r="DWT875" s="60"/>
      <c r="DWU875" s="60"/>
      <c r="DWV875" s="60"/>
      <c r="DWW875" s="60"/>
      <c r="DWX875" s="60"/>
      <c r="DWY875" s="60"/>
      <c r="DWZ875" s="60"/>
      <c r="DXA875" s="60"/>
      <c r="DXB875" s="60"/>
      <c r="DXC875" s="60"/>
      <c r="DXD875" s="60"/>
      <c r="DXE875" s="60"/>
      <c r="DXF875" s="60"/>
      <c r="DXG875" s="60"/>
      <c r="DXH875" s="60"/>
      <c r="DXI875" s="60"/>
      <c r="DXJ875" s="60"/>
      <c r="DXK875" s="60"/>
      <c r="DXL875" s="60"/>
      <c r="DXM875" s="60"/>
      <c r="DXN875" s="60"/>
      <c r="DXO875" s="60"/>
      <c r="DXP875" s="60"/>
      <c r="DXQ875" s="60"/>
      <c r="DXR875" s="60"/>
      <c r="DXS875" s="60"/>
      <c r="DXT875" s="60"/>
      <c r="DXU875" s="60"/>
      <c r="DXV875" s="60"/>
      <c r="DXW875" s="60"/>
      <c r="DXX875" s="60"/>
      <c r="DXY875" s="60"/>
      <c r="DXZ875" s="60"/>
      <c r="DYA875" s="60"/>
      <c r="DYB875" s="60"/>
      <c r="DYC875" s="60"/>
      <c r="DYD875" s="60"/>
      <c r="DYE875" s="60"/>
      <c r="DYF875" s="60"/>
      <c r="DYG875" s="60"/>
      <c r="DYH875" s="60"/>
      <c r="DYI875" s="60"/>
      <c r="DYJ875" s="60"/>
      <c r="DYK875" s="60"/>
      <c r="DYL875" s="60"/>
      <c r="DYM875" s="60"/>
      <c r="DYN875" s="60"/>
      <c r="DYO875" s="60"/>
      <c r="DYP875" s="60"/>
      <c r="DYQ875" s="60"/>
      <c r="DYR875" s="60"/>
      <c r="DYS875" s="60"/>
      <c r="DYT875" s="60"/>
      <c r="DYU875" s="60"/>
      <c r="DYV875" s="60"/>
      <c r="DYW875" s="60"/>
      <c r="DYX875" s="60"/>
      <c r="DYY875" s="60"/>
      <c r="DYZ875" s="60"/>
      <c r="DZA875" s="60"/>
      <c r="DZB875" s="60"/>
      <c r="DZC875" s="60"/>
      <c r="DZD875" s="60"/>
      <c r="DZE875" s="60"/>
      <c r="DZF875" s="60"/>
      <c r="DZG875" s="60"/>
      <c r="DZH875" s="60"/>
      <c r="DZI875" s="60"/>
      <c r="DZJ875" s="60"/>
      <c r="DZK875" s="60"/>
      <c r="DZL875" s="60"/>
      <c r="DZM875" s="60"/>
      <c r="DZN875" s="60"/>
      <c r="DZO875" s="60"/>
      <c r="DZP875" s="60"/>
      <c r="DZQ875" s="60"/>
      <c r="DZR875" s="60"/>
      <c r="DZS875" s="60"/>
      <c r="DZT875" s="60"/>
      <c r="DZU875" s="60"/>
      <c r="DZV875" s="60"/>
      <c r="DZW875" s="60"/>
      <c r="DZX875" s="60"/>
      <c r="DZY875" s="60"/>
      <c r="DZZ875" s="60"/>
      <c r="EAA875" s="60"/>
      <c r="EAB875" s="60"/>
      <c r="EAC875" s="60"/>
      <c r="EAD875" s="60"/>
      <c r="EAE875" s="60"/>
      <c r="EAF875" s="60"/>
      <c r="EAG875" s="60"/>
      <c r="EAH875" s="60"/>
      <c r="EAI875" s="60"/>
      <c r="EAJ875" s="60"/>
      <c r="EAK875" s="60"/>
      <c r="EAL875" s="60"/>
      <c r="EAM875" s="60"/>
      <c r="EAN875" s="60"/>
      <c r="EAO875" s="60"/>
      <c r="EAP875" s="60"/>
      <c r="EAQ875" s="60"/>
      <c r="EAR875" s="60"/>
      <c r="EAS875" s="60"/>
      <c r="EAT875" s="60"/>
      <c r="EAU875" s="60"/>
      <c r="EAV875" s="60"/>
      <c r="EAW875" s="60"/>
      <c r="EAX875" s="60"/>
      <c r="EAY875" s="60"/>
      <c r="EAZ875" s="60"/>
      <c r="EBA875" s="60"/>
      <c r="EBB875" s="60"/>
      <c r="EBC875" s="60"/>
      <c r="EBD875" s="60"/>
      <c r="EBE875" s="60"/>
      <c r="EBF875" s="60"/>
      <c r="EBG875" s="60"/>
      <c r="EBH875" s="60"/>
      <c r="EBI875" s="60"/>
      <c r="EBJ875" s="60"/>
      <c r="EBK875" s="60"/>
      <c r="EBL875" s="60"/>
      <c r="EBM875" s="60"/>
      <c r="EBN875" s="60"/>
      <c r="EBO875" s="60"/>
      <c r="EBP875" s="60"/>
      <c r="EBQ875" s="60"/>
      <c r="EBR875" s="60"/>
      <c r="EBS875" s="60"/>
      <c r="EBT875" s="60"/>
      <c r="EBU875" s="60"/>
      <c r="EBV875" s="60"/>
      <c r="EBW875" s="60"/>
      <c r="EBX875" s="60"/>
      <c r="EBY875" s="60"/>
      <c r="EBZ875" s="60"/>
      <c r="ECA875" s="60"/>
      <c r="ECB875" s="60"/>
      <c r="ECC875" s="60"/>
      <c r="ECD875" s="60"/>
      <c r="ECE875" s="60"/>
      <c r="ECF875" s="60"/>
      <c r="ECG875" s="60"/>
      <c r="ECH875" s="60"/>
      <c r="ECI875" s="60"/>
      <c r="ECJ875" s="60"/>
      <c r="ECK875" s="60"/>
      <c r="ECL875" s="60"/>
      <c r="ECM875" s="60"/>
      <c r="ECN875" s="60"/>
      <c r="ECO875" s="60"/>
      <c r="ECP875" s="60"/>
      <c r="ECQ875" s="60"/>
      <c r="ECR875" s="60"/>
      <c r="ECS875" s="60"/>
      <c r="ECT875" s="60"/>
      <c r="ECU875" s="60"/>
      <c r="ECV875" s="60"/>
      <c r="ECW875" s="60"/>
      <c r="ECX875" s="60"/>
      <c r="ECY875" s="60"/>
      <c r="ECZ875" s="60"/>
      <c r="EDA875" s="60"/>
      <c r="EDB875" s="60"/>
      <c r="EDC875" s="60"/>
      <c r="EDD875" s="60"/>
      <c r="EDE875" s="60"/>
      <c r="EDF875" s="60"/>
      <c r="EDG875" s="60"/>
      <c r="EDH875" s="60"/>
      <c r="EDI875" s="60"/>
      <c r="EDJ875" s="60"/>
      <c r="EDK875" s="60"/>
      <c r="EDL875" s="60"/>
      <c r="EDM875" s="60"/>
      <c r="EDN875" s="60"/>
      <c r="EDO875" s="60"/>
      <c r="EDP875" s="60"/>
      <c r="EDQ875" s="60"/>
      <c r="EDR875" s="60"/>
      <c r="EDS875" s="60"/>
      <c r="EDT875" s="60"/>
      <c r="EDU875" s="60"/>
      <c r="EDV875" s="60"/>
      <c r="EDW875" s="60"/>
      <c r="EDX875" s="60"/>
      <c r="EDY875" s="60"/>
      <c r="EDZ875" s="60"/>
      <c r="EEA875" s="60"/>
      <c r="EEB875" s="60"/>
      <c r="EEC875" s="60"/>
      <c r="EED875" s="60"/>
      <c r="EEE875" s="60"/>
      <c r="EEF875" s="60"/>
      <c r="EEG875" s="60"/>
      <c r="EEH875" s="60"/>
      <c r="EEI875" s="60"/>
      <c r="EEJ875" s="60"/>
      <c r="EEK875" s="60"/>
      <c r="EEL875" s="60"/>
      <c r="EEM875" s="60"/>
      <c r="EEN875" s="60"/>
      <c r="EEO875" s="60"/>
      <c r="EEP875" s="60"/>
      <c r="EEQ875" s="60"/>
      <c r="EER875" s="60"/>
      <c r="EES875" s="60"/>
      <c r="EET875" s="60"/>
      <c r="EEU875" s="60"/>
      <c r="EEV875" s="60"/>
      <c r="EEW875" s="60"/>
      <c r="EEX875" s="60"/>
      <c r="EEY875" s="60"/>
      <c r="EEZ875" s="60"/>
      <c r="EFA875" s="60"/>
      <c r="EFB875" s="60"/>
      <c r="EFC875" s="60"/>
      <c r="EFD875" s="60"/>
      <c r="EFE875" s="60"/>
      <c r="EFF875" s="60"/>
      <c r="EFG875" s="60"/>
      <c r="EFH875" s="60"/>
      <c r="EFI875" s="60"/>
      <c r="EFJ875" s="60"/>
      <c r="EFK875" s="60"/>
      <c r="EFL875" s="60"/>
      <c r="EFM875" s="60"/>
      <c r="EFN875" s="60"/>
      <c r="EFO875" s="60"/>
      <c r="EFP875" s="60"/>
      <c r="EFQ875" s="60"/>
      <c r="EFR875" s="60"/>
      <c r="EFS875" s="60"/>
      <c r="EFT875" s="60"/>
      <c r="EFU875" s="60"/>
      <c r="EFV875" s="60"/>
      <c r="EFW875" s="60"/>
      <c r="EFX875" s="60"/>
      <c r="EFY875" s="60"/>
      <c r="EFZ875" s="60"/>
      <c r="EGA875" s="60"/>
      <c r="EGB875" s="60"/>
      <c r="EGC875" s="60"/>
      <c r="EGD875" s="60"/>
      <c r="EGE875" s="60"/>
      <c r="EGF875" s="60"/>
      <c r="EGG875" s="60"/>
      <c r="EGH875" s="60"/>
      <c r="EGI875" s="60"/>
      <c r="EGJ875" s="60"/>
      <c r="EGK875" s="60"/>
      <c r="EGL875" s="60"/>
      <c r="EGM875" s="60"/>
      <c r="EGN875" s="60"/>
      <c r="EGO875" s="60"/>
      <c r="EGP875" s="60"/>
      <c r="EGQ875" s="60"/>
      <c r="EGR875" s="60"/>
      <c r="EGS875" s="60"/>
      <c r="EGT875" s="60"/>
      <c r="EGU875" s="60"/>
      <c r="EGV875" s="60"/>
      <c r="EGW875" s="60"/>
      <c r="EGX875" s="60"/>
      <c r="EGY875" s="60"/>
      <c r="EGZ875" s="60"/>
      <c r="EHA875" s="60"/>
      <c r="EHB875" s="60"/>
      <c r="EHC875" s="60"/>
      <c r="EHD875" s="60"/>
      <c r="EHE875" s="60"/>
      <c r="EHF875" s="60"/>
      <c r="EHG875" s="60"/>
      <c r="EHH875" s="60"/>
      <c r="EHI875" s="60"/>
      <c r="EHJ875" s="60"/>
      <c r="EHK875" s="60"/>
      <c r="EHL875" s="60"/>
      <c r="EHM875" s="60"/>
      <c r="EHN875" s="60"/>
      <c r="EHO875" s="60"/>
      <c r="EHP875" s="60"/>
      <c r="EHQ875" s="60"/>
      <c r="EHR875" s="60"/>
      <c r="EHS875" s="60"/>
      <c r="EHT875" s="60"/>
      <c r="EHU875" s="60"/>
      <c r="EHV875" s="60"/>
      <c r="EHW875" s="60"/>
      <c r="EHX875" s="60"/>
      <c r="EHY875" s="60"/>
      <c r="EHZ875" s="60"/>
      <c r="EIA875" s="60"/>
      <c r="EIB875" s="60"/>
      <c r="EIC875" s="60"/>
      <c r="EID875" s="60"/>
      <c r="EIE875" s="60"/>
      <c r="EIF875" s="60"/>
      <c r="EIG875" s="60"/>
      <c r="EIH875" s="60"/>
      <c r="EII875" s="60"/>
      <c r="EIJ875" s="60"/>
      <c r="EIK875" s="60"/>
      <c r="EIL875" s="60"/>
      <c r="EIM875" s="60"/>
      <c r="EIN875" s="60"/>
      <c r="EIO875" s="60"/>
      <c r="EIP875" s="60"/>
      <c r="EIQ875" s="60"/>
      <c r="EIR875" s="60"/>
      <c r="EIS875" s="60"/>
      <c r="EIT875" s="60"/>
      <c r="EIU875" s="60"/>
      <c r="EIV875" s="60"/>
      <c r="EIW875" s="60"/>
      <c r="EIX875" s="60"/>
      <c r="EIY875" s="60"/>
      <c r="EIZ875" s="60"/>
      <c r="EJA875" s="60"/>
      <c r="EJB875" s="60"/>
      <c r="EJC875" s="60"/>
      <c r="EJD875" s="60"/>
      <c r="EJE875" s="60"/>
      <c r="EJF875" s="60"/>
      <c r="EJG875" s="60"/>
      <c r="EJH875" s="60"/>
      <c r="EJI875" s="60"/>
      <c r="EJJ875" s="60"/>
      <c r="EJK875" s="60"/>
      <c r="EJL875" s="60"/>
      <c r="EJM875" s="60"/>
      <c r="EJN875" s="60"/>
      <c r="EJO875" s="60"/>
      <c r="EJP875" s="60"/>
      <c r="EJQ875" s="60"/>
      <c r="EJR875" s="60"/>
      <c r="EJS875" s="60"/>
      <c r="EJT875" s="60"/>
      <c r="EJU875" s="60"/>
      <c r="EJV875" s="60"/>
      <c r="EJW875" s="60"/>
      <c r="EJX875" s="60"/>
      <c r="EJY875" s="60"/>
      <c r="EJZ875" s="60"/>
      <c r="EKA875" s="60"/>
      <c r="EKB875" s="60"/>
      <c r="EKC875" s="60"/>
      <c r="EKD875" s="60"/>
      <c r="EKE875" s="60"/>
      <c r="EKF875" s="60"/>
      <c r="EKG875" s="60"/>
      <c r="EKH875" s="60"/>
      <c r="EKI875" s="60"/>
      <c r="EKJ875" s="60"/>
      <c r="EKK875" s="60"/>
      <c r="EKL875" s="60"/>
      <c r="EKM875" s="60"/>
      <c r="EKN875" s="60"/>
      <c r="EKO875" s="60"/>
      <c r="EKP875" s="60"/>
      <c r="EKQ875" s="60"/>
      <c r="EKR875" s="60"/>
      <c r="EKS875" s="60"/>
      <c r="EKT875" s="60"/>
      <c r="EKU875" s="60"/>
      <c r="EKV875" s="60"/>
      <c r="EKW875" s="60"/>
      <c r="EKX875" s="60"/>
      <c r="EKY875" s="60"/>
      <c r="EKZ875" s="60"/>
      <c r="ELA875" s="60"/>
      <c r="ELB875" s="60"/>
      <c r="ELC875" s="60"/>
      <c r="ELD875" s="60"/>
      <c r="ELE875" s="60"/>
      <c r="ELF875" s="60"/>
      <c r="ELG875" s="60"/>
      <c r="ELH875" s="60"/>
      <c r="ELI875" s="60"/>
      <c r="ELJ875" s="60"/>
      <c r="ELK875" s="60"/>
      <c r="ELL875" s="60"/>
      <c r="ELM875" s="60"/>
      <c r="ELN875" s="60"/>
      <c r="ELO875" s="60"/>
      <c r="ELP875" s="60"/>
      <c r="ELQ875" s="60"/>
      <c r="ELR875" s="60"/>
      <c r="ELS875" s="60"/>
      <c r="ELT875" s="60"/>
      <c r="ELU875" s="60"/>
      <c r="ELV875" s="60"/>
      <c r="ELW875" s="60"/>
      <c r="ELX875" s="60"/>
      <c r="ELY875" s="60"/>
      <c r="ELZ875" s="60"/>
      <c r="EMA875" s="60"/>
      <c r="EMB875" s="60"/>
      <c r="EMC875" s="60"/>
      <c r="EMD875" s="60"/>
      <c r="EME875" s="60"/>
      <c r="EMF875" s="60"/>
      <c r="EMG875" s="60"/>
      <c r="EMH875" s="60"/>
      <c r="EMI875" s="60"/>
      <c r="EMJ875" s="60"/>
      <c r="EMK875" s="60"/>
      <c r="EML875" s="60"/>
      <c r="EMM875" s="60"/>
      <c r="EMN875" s="60"/>
      <c r="EMO875" s="60"/>
      <c r="EMP875" s="60"/>
      <c r="EMQ875" s="60"/>
      <c r="EMR875" s="60"/>
      <c r="EMS875" s="60"/>
      <c r="EMT875" s="60"/>
      <c r="EMU875" s="60"/>
      <c r="EMV875" s="60"/>
      <c r="EMW875" s="60"/>
      <c r="EMX875" s="60"/>
      <c r="EMY875" s="60"/>
      <c r="EMZ875" s="60"/>
      <c r="ENA875" s="60"/>
      <c r="ENB875" s="60"/>
      <c r="ENC875" s="60"/>
      <c r="END875" s="60"/>
      <c r="ENE875" s="60"/>
      <c r="ENF875" s="60"/>
      <c r="ENG875" s="60"/>
      <c r="ENH875" s="60"/>
      <c r="ENI875" s="60"/>
      <c r="ENJ875" s="60"/>
      <c r="ENK875" s="60"/>
      <c r="ENL875" s="60"/>
      <c r="ENM875" s="60"/>
      <c r="ENN875" s="60"/>
      <c r="ENO875" s="60"/>
      <c r="ENP875" s="60"/>
      <c r="ENQ875" s="60"/>
      <c r="ENR875" s="60"/>
      <c r="ENS875" s="60"/>
      <c r="ENT875" s="60"/>
      <c r="ENU875" s="60"/>
      <c r="ENV875" s="60"/>
      <c r="ENW875" s="60"/>
      <c r="ENX875" s="60"/>
      <c r="ENY875" s="60"/>
      <c r="ENZ875" s="60"/>
      <c r="EOA875" s="60"/>
      <c r="EOB875" s="60"/>
      <c r="EOC875" s="60"/>
      <c r="EOD875" s="60"/>
      <c r="EOE875" s="60"/>
      <c r="EOF875" s="60"/>
      <c r="EOG875" s="60"/>
      <c r="EOH875" s="60"/>
      <c r="EOI875" s="60"/>
      <c r="EOJ875" s="60"/>
      <c r="EOK875" s="60"/>
      <c r="EOL875" s="60"/>
      <c r="EOM875" s="60"/>
      <c r="EON875" s="60"/>
      <c r="EOO875" s="60"/>
      <c r="EOP875" s="60"/>
      <c r="EOQ875" s="60"/>
      <c r="EOR875" s="60"/>
      <c r="EOS875" s="60"/>
      <c r="EOT875" s="60"/>
      <c r="EOU875" s="60"/>
      <c r="EOV875" s="60"/>
      <c r="EOW875" s="60"/>
      <c r="EOX875" s="60"/>
      <c r="EOY875" s="60"/>
      <c r="EOZ875" s="60"/>
      <c r="EPA875" s="60"/>
      <c r="EPB875" s="60"/>
      <c r="EPC875" s="60"/>
      <c r="EPD875" s="60"/>
      <c r="EPE875" s="60"/>
      <c r="EPF875" s="60"/>
      <c r="EPG875" s="60"/>
      <c r="EPH875" s="60"/>
      <c r="EPI875" s="60"/>
      <c r="EPJ875" s="60"/>
      <c r="EPK875" s="60"/>
      <c r="EPL875" s="60"/>
      <c r="EPM875" s="60"/>
      <c r="EPN875" s="60"/>
      <c r="EPO875" s="60"/>
      <c r="EPP875" s="60"/>
      <c r="EPQ875" s="60"/>
      <c r="EPR875" s="60"/>
      <c r="EPS875" s="60"/>
      <c r="EPT875" s="60"/>
      <c r="EPU875" s="60"/>
      <c r="EPV875" s="60"/>
      <c r="EPW875" s="60"/>
      <c r="EPX875" s="60"/>
      <c r="EPY875" s="60"/>
      <c r="EPZ875" s="60"/>
      <c r="EQA875" s="60"/>
      <c r="EQB875" s="60"/>
      <c r="EQC875" s="60"/>
      <c r="EQD875" s="60"/>
      <c r="EQE875" s="60"/>
      <c r="EQF875" s="60"/>
      <c r="EQG875" s="60"/>
      <c r="EQH875" s="60"/>
      <c r="EQI875" s="60"/>
      <c r="EQJ875" s="60"/>
      <c r="EQK875" s="60"/>
      <c r="EQL875" s="60"/>
      <c r="EQM875" s="60"/>
      <c r="EQN875" s="60"/>
      <c r="EQO875" s="60"/>
      <c r="EQP875" s="60"/>
      <c r="EQQ875" s="60"/>
      <c r="EQR875" s="60"/>
      <c r="EQS875" s="60"/>
      <c r="EQT875" s="60"/>
      <c r="EQU875" s="60"/>
      <c r="EQV875" s="60"/>
      <c r="EQW875" s="60"/>
      <c r="EQX875" s="60"/>
      <c r="EQY875" s="60"/>
      <c r="EQZ875" s="60"/>
      <c r="ERA875" s="60"/>
      <c r="ERB875" s="60"/>
      <c r="ERC875" s="60"/>
      <c r="ERD875" s="60"/>
      <c r="ERE875" s="60"/>
      <c r="ERF875" s="60"/>
      <c r="ERG875" s="60"/>
      <c r="ERH875" s="60"/>
      <c r="ERI875" s="60"/>
      <c r="ERJ875" s="60"/>
      <c r="ERK875" s="60"/>
      <c r="ERL875" s="60"/>
      <c r="ERM875" s="60"/>
      <c r="ERN875" s="60"/>
      <c r="ERO875" s="60"/>
      <c r="ERP875" s="60"/>
      <c r="ERQ875" s="60"/>
      <c r="ERR875" s="60"/>
      <c r="ERS875" s="60"/>
      <c r="ERT875" s="60"/>
      <c r="ERU875" s="60"/>
      <c r="ERV875" s="60"/>
      <c r="ERW875" s="60"/>
      <c r="ERX875" s="60"/>
      <c r="ERY875" s="60"/>
      <c r="ERZ875" s="60"/>
      <c r="ESA875" s="60"/>
      <c r="ESB875" s="60"/>
      <c r="ESC875" s="60"/>
      <c r="ESD875" s="60"/>
      <c r="ESE875" s="60"/>
      <c r="ESF875" s="60"/>
      <c r="ESG875" s="60"/>
      <c r="ESH875" s="60"/>
      <c r="ESI875" s="60"/>
      <c r="ESJ875" s="60"/>
      <c r="ESK875" s="60"/>
      <c r="ESL875" s="60"/>
      <c r="ESM875" s="60"/>
      <c r="ESN875" s="60"/>
      <c r="ESO875" s="60"/>
      <c r="ESP875" s="60"/>
      <c r="ESQ875" s="60"/>
      <c r="ESR875" s="60"/>
      <c r="ESS875" s="60"/>
      <c r="EST875" s="60"/>
      <c r="ESU875" s="60"/>
      <c r="ESV875" s="60"/>
      <c r="ESW875" s="60"/>
      <c r="ESX875" s="60"/>
      <c r="ESY875" s="60"/>
      <c r="ESZ875" s="60"/>
      <c r="ETA875" s="60"/>
      <c r="ETB875" s="60"/>
      <c r="ETC875" s="60"/>
      <c r="ETD875" s="60"/>
      <c r="ETE875" s="60"/>
      <c r="ETF875" s="60"/>
      <c r="ETG875" s="60"/>
      <c r="ETH875" s="60"/>
      <c r="ETI875" s="60"/>
      <c r="ETJ875" s="60"/>
      <c r="ETK875" s="60"/>
      <c r="ETL875" s="60"/>
      <c r="ETM875" s="60"/>
      <c r="ETN875" s="60"/>
      <c r="ETO875" s="60"/>
      <c r="ETP875" s="60"/>
      <c r="ETQ875" s="60"/>
      <c r="ETR875" s="60"/>
      <c r="ETS875" s="60"/>
      <c r="ETT875" s="60"/>
      <c r="ETU875" s="60"/>
      <c r="ETV875" s="60"/>
      <c r="ETW875" s="60"/>
      <c r="ETX875" s="60"/>
      <c r="ETY875" s="60"/>
      <c r="ETZ875" s="60"/>
      <c r="EUA875" s="60"/>
      <c r="EUB875" s="60"/>
      <c r="EUC875" s="60"/>
      <c r="EUD875" s="60"/>
      <c r="EUE875" s="60"/>
      <c r="EUF875" s="60"/>
      <c r="EUG875" s="60"/>
      <c r="EUH875" s="60"/>
      <c r="EUI875" s="60"/>
      <c r="EUJ875" s="60"/>
      <c r="EUK875" s="60"/>
      <c r="EUL875" s="60"/>
      <c r="EUM875" s="60"/>
      <c r="EUN875" s="60"/>
      <c r="EUO875" s="60"/>
      <c r="EUP875" s="60"/>
      <c r="EUQ875" s="60"/>
      <c r="EUR875" s="60"/>
      <c r="EUS875" s="60"/>
      <c r="EUT875" s="60"/>
      <c r="EUU875" s="60"/>
      <c r="EUV875" s="60"/>
      <c r="EUW875" s="60"/>
      <c r="EUX875" s="60"/>
      <c r="EUY875" s="60"/>
      <c r="EUZ875" s="60"/>
      <c r="EVA875" s="60"/>
      <c r="EVB875" s="60"/>
      <c r="EVC875" s="60"/>
      <c r="EVD875" s="60"/>
      <c r="EVE875" s="60"/>
      <c r="EVF875" s="60"/>
      <c r="EVG875" s="60"/>
      <c r="EVH875" s="60"/>
      <c r="EVI875" s="60"/>
      <c r="EVJ875" s="60"/>
      <c r="EVK875" s="60"/>
      <c r="EVL875" s="60"/>
      <c r="EVM875" s="60"/>
      <c r="EVN875" s="60"/>
      <c r="EVO875" s="60"/>
      <c r="EVP875" s="60"/>
      <c r="EVQ875" s="60"/>
      <c r="EVR875" s="60"/>
      <c r="EVS875" s="60"/>
      <c r="EVT875" s="60"/>
      <c r="EVU875" s="60"/>
      <c r="EVV875" s="60"/>
      <c r="EVW875" s="60"/>
      <c r="EVX875" s="60"/>
      <c r="EVY875" s="60"/>
      <c r="EVZ875" s="60"/>
      <c r="EWA875" s="60"/>
      <c r="EWB875" s="60"/>
      <c r="EWC875" s="60"/>
      <c r="EWD875" s="60"/>
      <c r="EWE875" s="60"/>
      <c r="EWF875" s="60"/>
      <c r="EWG875" s="60"/>
      <c r="EWH875" s="60"/>
      <c r="EWI875" s="60"/>
      <c r="EWJ875" s="60"/>
      <c r="EWK875" s="60"/>
      <c r="EWL875" s="60"/>
      <c r="EWM875" s="60"/>
      <c r="EWN875" s="60"/>
      <c r="EWO875" s="60"/>
      <c r="EWP875" s="60"/>
      <c r="EWQ875" s="60"/>
      <c r="EWR875" s="60"/>
      <c r="EWS875" s="60"/>
      <c r="EWT875" s="60"/>
      <c r="EWU875" s="60"/>
      <c r="EWV875" s="60"/>
      <c r="EWW875" s="60"/>
      <c r="EWX875" s="60"/>
      <c r="EWY875" s="60"/>
      <c r="EWZ875" s="60"/>
      <c r="EXA875" s="60"/>
      <c r="EXB875" s="60"/>
      <c r="EXC875" s="60"/>
      <c r="EXD875" s="60"/>
      <c r="EXE875" s="60"/>
      <c r="EXF875" s="60"/>
      <c r="EXG875" s="60"/>
      <c r="EXH875" s="60"/>
      <c r="EXI875" s="60"/>
      <c r="EXJ875" s="60"/>
      <c r="EXK875" s="60"/>
      <c r="EXL875" s="60"/>
      <c r="EXM875" s="60"/>
      <c r="EXN875" s="60"/>
      <c r="EXO875" s="60"/>
      <c r="EXP875" s="60"/>
      <c r="EXQ875" s="60"/>
      <c r="EXR875" s="60"/>
      <c r="EXS875" s="60"/>
      <c r="EXT875" s="60"/>
      <c r="EXU875" s="60"/>
      <c r="EXV875" s="60"/>
      <c r="EXW875" s="60"/>
      <c r="EXX875" s="60"/>
      <c r="EXY875" s="60"/>
      <c r="EXZ875" s="60"/>
      <c r="EYA875" s="60"/>
      <c r="EYB875" s="60"/>
      <c r="EYC875" s="60"/>
      <c r="EYD875" s="60"/>
      <c r="EYE875" s="60"/>
      <c r="EYF875" s="60"/>
      <c r="EYG875" s="60"/>
      <c r="EYH875" s="60"/>
      <c r="EYI875" s="60"/>
      <c r="EYJ875" s="60"/>
      <c r="EYK875" s="60"/>
      <c r="EYL875" s="60"/>
      <c r="EYM875" s="60"/>
      <c r="EYN875" s="60"/>
      <c r="EYO875" s="60"/>
      <c r="EYP875" s="60"/>
      <c r="EYQ875" s="60"/>
      <c r="EYR875" s="60"/>
      <c r="EYS875" s="60"/>
      <c r="EYT875" s="60"/>
      <c r="EYU875" s="60"/>
      <c r="EYV875" s="60"/>
      <c r="EYW875" s="60"/>
      <c r="EYX875" s="60"/>
      <c r="EYY875" s="60"/>
      <c r="EYZ875" s="60"/>
      <c r="EZA875" s="60"/>
      <c r="EZB875" s="60"/>
      <c r="EZC875" s="60"/>
      <c r="EZD875" s="60"/>
      <c r="EZE875" s="60"/>
      <c r="EZF875" s="60"/>
      <c r="EZG875" s="60"/>
      <c r="EZH875" s="60"/>
      <c r="EZI875" s="60"/>
      <c r="EZJ875" s="60"/>
      <c r="EZK875" s="60"/>
      <c r="EZL875" s="60"/>
      <c r="EZM875" s="60"/>
      <c r="EZN875" s="60"/>
      <c r="EZO875" s="60"/>
      <c r="EZP875" s="60"/>
      <c r="EZQ875" s="60"/>
      <c r="EZR875" s="60"/>
      <c r="EZS875" s="60"/>
      <c r="EZT875" s="60"/>
      <c r="EZU875" s="60"/>
      <c r="EZV875" s="60"/>
      <c r="EZW875" s="60"/>
      <c r="EZX875" s="60"/>
      <c r="EZY875" s="60"/>
      <c r="EZZ875" s="60"/>
      <c r="FAA875" s="60"/>
      <c r="FAB875" s="60"/>
      <c r="FAC875" s="60"/>
      <c r="FAD875" s="60"/>
      <c r="FAE875" s="60"/>
      <c r="FAF875" s="60"/>
      <c r="FAG875" s="60"/>
      <c r="FAH875" s="60"/>
      <c r="FAI875" s="60"/>
      <c r="FAJ875" s="60"/>
      <c r="FAK875" s="60"/>
      <c r="FAL875" s="60"/>
      <c r="FAM875" s="60"/>
      <c r="FAN875" s="60"/>
      <c r="FAO875" s="60"/>
      <c r="FAP875" s="60"/>
      <c r="FAQ875" s="60"/>
      <c r="FAR875" s="60"/>
      <c r="FAS875" s="60"/>
      <c r="FAT875" s="60"/>
      <c r="FAU875" s="60"/>
      <c r="FAV875" s="60"/>
      <c r="FAW875" s="60"/>
      <c r="FAX875" s="60"/>
      <c r="FAY875" s="60"/>
      <c r="FAZ875" s="60"/>
      <c r="FBA875" s="60"/>
      <c r="FBB875" s="60"/>
      <c r="FBC875" s="60"/>
      <c r="FBD875" s="60"/>
      <c r="FBE875" s="60"/>
      <c r="FBF875" s="60"/>
      <c r="FBG875" s="60"/>
      <c r="FBH875" s="60"/>
      <c r="FBI875" s="60"/>
      <c r="FBJ875" s="60"/>
      <c r="FBK875" s="60"/>
      <c r="FBL875" s="60"/>
      <c r="FBM875" s="60"/>
      <c r="FBN875" s="60"/>
      <c r="FBO875" s="60"/>
      <c r="FBP875" s="60"/>
      <c r="FBQ875" s="60"/>
      <c r="FBR875" s="60"/>
      <c r="FBS875" s="60"/>
      <c r="FBT875" s="60"/>
      <c r="FBU875" s="60"/>
      <c r="FBV875" s="60"/>
      <c r="FBW875" s="60"/>
      <c r="FBX875" s="60"/>
      <c r="FBY875" s="60"/>
      <c r="FBZ875" s="60"/>
      <c r="FCA875" s="60"/>
      <c r="FCB875" s="60"/>
      <c r="FCC875" s="60"/>
      <c r="FCD875" s="60"/>
      <c r="FCE875" s="60"/>
      <c r="FCF875" s="60"/>
      <c r="FCG875" s="60"/>
      <c r="FCH875" s="60"/>
      <c r="FCI875" s="60"/>
      <c r="FCJ875" s="60"/>
      <c r="FCK875" s="60"/>
      <c r="FCL875" s="60"/>
      <c r="FCM875" s="60"/>
      <c r="FCN875" s="60"/>
      <c r="FCO875" s="60"/>
      <c r="FCP875" s="60"/>
      <c r="FCQ875" s="60"/>
      <c r="FCR875" s="60"/>
      <c r="FCS875" s="60"/>
      <c r="FCT875" s="60"/>
      <c r="FCU875" s="60"/>
      <c r="FCV875" s="60"/>
      <c r="FCW875" s="60"/>
      <c r="FCX875" s="60"/>
      <c r="FCY875" s="60"/>
      <c r="FCZ875" s="60"/>
      <c r="FDA875" s="60"/>
      <c r="FDB875" s="60"/>
      <c r="FDC875" s="60"/>
      <c r="FDD875" s="60"/>
      <c r="FDE875" s="60"/>
      <c r="FDF875" s="60"/>
      <c r="FDG875" s="60"/>
      <c r="FDH875" s="60"/>
      <c r="FDI875" s="60"/>
      <c r="FDJ875" s="60"/>
      <c r="FDK875" s="60"/>
      <c r="FDL875" s="60"/>
      <c r="FDM875" s="60"/>
      <c r="FDN875" s="60"/>
      <c r="FDO875" s="60"/>
      <c r="FDP875" s="60"/>
      <c r="FDQ875" s="60"/>
      <c r="FDR875" s="60"/>
      <c r="FDS875" s="60"/>
      <c r="FDT875" s="60"/>
      <c r="FDU875" s="60"/>
      <c r="FDV875" s="60"/>
      <c r="FDW875" s="60"/>
      <c r="FDX875" s="60"/>
      <c r="FDY875" s="60"/>
      <c r="FDZ875" s="60"/>
      <c r="FEA875" s="60"/>
      <c r="FEB875" s="60"/>
      <c r="FEC875" s="60"/>
      <c r="FED875" s="60"/>
      <c r="FEE875" s="60"/>
      <c r="FEF875" s="60"/>
      <c r="FEG875" s="60"/>
      <c r="FEH875" s="60"/>
      <c r="FEI875" s="60"/>
      <c r="FEJ875" s="60"/>
      <c r="FEK875" s="60"/>
      <c r="FEL875" s="60"/>
      <c r="FEM875" s="60"/>
      <c r="FEN875" s="60"/>
      <c r="FEO875" s="60"/>
      <c r="FEP875" s="60"/>
      <c r="FEQ875" s="60"/>
      <c r="FER875" s="60"/>
      <c r="FES875" s="60"/>
      <c r="FET875" s="60"/>
      <c r="FEU875" s="60"/>
      <c r="FEV875" s="60"/>
      <c r="FEW875" s="60"/>
      <c r="FEX875" s="60"/>
      <c r="FEY875" s="60"/>
      <c r="FEZ875" s="60"/>
      <c r="FFA875" s="60"/>
      <c r="FFB875" s="60"/>
      <c r="FFC875" s="60"/>
      <c r="FFD875" s="60"/>
      <c r="FFE875" s="60"/>
      <c r="FFF875" s="60"/>
      <c r="FFG875" s="60"/>
      <c r="FFH875" s="60"/>
      <c r="FFI875" s="60"/>
      <c r="FFJ875" s="60"/>
      <c r="FFK875" s="60"/>
      <c r="FFL875" s="60"/>
      <c r="FFM875" s="60"/>
      <c r="FFN875" s="60"/>
      <c r="FFO875" s="60"/>
      <c r="FFP875" s="60"/>
      <c r="FFQ875" s="60"/>
      <c r="FFR875" s="60"/>
      <c r="FFS875" s="60"/>
      <c r="FFT875" s="60"/>
      <c r="FFU875" s="60"/>
      <c r="FFV875" s="60"/>
      <c r="FFW875" s="60"/>
      <c r="FFX875" s="60"/>
      <c r="FFY875" s="60"/>
      <c r="FFZ875" s="60"/>
      <c r="FGA875" s="60"/>
      <c r="FGB875" s="60"/>
      <c r="FGC875" s="60"/>
      <c r="FGD875" s="60"/>
      <c r="FGE875" s="60"/>
      <c r="FGF875" s="60"/>
      <c r="FGG875" s="60"/>
      <c r="FGH875" s="60"/>
      <c r="FGI875" s="60"/>
      <c r="FGJ875" s="60"/>
      <c r="FGK875" s="60"/>
      <c r="FGL875" s="60"/>
      <c r="FGM875" s="60"/>
      <c r="FGN875" s="60"/>
      <c r="FGO875" s="60"/>
      <c r="FGP875" s="60"/>
      <c r="FGQ875" s="60"/>
      <c r="FGR875" s="60"/>
      <c r="FGS875" s="60"/>
      <c r="FGT875" s="60"/>
      <c r="FGU875" s="60"/>
      <c r="FGV875" s="60"/>
      <c r="FGW875" s="60"/>
      <c r="FGX875" s="60"/>
      <c r="FGY875" s="60"/>
      <c r="FGZ875" s="60"/>
      <c r="FHA875" s="60"/>
      <c r="FHB875" s="60"/>
      <c r="FHC875" s="60"/>
      <c r="FHD875" s="60"/>
      <c r="FHE875" s="60"/>
      <c r="FHF875" s="60"/>
      <c r="FHG875" s="60"/>
      <c r="FHH875" s="60"/>
      <c r="FHI875" s="60"/>
      <c r="FHJ875" s="60"/>
      <c r="FHK875" s="60"/>
      <c r="FHL875" s="60"/>
      <c r="FHM875" s="60"/>
      <c r="FHN875" s="60"/>
      <c r="FHO875" s="60"/>
      <c r="FHP875" s="60"/>
      <c r="FHQ875" s="60"/>
      <c r="FHR875" s="60"/>
      <c r="FHS875" s="60"/>
      <c r="FHT875" s="60"/>
      <c r="FHU875" s="60"/>
      <c r="FHV875" s="60"/>
      <c r="FHW875" s="60"/>
      <c r="FHX875" s="60"/>
      <c r="FHY875" s="60"/>
      <c r="FHZ875" s="60"/>
      <c r="FIA875" s="60"/>
      <c r="FIB875" s="60"/>
      <c r="FIC875" s="60"/>
      <c r="FID875" s="60"/>
      <c r="FIE875" s="60"/>
      <c r="FIF875" s="60"/>
      <c r="FIG875" s="60"/>
      <c r="FIH875" s="60"/>
      <c r="FII875" s="60"/>
      <c r="FIJ875" s="60"/>
      <c r="FIK875" s="60"/>
      <c r="FIL875" s="60"/>
      <c r="FIM875" s="60"/>
      <c r="FIN875" s="60"/>
      <c r="FIO875" s="60"/>
      <c r="FIP875" s="60"/>
      <c r="FIQ875" s="60"/>
      <c r="FIR875" s="60"/>
      <c r="FIS875" s="60"/>
      <c r="FIT875" s="60"/>
      <c r="FIU875" s="60"/>
      <c r="FIV875" s="60"/>
      <c r="FIW875" s="60"/>
      <c r="FIX875" s="60"/>
      <c r="FIY875" s="60"/>
      <c r="FIZ875" s="60"/>
      <c r="FJA875" s="60"/>
      <c r="FJB875" s="60"/>
      <c r="FJC875" s="60"/>
      <c r="FJD875" s="60"/>
      <c r="FJE875" s="60"/>
      <c r="FJF875" s="60"/>
      <c r="FJG875" s="60"/>
      <c r="FJH875" s="60"/>
      <c r="FJI875" s="60"/>
      <c r="FJJ875" s="60"/>
      <c r="FJK875" s="60"/>
      <c r="FJL875" s="60"/>
      <c r="FJM875" s="60"/>
      <c r="FJN875" s="60"/>
      <c r="FJO875" s="60"/>
      <c r="FJP875" s="60"/>
      <c r="FJQ875" s="60"/>
      <c r="FJR875" s="60"/>
      <c r="FJS875" s="60"/>
      <c r="FJT875" s="60"/>
      <c r="FJU875" s="60"/>
      <c r="FJV875" s="60"/>
      <c r="FJW875" s="60"/>
      <c r="FJX875" s="60"/>
      <c r="FJY875" s="60"/>
      <c r="FJZ875" s="60"/>
      <c r="FKA875" s="60"/>
      <c r="FKB875" s="60"/>
      <c r="FKC875" s="60"/>
      <c r="FKD875" s="60"/>
      <c r="FKE875" s="60"/>
      <c r="FKF875" s="60"/>
      <c r="FKG875" s="60"/>
      <c r="FKH875" s="60"/>
      <c r="FKI875" s="60"/>
      <c r="FKJ875" s="60"/>
      <c r="FKK875" s="60"/>
      <c r="FKL875" s="60"/>
      <c r="FKM875" s="60"/>
      <c r="FKN875" s="60"/>
      <c r="FKO875" s="60"/>
      <c r="FKP875" s="60"/>
      <c r="FKQ875" s="60"/>
      <c r="FKR875" s="60"/>
      <c r="FKS875" s="60"/>
      <c r="FKT875" s="60"/>
      <c r="FKU875" s="60"/>
      <c r="FKV875" s="60"/>
      <c r="FKW875" s="60"/>
      <c r="FKX875" s="60"/>
      <c r="FKY875" s="60"/>
      <c r="FKZ875" s="60"/>
      <c r="FLA875" s="60"/>
      <c r="FLB875" s="60"/>
      <c r="FLC875" s="60"/>
      <c r="FLD875" s="60"/>
      <c r="FLE875" s="60"/>
      <c r="FLF875" s="60"/>
      <c r="FLG875" s="60"/>
      <c r="FLH875" s="60"/>
      <c r="FLI875" s="60"/>
      <c r="FLJ875" s="60"/>
      <c r="FLK875" s="60"/>
      <c r="FLL875" s="60"/>
      <c r="FLM875" s="60"/>
      <c r="FLN875" s="60"/>
      <c r="FLO875" s="60"/>
      <c r="FLP875" s="60"/>
      <c r="FLQ875" s="60"/>
      <c r="FLR875" s="60"/>
      <c r="FLS875" s="60"/>
      <c r="FLT875" s="60"/>
      <c r="FLU875" s="60"/>
      <c r="FLV875" s="60"/>
      <c r="FLW875" s="60"/>
      <c r="FLX875" s="60"/>
      <c r="FLY875" s="60"/>
      <c r="FLZ875" s="60"/>
      <c r="FMA875" s="60"/>
      <c r="FMB875" s="60"/>
      <c r="FMC875" s="60"/>
      <c r="FMD875" s="60"/>
      <c r="FME875" s="60"/>
      <c r="FMF875" s="60"/>
      <c r="FMG875" s="60"/>
      <c r="FMH875" s="60"/>
      <c r="FMI875" s="60"/>
      <c r="FMJ875" s="60"/>
      <c r="FMK875" s="60"/>
      <c r="FML875" s="60"/>
      <c r="FMM875" s="60"/>
      <c r="FMN875" s="60"/>
      <c r="FMO875" s="60"/>
      <c r="FMP875" s="60"/>
      <c r="FMQ875" s="60"/>
      <c r="FMR875" s="60"/>
      <c r="FMS875" s="60"/>
      <c r="FMT875" s="60"/>
      <c r="FMU875" s="60"/>
      <c r="FMV875" s="60"/>
      <c r="FMW875" s="60"/>
      <c r="FMX875" s="60"/>
      <c r="FMY875" s="60"/>
      <c r="FMZ875" s="60"/>
      <c r="FNA875" s="60"/>
      <c r="FNB875" s="60"/>
      <c r="FNC875" s="60"/>
      <c r="FND875" s="60"/>
      <c r="FNE875" s="60"/>
      <c r="FNF875" s="60"/>
      <c r="FNG875" s="60"/>
      <c r="FNH875" s="60"/>
      <c r="FNI875" s="60"/>
      <c r="FNJ875" s="60"/>
      <c r="FNK875" s="60"/>
      <c r="FNL875" s="60"/>
      <c r="FNM875" s="60"/>
      <c r="FNN875" s="60"/>
      <c r="FNO875" s="60"/>
      <c r="FNP875" s="60"/>
      <c r="FNQ875" s="60"/>
      <c r="FNR875" s="60"/>
      <c r="FNS875" s="60"/>
      <c r="FNT875" s="60"/>
      <c r="FNU875" s="60"/>
      <c r="FNV875" s="60"/>
      <c r="FNW875" s="60"/>
      <c r="FNX875" s="60"/>
      <c r="FNY875" s="60"/>
      <c r="FNZ875" s="60"/>
      <c r="FOA875" s="60"/>
      <c r="FOB875" s="60"/>
      <c r="FOC875" s="60"/>
      <c r="FOD875" s="60"/>
      <c r="FOE875" s="60"/>
      <c r="FOF875" s="60"/>
      <c r="FOG875" s="60"/>
      <c r="FOH875" s="60"/>
      <c r="FOI875" s="60"/>
      <c r="FOJ875" s="60"/>
      <c r="FOK875" s="60"/>
      <c r="FOL875" s="60"/>
      <c r="FOM875" s="60"/>
      <c r="FON875" s="60"/>
      <c r="FOO875" s="60"/>
      <c r="FOP875" s="60"/>
      <c r="FOQ875" s="60"/>
      <c r="FOR875" s="60"/>
      <c r="FOS875" s="60"/>
      <c r="FOT875" s="60"/>
      <c r="FOU875" s="60"/>
      <c r="FOV875" s="60"/>
      <c r="FOW875" s="60"/>
      <c r="FOX875" s="60"/>
      <c r="FOY875" s="60"/>
      <c r="FOZ875" s="60"/>
      <c r="FPA875" s="60"/>
      <c r="FPB875" s="60"/>
      <c r="FPC875" s="60"/>
      <c r="FPD875" s="60"/>
      <c r="FPE875" s="60"/>
      <c r="FPF875" s="60"/>
      <c r="FPG875" s="60"/>
      <c r="FPH875" s="60"/>
      <c r="FPI875" s="60"/>
      <c r="FPJ875" s="60"/>
      <c r="FPK875" s="60"/>
      <c r="FPL875" s="60"/>
      <c r="FPM875" s="60"/>
      <c r="FPN875" s="60"/>
      <c r="FPO875" s="60"/>
      <c r="FPP875" s="60"/>
      <c r="FPQ875" s="60"/>
      <c r="FPR875" s="60"/>
      <c r="FPS875" s="60"/>
      <c r="FPT875" s="60"/>
      <c r="FPU875" s="60"/>
      <c r="FPV875" s="60"/>
      <c r="FPW875" s="60"/>
      <c r="FPX875" s="60"/>
      <c r="FPY875" s="60"/>
      <c r="FPZ875" s="60"/>
      <c r="FQA875" s="60"/>
      <c r="FQB875" s="60"/>
      <c r="FQC875" s="60"/>
      <c r="FQD875" s="60"/>
      <c r="FQE875" s="60"/>
      <c r="FQF875" s="60"/>
      <c r="FQG875" s="60"/>
      <c r="FQH875" s="60"/>
      <c r="FQI875" s="60"/>
      <c r="FQJ875" s="60"/>
      <c r="FQK875" s="60"/>
      <c r="FQL875" s="60"/>
      <c r="FQM875" s="60"/>
      <c r="FQN875" s="60"/>
      <c r="FQO875" s="60"/>
      <c r="FQP875" s="60"/>
      <c r="FQQ875" s="60"/>
      <c r="FQR875" s="60"/>
      <c r="FQS875" s="60"/>
      <c r="FQT875" s="60"/>
      <c r="FQU875" s="60"/>
      <c r="FQV875" s="60"/>
      <c r="FQW875" s="60"/>
      <c r="FQX875" s="60"/>
      <c r="FQY875" s="60"/>
      <c r="FQZ875" s="60"/>
      <c r="FRA875" s="60"/>
      <c r="FRB875" s="60"/>
      <c r="FRC875" s="60"/>
      <c r="FRD875" s="60"/>
      <c r="FRE875" s="60"/>
      <c r="FRF875" s="60"/>
      <c r="FRG875" s="60"/>
      <c r="FRH875" s="60"/>
      <c r="FRI875" s="60"/>
      <c r="FRJ875" s="60"/>
      <c r="FRK875" s="60"/>
      <c r="FRL875" s="60"/>
      <c r="FRM875" s="60"/>
      <c r="FRN875" s="60"/>
      <c r="FRO875" s="60"/>
      <c r="FRP875" s="60"/>
      <c r="FRQ875" s="60"/>
      <c r="FRR875" s="60"/>
      <c r="FRS875" s="60"/>
      <c r="FRT875" s="60"/>
      <c r="FRU875" s="60"/>
      <c r="FRV875" s="60"/>
      <c r="FRW875" s="60"/>
      <c r="FRX875" s="60"/>
      <c r="FRY875" s="60"/>
      <c r="FRZ875" s="60"/>
      <c r="FSA875" s="60"/>
      <c r="FSB875" s="60"/>
      <c r="FSC875" s="60"/>
      <c r="FSD875" s="60"/>
      <c r="FSE875" s="60"/>
      <c r="FSF875" s="60"/>
      <c r="FSG875" s="60"/>
      <c r="FSH875" s="60"/>
      <c r="FSI875" s="60"/>
      <c r="FSJ875" s="60"/>
      <c r="FSK875" s="60"/>
      <c r="FSL875" s="60"/>
      <c r="FSM875" s="60"/>
      <c r="FSN875" s="60"/>
      <c r="FSO875" s="60"/>
      <c r="FSP875" s="60"/>
      <c r="FSQ875" s="60"/>
      <c r="FSR875" s="60"/>
      <c r="FSS875" s="60"/>
      <c r="FST875" s="60"/>
      <c r="FSU875" s="60"/>
      <c r="FSV875" s="60"/>
      <c r="FSW875" s="60"/>
      <c r="FSX875" s="60"/>
      <c r="FSY875" s="60"/>
      <c r="FSZ875" s="60"/>
      <c r="FTA875" s="60"/>
      <c r="FTB875" s="60"/>
      <c r="FTC875" s="60"/>
      <c r="FTD875" s="60"/>
      <c r="FTE875" s="60"/>
      <c r="FTF875" s="60"/>
      <c r="FTG875" s="60"/>
      <c r="FTH875" s="60"/>
      <c r="FTI875" s="60"/>
      <c r="FTJ875" s="60"/>
      <c r="FTK875" s="60"/>
      <c r="FTL875" s="60"/>
      <c r="FTM875" s="60"/>
      <c r="FTN875" s="60"/>
      <c r="FTO875" s="60"/>
      <c r="FTP875" s="60"/>
      <c r="FTQ875" s="60"/>
      <c r="FTR875" s="60"/>
      <c r="FTS875" s="60"/>
      <c r="FTT875" s="60"/>
      <c r="FTU875" s="60"/>
      <c r="FTV875" s="60"/>
      <c r="FTW875" s="60"/>
      <c r="FTX875" s="60"/>
      <c r="FTY875" s="60"/>
      <c r="FTZ875" s="60"/>
      <c r="FUA875" s="60"/>
      <c r="FUB875" s="60"/>
      <c r="FUC875" s="60"/>
      <c r="FUD875" s="60"/>
      <c r="FUE875" s="60"/>
      <c r="FUF875" s="60"/>
      <c r="FUG875" s="60"/>
      <c r="FUH875" s="60"/>
      <c r="FUI875" s="60"/>
      <c r="FUJ875" s="60"/>
      <c r="FUK875" s="60"/>
      <c r="FUL875" s="60"/>
      <c r="FUM875" s="60"/>
      <c r="FUN875" s="60"/>
      <c r="FUO875" s="60"/>
      <c r="FUP875" s="60"/>
      <c r="FUQ875" s="60"/>
      <c r="FUR875" s="60"/>
      <c r="FUS875" s="60"/>
      <c r="FUT875" s="60"/>
      <c r="FUU875" s="60"/>
      <c r="FUV875" s="60"/>
      <c r="FUW875" s="60"/>
      <c r="FUX875" s="60"/>
      <c r="FUY875" s="60"/>
      <c r="FUZ875" s="60"/>
      <c r="FVA875" s="60"/>
      <c r="FVB875" s="60"/>
      <c r="FVC875" s="60"/>
      <c r="FVD875" s="60"/>
      <c r="FVE875" s="60"/>
      <c r="FVF875" s="60"/>
      <c r="FVG875" s="60"/>
      <c r="FVH875" s="60"/>
      <c r="FVI875" s="60"/>
      <c r="FVJ875" s="60"/>
      <c r="FVK875" s="60"/>
      <c r="FVL875" s="60"/>
      <c r="FVM875" s="60"/>
      <c r="FVN875" s="60"/>
      <c r="FVO875" s="60"/>
      <c r="FVP875" s="60"/>
      <c r="FVQ875" s="60"/>
      <c r="FVR875" s="60"/>
      <c r="FVS875" s="60"/>
      <c r="FVT875" s="60"/>
      <c r="FVU875" s="60"/>
      <c r="FVV875" s="60"/>
      <c r="FVW875" s="60"/>
      <c r="FVX875" s="60"/>
      <c r="FVY875" s="60"/>
      <c r="FVZ875" s="60"/>
      <c r="FWA875" s="60"/>
      <c r="FWB875" s="60"/>
      <c r="FWC875" s="60"/>
      <c r="FWD875" s="60"/>
      <c r="FWE875" s="60"/>
      <c r="FWF875" s="60"/>
      <c r="FWG875" s="60"/>
      <c r="FWH875" s="60"/>
      <c r="FWI875" s="60"/>
      <c r="FWJ875" s="60"/>
      <c r="FWK875" s="60"/>
      <c r="FWL875" s="60"/>
      <c r="FWM875" s="60"/>
      <c r="FWN875" s="60"/>
      <c r="FWO875" s="60"/>
      <c r="FWP875" s="60"/>
      <c r="FWQ875" s="60"/>
      <c r="FWR875" s="60"/>
      <c r="FWS875" s="60"/>
      <c r="FWT875" s="60"/>
      <c r="FWU875" s="60"/>
      <c r="FWV875" s="60"/>
      <c r="FWW875" s="60"/>
      <c r="FWX875" s="60"/>
      <c r="FWY875" s="60"/>
      <c r="FWZ875" s="60"/>
      <c r="FXA875" s="60"/>
      <c r="FXB875" s="60"/>
      <c r="FXC875" s="60"/>
      <c r="FXD875" s="60"/>
      <c r="FXE875" s="60"/>
      <c r="FXF875" s="60"/>
      <c r="FXG875" s="60"/>
      <c r="FXH875" s="60"/>
      <c r="FXI875" s="60"/>
      <c r="FXJ875" s="60"/>
      <c r="FXK875" s="60"/>
      <c r="FXL875" s="60"/>
      <c r="FXM875" s="60"/>
      <c r="FXN875" s="60"/>
      <c r="FXO875" s="60"/>
      <c r="FXP875" s="60"/>
      <c r="FXQ875" s="60"/>
      <c r="FXR875" s="60"/>
      <c r="FXS875" s="60"/>
      <c r="FXT875" s="60"/>
      <c r="FXU875" s="60"/>
      <c r="FXV875" s="60"/>
      <c r="FXW875" s="60"/>
      <c r="FXX875" s="60"/>
      <c r="FXY875" s="60"/>
      <c r="FXZ875" s="60"/>
      <c r="FYA875" s="60"/>
      <c r="FYB875" s="60"/>
      <c r="FYC875" s="60"/>
      <c r="FYD875" s="60"/>
      <c r="FYE875" s="60"/>
      <c r="FYF875" s="60"/>
      <c r="FYG875" s="60"/>
      <c r="FYH875" s="60"/>
      <c r="FYI875" s="60"/>
      <c r="FYJ875" s="60"/>
      <c r="FYK875" s="60"/>
      <c r="FYL875" s="60"/>
      <c r="FYM875" s="60"/>
      <c r="FYN875" s="60"/>
      <c r="FYO875" s="60"/>
      <c r="FYP875" s="60"/>
      <c r="FYQ875" s="60"/>
      <c r="FYR875" s="60"/>
      <c r="FYS875" s="60"/>
      <c r="FYT875" s="60"/>
      <c r="FYU875" s="60"/>
      <c r="FYV875" s="60"/>
      <c r="FYW875" s="60"/>
      <c r="FYX875" s="60"/>
      <c r="FYY875" s="60"/>
      <c r="FYZ875" s="60"/>
      <c r="FZA875" s="60"/>
      <c r="FZB875" s="60"/>
      <c r="FZC875" s="60"/>
      <c r="FZD875" s="60"/>
      <c r="FZE875" s="60"/>
      <c r="FZF875" s="60"/>
      <c r="FZG875" s="60"/>
      <c r="FZH875" s="60"/>
      <c r="FZI875" s="60"/>
      <c r="FZJ875" s="60"/>
      <c r="FZK875" s="60"/>
      <c r="FZL875" s="60"/>
      <c r="FZM875" s="60"/>
      <c r="FZN875" s="60"/>
      <c r="FZO875" s="60"/>
      <c r="FZP875" s="60"/>
      <c r="FZQ875" s="60"/>
      <c r="FZR875" s="60"/>
      <c r="FZS875" s="60"/>
      <c r="FZT875" s="60"/>
      <c r="FZU875" s="60"/>
      <c r="FZV875" s="60"/>
      <c r="FZW875" s="60"/>
      <c r="FZX875" s="60"/>
      <c r="FZY875" s="60"/>
      <c r="FZZ875" s="60"/>
      <c r="GAA875" s="60"/>
      <c r="GAB875" s="60"/>
      <c r="GAC875" s="60"/>
      <c r="GAD875" s="60"/>
      <c r="GAE875" s="60"/>
      <c r="GAF875" s="60"/>
      <c r="GAG875" s="60"/>
      <c r="GAH875" s="60"/>
      <c r="GAI875" s="60"/>
      <c r="GAJ875" s="60"/>
      <c r="GAK875" s="60"/>
      <c r="GAL875" s="60"/>
      <c r="GAM875" s="60"/>
      <c r="GAN875" s="60"/>
      <c r="GAO875" s="60"/>
      <c r="GAP875" s="60"/>
      <c r="GAQ875" s="60"/>
      <c r="GAR875" s="60"/>
      <c r="GAS875" s="60"/>
      <c r="GAT875" s="60"/>
      <c r="GAU875" s="60"/>
      <c r="GAV875" s="60"/>
      <c r="GAW875" s="60"/>
      <c r="GAX875" s="60"/>
      <c r="GAY875" s="60"/>
      <c r="GAZ875" s="60"/>
      <c r="GBA875" s="60"/>
      <c r="GBB875" s="60"/>
      <c r="GBC875" s="60"/>
      <c r="GBD875" s="60"/>
      <c r="GBE875" s="60"/>
      <c r="GBF875" s="60"/>
      <c r="GBG875" s="60"/>
      <c r="GBH875" s="60"/>
      <c r="GBI875" s="60"/>
      <c r="GBJ875" s="60"/>
      <c r="GBK875" s="60"/>
      <c r="GBL875" s="60"/>
      <c r="GBM875" s="60"/>
      <c r="GBN875" s="60"/>
      <c r="GBO875" s="60"/>
      <c r="GBP875" s="60"/>
      <c r="GBQ875" s="60"/>
      <c r="GBR875" s="60"/>
      <c r="GBS875" s="60"/>
      <c r="GBT875" s="60"/>
      <c r="GBU875" s="60"/>
      <c r="GBV875" s="60"/>
      <c r="GBW875" s="60"/>
      <c r="GBX875" s="60"/>
      <c r="GBY875" s="60"/>
      <c r="GBZ875" s="60"/>
      <c r="GCA875" s="60"/>
      <c r="GCB875" s="60"/>
      <c r="GCC875" s="60"/>
      <c r="GCD875" s="60"/>
      <c r="GCE875" s="60"/>
      <c r="GCF875" s="60"/>
      <c r="GCG875" s="60"/>
      <c r="GCH875" s="60"/>
      <c r="GCI875" s="60"/>
      <c r="GCJ875" s="60"/>
      <c r="GCK875" s="60"/>
      <c r="GCL875" s="60"/>
      <c r="GCM875" s="60"/>
      <c r="GCN875" s="60"/>
      <c r="GCO875" s="60"/>
      <c r="GCP875" s="60"/>
      <c r="GCQ875" s="60"/>
      <c r="GCR875" s="60"/>
      <c r="GCS875" s="60"/>
      <c r="GCT875" s="60"/>
      <c r="GCU875" s="60"/>
      <c r="GCV875" s="60"/>
      <c r="GCW875" s="60"/>
      <c r="GCX875" s="60"/>
      <c r="GCY875" s="60"/>
      <c r="GCZ875" s="60"/>
      <c r="GDA875" s="60"/>
      <c r="GDB875" s="60"/>
      <c r="GDC875" s="60"/>
      <c r="GDD875" s="60"/>
      <c r="GDE875" s="60"/>
      <c r="GDF875" s="60"/>
      <c r="GDG875" s="60"/>
      <c r="GDH875" s="60"/>
      <c r="GDI875" s="60"/>
      <c r="GDJ875" s="60"/>
      <c r="GDK875" s="60"/>
      <c r="GDL875" s="60"/>
      <c r="GDM875" s="60"/>
      <c r="GDN875" s="60"/>
      <c r="GDO875" s="60"/>
      <c r="GDP875" s="60"/>
      <c r="GDQ875" s="60"/>
      <c r="GDR875" s="60"/>
      <c r="GDS875" s="60"/>
      <c r="GDT875" s="60"/>
      <c r="GDU875" s="60"/>
      <c r="GDV875" s="60"/>
      <c r="GDW875" s="60"/>
      <c r="GDX875" s="60"/>
      <c r="GDY875" s="60"/>
      <c r="GDZ875" s="60"/>
      <c r="GEA875" s="60"/>
      <c r="GEB875" s="60"/>
      <c r="GEC875" s="60"/>
      <c r="GED875" s="60"/>
      <c r="GEE875" s="60"/>
      <c r="GEF875" s="60"/>
      <c r="GEG875" s="60"/>
      <c r="GEH875" s="60"/>
      <c r="GEI875" s="60"/>
      <c r="GEJ875" s="60"/>
      <c r="GEK875" s="60"/>
      <c r="GEL875" s="60"/>
      <c r="GEM875" s="60"/>
      <c r="GEN875" s="60"/>
      <c r="GEO875" s="60"/>
      <c r="GEP875" s="60"/>
      <c r="GEQ875" s="60"/>
      <c r="GER875" s="60"/>
      <c r="GES875" s="60"/>
      <c r="GET875" s="60"/>
      <c r="GEU875" s="60"/>
      <c r="GEV875" s="60"/>
      <c r="GEW875" s="60"/>
      <c r="GEX875" s="60"/>
      <c r="GEY875" s="60"/>
      <c r="GEZ875" s="60"/>
      <c r="GFA875" s="60"/>
      <c r="GFB875" s="60"/>
      <c r="GFC875" s="60"/>
      <c r="GFD875" s="60"/>
      <c r="GFE875" s="60"/>
      <c r="GFF875" s="60"/>
      <c r="GFG875" s="60"/>
      <c r="GFH875" s="60"/>
      <c r="GFI875" s="60"/>
      <c r="GFJ875" s="60"/>
      <c r="GFK875" s="60"/>
      <c r="GFL875" s="60"/>
      <c r="GFM875" s="60"/>
      <c r="GFN875" s="60"/>
      <c r="GFO875" s="60"/>
      <c r="GFP875" s="60"/>
      <c r="GFQ875" s="60"/>
      <c r="GFR875" s="60"/>
      <c r="GFS875" s="60"/>
      <c r="GFT875" s="60"/>
      <c r="GFU875" s="60"/>
      <c r="GFV875" s="60"/>
      <c r="GFW875" s="60"/>
      <c r="GFX875" s="60"/>
      <c r="GFY875" s="60"/>
      <c r="GFZ875" s="60"/>
      <c r="GGA875" s="60"/>
      <c r="GGB875" s="60"/>
      <c r="GGC875" s="60"/>
      <c r="GGD875" s="60"/>
      <c r="GGE875" s="60"/>
      <c r="GGF875" s="60"/>
      <c r="GGG875" s="60"/>
      <c r="GGH875" s="60"/>
      <c r="GGI875" s="60"/>
      <c r="GGJ875" s="60"/>
      <c r="GGK875" s="60"/>
      <c r="GGL875" s="60"/>
      <c r="GGM875" s="60"/>
      <c r="GGN875" s="60"/>
      <c r="GGO875" s="60"/>
      <c r="GGP875" s="60"/>
      <c r="GGQ875" s="60"/>
      <c r="GGR875" s="60"/>
      <c r="GGS875" s="60"/>
      <c r="GGT875" s="60"/>
      <c r="GGU875" s="60"/>
      <c r="GGV875" s="60"/>
      <c r="GGW875" s="60"/>
      <c r="GGX875" s="60"/>
      <c r="GGY875" s="60"/>
      <c r="GGZ875" s="60"/>
      <c r="GHA875" s="60"/>
      <c r="GHB875" s="60"/>
      <c r="GHC875" s="60"/>
      <c r="GHD875" s="60"/>
      <c r="GHE875" s="60"/>
      <c r="GHF875" s="60"/>
      <c r="GHG875" s="60"/>
      <c r="GHH875" s="60"/>
      <c r="GHI875" s="60"/>
      <c r="GHJ875" s="60"/>
      <c r="GHK875" s="60"/>
      <c r="GHL875" s="60"/>
      <c r="GHM875" s="60"/>
      <c r="GHN875" s="60"/>
      <c r="GHO875" s="60"/>
      <c r="GHP875" s="60"/>
      <c r="GHQ875" s="60"/>
      <c r="GHR875" s="60"/>
      <c r="GHS875" s="60"/>
      <c r="GHT875" s="60"/>
      <c r="GHU875" s="60"/>
      <c r="GHV875" s="60"/>
      <c r="GHW875" s="60"/>
      <c r="GHX875" s="60"/>
      <c r="GHY875" s="60"/>
      <c r="GHZ875" s="60"/>
      <c r="GIA875" s="60"/>
      <c r="GIB875" s="60"/>
      <c r="GIC875" s="60"/>
      <c r="GID875" s="60"/>
      <c r="GIE875" s="60"/>
      <c r="GIF875" s="60"/>
      <c r="GIG875" s="60"/>
      <c r="GIH875" s="60"/>
      <c r="GII875" s="60"/>
      <c r="GIJ875" s="60"/>
      <c r="GIK875" s="60"/>
      <c r="GIL875" s="60"/>
      <c r="GIM875" s="60"/>
      <c r="GIN875" s="60"/>
      <c r="GIO875" s="60"/>
      <c r="GIP875" s="60"/>
      <c r="GIQ875" s="60"/>
      <c r="GIR875" s="60"/>
      <c r="GIS875" s="60"/>
      <c r="GIT875" s="60"/>
      <c r="GIU875" s="60"/>
      <c r="GIV875" s="60"/>
      <c r="GIW875" s="60"/>
      <c r="GIX875" s="60"/>
      <c r="GIY875" s="60"/>
      <c r="GIZ875" s="60"/>
      <c r="GJA875" s="60"/>
      <c r="GJB875" s="60"/>
      <c r="GJC875" s="60"/>
      <c r="GJD875" s="60"/>
      <c r="GJE875" s="60"/>
      <c r="GJF875" s="60"/>
      <c r="GJG875" s="60"/>
      <c r="GJH875" s="60"/>
      <c r="GJI875" s="60"/>
      <c r="GJJ875" s="60"/>
      <c r="GJK875" s="60"/>
      <c r="GJL875" s="60"/>
      <c r="GJM875" s="60"/>
      <c r="GJN875" s="60"/>
      <c r="GJO875" s="60"/>
      <c r="GJP875" s="60"/>
      <c r="GJQ875" s="60"/>
      <c r="GJR875" s="60"/>
      <c r="GJS875" s="60"/>
      <c r="GJT875" s="60"/>
      <c r="GJU875" s="60"/>
      <c r="GJV875" s="60"/>
      <c r="GJW875" s="60"/>
      <c r="GJX875" s="60"/>
      <c r="GJY875" s="60"/>
      <c r="GJZ875" s="60"/>
      <c r="GKA875" s="60"/>
      <c r="GKB875" s="60"/>
      <c r="GKC875" s="60"/>
      <c r="GKD875" s="60"/>
      <c r="GKE875" s="60"/>
      <c r="GKF875" s="60"/>
      <c r="GKG875" s="60"/>
      <c r="GKH875" s="60"/>
      <c r="GKI875" s="60"/>
      <c r="GKJ875" s="60"/>
      <c r="GKK875" s="60"/>
      <c r="GKL875" s="60"/>
      <c r="GKM875" s="60"/>
      <c r="GKN875" s="60"/>
      <c r="GKO875" s="60"/>
      <c r="GKP875" s="60"/>
      <c r="GKQ875" s="60"/>
      <c r="GKR875" s="60"/>
      <c r="GKS875" s="60"/>
      <c r="GKT875" s="60"/>
      <c r="GKU875" s="60"/>
      <c r="GKV875" s="60"/>
      <c r="GKW875" s="60"/>
      <c r="GKX875" s="60"/>
      <c r="GKY875" s="60"/>
      <c r="GKZ875" s="60"/>
      <c r="GLA875" s="60"/>
      <c r="GLB875" s="60"/>
      <c r="GLC875" s="60"/>
      <c r="GLD875" s="60"/>
      <c r="GLE875" s="60"/>
      <c r="GLF875" s="60"/>
      <c r="GLG875" s="60"/>
      <c r="GLH875" s="60"/>
      <c r="GLI875" s="60"/>
      <c r="GLJ875" s="60"/>
      <c r="GLK875" s="60"/>
      <c r="GLL875" s="60"/>
      <c r="GLM875" s="60"/>
      <c r="GLN875" s="60"/>
      <c r="GLO875" s="60"/>
      <c r="GLP875" s="60"/>
      <c r="GLQ875" s="60"/>
      <c r="GLR875" s="60"/>
      <c r="GLS875" s="60"/>
      <c r="GLT875" s="60"/>
      <c r="GLU875" s="60"/>
      <c r="GLV875" s="60"/>
      <c r="GLW875" s="60"/>
      <c r="GLX875" s="60"/>
      <c r="GLY875" s="60"/>
      <c r="GLZ875" s="60"/>
      <c r="GMA875" s="60"/>
      <c r="GMB875" s="60"/>
      <c r="GMC875" s="60"/>
      <c r="GMD875" s="60"/>
      <c r="GME875" s="60"/>
      <c r="GMF875" s="60"/>
      <c r="GMG875" s="60"/>
      <c r="GMH875" s="60"/>
      <c r="GMI875" s="60"/>
      <c r="GMJ875" s="60"/>
      <c r="GMK875" s="60"/>
      <c r="GML875" s="60"/>
      <c r="GMM875" s="60"/>
      <c r="GMN875" s="60"/>
      <c r="GMO875" s="60"/>
      <c r="GMP875" s="60"/>
      <c r="GMQ875" s="60"/>
      <c r="GMR875" s="60"/>
      <c r="GMS875" s="60"/>
      <c r="GMT875" s="60"/>
      <c r="GMU875" s="60"/>
      <c r="GMV875" s="60"/>
      <c r="GMW875" s="60"/>
      <c r="GMX875" s="60"/>
      <c r="GMY875" s="60"/>
      <c r="GMZ875" s="60"/>
      <c r="GNA875" s="60"/>
      <c r="GNB875" s="60"/>
      <c r="GNC875" s="60"/>
      <c r="GND875" s="60"/>
      <c r="GNE875" s="60"/>
      <c r="GNF875" s="60"/>
      <c r="GNG875" s="60"/>
      <c r="GNH875" s="60"/>
      <c r="GNI875" s="60"/>
      <c r="GNJ875" s="60"/>
      <c r="GNK875" s="60"/>
      <c r="GNL875" s="60"/>
      <c r="GNM875" s="60"/>
      <c r="GNN875" s="60"/>
      <c r="GNO875" s="60"/>
      <c r="GNP875" s="60"/>
      <c r="GNQ875" s="60"/>
      <c r="GNR875" s="60"/>
      <c r="GNS875" s="60"/>
      <c r="GNT875" s="60"/>
      <c r="GNU875" s="60"/>
      <c r="GNV875" s="60"/>
      <c r="GNW875" s="60"/>
      <c r="GNX875" s="60"/>
      <c r="GNY875" s="60"/>
      <c r="GNZ875" s="60"/>
      <c r="GOA875" s="60"/>
      <c r="GOB875" s="60"/>
      <c r="GOC875" s="60"/>
      <c r="GOD875" s="60"/>
      <c r="GOE875" s="60"/>
      <c r="GOF875" s="60"/>
      <c r="GOG875" s="60"/>
      <c r="GOH875" s="60"/>
      <c r="GOI875" s="60"/>
      <c r="GOJ875" s="60"/>
      <c r="GOK875" s="60"/>
      <c r="GOL875" s="60"/>
      <c r="GOM875" s="60"/>
      <c r="GON875" s="60"/>
      <c r="GOO875" s="60"/>
      <c r="GOP875" s="60"/>
      <c r="GOQ875" s="60"/>
      <c r="GOR875" s="60"/>
      <c r="GOS875" s="60"/>
      <c r="GOT875" s="60"/>
      <c r="GOU875" s="60"/>
      <c r="GOV875" s="60"/>
      <c r="GOW875" s="60"/>
      <c r="GOX875" s="60"/>
      <c r="GOY875" s="60"/>
      <c r="GOZ875" s="60"/>
      <c r="GPA875" s="60"/>
      <c r="GPB875" s="60"/>
      <c r="GPC875" s="60"/>
      <c r="GPD875" s="60"/>
      <c r="GPE875" s="60"/>
      <c r="GPF875" s="60"/>
      <c r="GPG875" s="60"/>
      <c r="GPH875" s="60"/>
      <c r="GPI875" s="60"/>
      <c r="GPJ875" s="60"/>
      <c r="GPK875" s="60"/>
      <c r="GPL875" s="60"/>
      <c r="GPM875" s="60"/>
      <c r="GPN875" s="60"/>
      <c r="GPO875" s="60"/>
      <c r="GPP875" s="60"/>
      <c r="GPQ875" s="60"/>
      <c r="GPR875" s="60"/>
      <c r="GPS875" s="60"/>
      <c r="GPT875" s="60"/>
      <c r="GPU875" s="60"/>
      <c r="GPV875" s="60"/>
      <c r="GPW875" s="60"/>
      <c r="GPX875" s="60"/>
      <c r="GPY875" s="60"/>
      <c r="GPZ875" s="60"/>
      <c r="GQA875" s="60"/>
      <c r="GQB875" s="60"/>
      <c r="GQC875" s="60"/>
      <c r="GQD875" s="60"/>
      <c r="GQE875" s="60"/>
      <c r="GQF875" s="60"/>
      <c r="GQG875" s="60"/>
      <c r="GQH875" s="60"/>
      <c r="GQI875" s="60"/>
      <c r="GQJ875" s="60"/>
      <c r="GQK875" s="60"/>
      <c r="GQL875" s="60"/>
      <c r="GQM875" s="60"/>
      <c r="GQN875" s="60"/>
      <c r="GQO875" s="60"/>
      <c r="GQP875" s="60"/>
      <c r="GQQ875" s="60"/>
      <c r="GQR875" s="60"/>
      <c r="GQS875" s="60"/>
      <c r="GQT875" s="60"/>
      <c r="GQU875" s="60"/>
      <c r="GQV875" s="60"/>
      <c r="GQW875" s="60"/>
      <c r="GQX875" s="60"/>
      <c r="GQY875" s="60"/>
      <c r="GQZ875" s="60"/>
      <c r="GRA875" s="60"/>
      <c r="GRB875" s="60"/>
      <c r="GRC875" s="60"/>
      <c r="GRD875" s="60"/>
      <c r="GRE875" s="60"/>
      <c r="GRF875" s="60"/>
      <c r="GRG875" s="60"/>
      <c r="GRH875" s="60"/>
      <c r="GRI875" s="60"/>
      <c r="GRJ875" s="60"/>
      <c r="GRK875" s="60"/>
      <c r="GRL875" s="60"/>
      <c r="GRM875" s="60"/>
      <c r="GRN875" s="60"/>
      <c r="GRO875" s="60"/>
      <c r="GRP875" s="60"/>
      <c r="GRQ875" s="60"/>
      <c r="GRR875" s="60"/>
      <c r="GRS875" s="60"/>
      <c r="GRT875" s="60"/>
      <c r="GRU875" s="60"/>
      <c r="GRV875" s="60"/>
      <c r="GRW875" s="60"/>
      <c r="GRX875" s="60"/>
      <c r="GRY875" s="60"/>
      <c r="GRZ875" s="60"/>
      <c r="GSA875" s="60"/>
      <c r="GSB875" s="60"/>
      <c r="GSC875" s="60"/>
      <c r="GSD875" s="60"/>
      <c r="GSE875" s="60"/>
      <c r="GSF875" s="60"/>
      <c r="GSG875" s="60"/>
      <c r="GSH875" s="60"/>
      <c r="GSI875" s="60"/>
      <c r="GSJ875" s="60"/>
      <c r="GSK875" s="60"/>
      <c r="GSL875" s="60"/>
      <c r="GSM875" s="60"/>
      <c r="GSN875" s="60"/>
      <c r="GSO875" s="60"/>
      <c r="GSP875" s="60"/>
      <c r="GSQ875" s="60"/>
      <c r="GSR875" s="60"/>
      <c r="GSS875" s="60"/>
      <c r="GST875" s="60"/>
      <c r="GSU875" s="60"/>
      <c r="GSV875" s="60"/>
      <c r="GSW875" s="60"/>
      <c r="GSX875" s="60"/>
      <c r="GSY875" s="60"/>
      <c r="GSZ875" s="60"/>
      <c r="GTA875" s="60"/>
      <c r="GTB875" s="60"/>
      <c r="GTC875" s="60"/>
      <c r="GTD875" s="60"/>
      <c r="GTE875" s="60"/>
      <c r="GTF875" s="60"/>
      <c r="GTG875" s="60"/>
      <c r="GTH875" s="60"/>
      <c r="GTI875" s="60"/>
      <c r="GTJ875" s="60"/>
      <c r="GTK875" s="60"/>
      <c r="GTL875" s="60"/>
      <c r="GTM875" s="60"/>
      <c r="GTN875" s="60"/>
      <c r="GTO875" s="60"/>
      <c r="GTP875" s="60"/>
      <c r="GTQ875" s="60"/>
      <c r="GTR875" s="60"/>
      <c r="GTS875" s="60"/>
      <c r="GTT875" s="60"/>
      <c r="GTU875" s="60"/>
      <c r="GTV875" s="60"/>
      <c r="GTW875" s="60"/>
      <c r="GTX875" s="60"/>
      <c r="GTY875" s="60"/>
      <c r="GTZ875" s="60"/>
      <c r="GUA875" s="60"/>
      <c r="GUB875" s="60"/>
      <c r="GUC875" s="60"/>
      <c r="GUD875" s="60"/>
      <c r="GUE875" s="60"/>
      <c r="GUF875" s="60"/>
      <c r="GUG875" s="60"/>
      <c r="GUH875" s="60"/>
      <c r="GUI875" s="60"/>
      <c r="GUJ875" s="60"/>
      <c r="GUK875" s="60"/>
      <c r="GUL875" s="60"/>
      <c r="GUM875" s="60"/>
      <c r="GUN875" s="60"/>
      <c r="GUO875" s="60"/>
      <c r="GUP875" s="60"/>
      <c r="GUQ875" s="60"/>
      <c r="GUR875" s="60"/>
      <c r="GUS875" s="60"/>
      <c r="GUT875" s="60"/>
      <c r="GUU875" s="60"/>
      <c r="GUV875" s="60"/>
      <c r="GUW875" s="60"/>
      <c r="GUX875" s="60"/>
      <c r="GUY875" s="60"/>
      <c r="GUZ875" s="60"/>
      <c r="GVA875" s="60"/>
      <c r="GVB875" s="60"/>
      <c r="GVC875" s="60"/>
      <c r="GVD875" s="60"/>
      <c r="GVE875" s="60"/>
      <c r="GVF875" s="60"/>
      <c r="GVG875" s="60"/>
      <c r="GVH875" s="60"/>
      <c r="GVI875" s="60"/>
      <c r="GVJ875" s="60"/>
      <c r="GVK875" s="60"/>
      <c r="GVL875" s="60"/>
      <c r="GVM875" s="60"/>
      <c r="GVN875" s="60"/>
      <c r="GVO875" s="60"/>
      <c r="GVP875" s="60"/>
      <c r="GVQ875" s="60"/>
      <c r="GVR875" s="60"/>
      <c r="GVS875" s="60"/>
      <c r="GVT875" s="60"/>
      <c r="GVU875" s="60"/>
      <c r="GVV875" s="60"/>
      <c r="GVW875" s="60"/>
      <c r="GVX875" s="60"/>
      <c r="GVY875" s="60"/>
      <c r="GVZ875" s="60"/>
      <c r="GWA875" s="60"/>
      <c r="GWB875" s="60"/>
      <c r="GWC875" s="60"/>
      <c r="GWD875" s="60"/>
      <c r="GWE875" s="60"/>
      <c r="GWF875" s="60"/>
      <c r="GWG875" s="60"/>
      <c r="GWH875" s="60"/>
      <c r="GWI875" s="60"/>
      <c r="GWJ875" s="60"/>
      <c r="GWK875" s="60"/>
      <c r="GWL875" s="60"/>
      <c r="GWM875" s="60"/>
      <c r="GWN875" s="60"/>
      <c r="GWO875" s="60"/>
      <c r="GWP875" s="60"/>
      <c r="GWQ875" s="60"/>
      <c r="GWR875" s="60"/>
      <c r="GWS875" s="60"/>
      <c r="GWT875" s="60"/>
      <c r="GWU875" s="60"/>
      <c r="GWV875" s="60"/>
      <c r="GWW875" s="60"/>
      <c r="GWX875" s="60"/>
      <c r="GWY875" s="60"/>
      <c r="GWZ875" s="60"/>
      <c r="GXA875" s="60"/>
      <c r="GXB875" s="60"/>
      <c r="GXC875" s="60"/>
      <c r="GXD875" s="60"/>
      <c r="GXE875" s="60"/>
      <c r="GXF875" s="60"/>
      <c r="GXG875" s="60"/>
      <c r="GXH875" s="60"/>
      <c r="GXI875" s="60"/>
      <c r="GXJ875" s="60"/>
      <c r="GXK875" s="60"/>
      <c r="GXL875" s="60"/>
      <c r="GXM875" s="60"/>
      <c r="GXN875" s="60"/>
      <c r="GXO875" s="60"/>
      <c r="GXP875" s="60"/>
      <c r="GXQ875" s="60"/>
      <c r="GXR875" s="60"/>
      <c r="GXS875" s="60"/>
      <c r="GXT875" s="60"/>
      <c r="GXU875" s="60"/>
      <c r="GXV875" s="60"/>
      <c r="GXW875" s="60"/>
      <c r="GXX875" s="60"/>
      <c r="GXY875" s="60"/>
      <c r="GXZ875" s="60"/>
      <c r="GYA875" s="60"/>
      <c r="GYB875" s="60"/>
      <c r="GYC875" s="60"/>
      <c r="GYD875" s="60"/>
      <c r="GYE875" s="60"/>
      <c r="GYF875" s="60"/>
      <c r="GYG875" s="60"/>
      <c r="GYH875" s="60"/>
      <c r="GYI875" s="60"/>
      <c r="GYJ875" s="60"/>
      <c r="GYK875" s="60"/>
      <c r="GYL875" s="60"/>
      <c r="GYM875" s="60"/>
      <c r="GYN875" s="60"/>
      <c r="GYO875" s="60"/>
      <c r="GYP875" s="60"/>
      <c r="GYQ875" s="60"/>
      <c r="GYR875" s="60"/>
      <c r="GYS875" s="60"/>
      <c r="GYT875" s="60"/>
      <c r="GYU875" s="60"/>
      <c r="GYV875" s="60"/>
      <c r="GYW875" s="60"/>
      <c r="GYX875" s="60"/>
      <c r="GYY875" s="60"/>
      <c r="GYZ875" s="60"/>
      <c r="GZA875" s="60"/>
      <c r="GZB875" s="60"/>
      <c r="GZC875" s="60"/>
      <c r="GZD875" s="60"/>
      <c r="GZE875" s="60"/>
      <c r="GZF875" s="60"/>
      <c r="GZG875" s="60"/>
      <c r="GZH875" s="60"/>
      <c r="GZI875" s="60"/>
      <c r="GZJ875" s="60"/>
      <c r="GZK875" s="60"/>
      <c r="GZL875" s="60"/>
      <c r="GZM875" s="60"/>
      <c r="GZN875" s="60"/>
      <c r="GZO875" s="60"/>
      <c r="GZP875" s="60"/>
      <c r="GZQ875" s="60"/>
      <c r="GZR875" s="60"/>
      <c r="GZS875" s="60"/>
      <c r="GZT875" s="60"/>
      <c r="GZU875" s="60"/>
      <c r="GZV875" s="60"/>
      <c r="GZW875" s="60"/>
      <c r="GZX875" s="60"/>
      <c r="GZY875" s="60"/>
      <c r="GZZ875" s="60"/>
      <c r="HAA875" s="60"/>
      <c r="HAB875" s="60"/>
      <c r="HAC875" s="60"/>
      <c r="HAD875" s="60"/>
      <c r="HAE875" s="60"/>
      <c r="HAF875" s="60"/>
      <c r="HAG875" s="60"/>
      <c r="HAH875" s="60"/>
      <c r="HAI875" s="60"/>
      <c r="HAJ875" s="60"/>
      <c r="HAK875" s="60"/>
      <c r="HAL875" s="60"/>
      <c r="HAM875" s="60"/>
      <c r="HAN875" s="60"/>
      <c r="HAO875" s="60"/>
      <c r="HAP875" s="60"/>
      <c r="HAQ875" s="60"/>
      <c r="HAR875" s="60"/>
      <c r="HAS875" s="60"/>
      <c r="HAT875" s="60"/>
      <c r="HAU875" s="60"/>
      <c r="HAV875" s="60"/>
      <c r="HAW875" s="60"/>
      <c r="HAX875" s="60"/>
      <c r="HAY875" s="60"/>
      <c r="HAZ875" s="60"/>
      <c r="HBA875" s="60"/>
      <c r="HBB875" s="60"/>
      <c r="HBC875" s="60"/>
      <c r="HBD875" s="60"/>
      <c r="HBE875" s="60"/>
      <c r="HBF875" s="60"/>
      <c r="HBG875" s="60"/>
      <c r="HBH875" s="60"/>
      <c r="HBI875" s="60"/>
      <c r="HBJ875" s="60"/>
      <c r="HBK875" s="60"/>
      <c r="HBL875" s="60"/>
      <c r="HBM875" s="60"/>
      <c r="HBN875" s="60"/>
      <c r="HBO875" s="60"/>
      <c r="HBP875" s="60"/>
      <c r="HBQ875" s="60"/>
      <c r="HBR875" s="60"/>
      <c r="HBS875" s="60"/>
      <c r="HBT875" s="60"/>
      <c r="HBU875" s="60"/>
      <c r="HBV875" s="60"/>
      <c r="HBW875" s="60"/>
      <c r="HBX875" s="60"/>
      <c r="HBY875" s="60"/>
      <c r="HBZ875" s="60"/>
      <c r="HCA875" s="60"/>
      <c r="HCB875" s="60"/>
      <c r="HCC875" s="60"/>
      <c r="HCD875" s="60"/>
      <c r="HCE875" s="60"/>
      <c r="HCF875" s="60"/>
      <c r="HCG875" s="60"/>
      <c r="HCH875" s="60"/>
      <c r="HCI875" s="60"/>
      <c r="HCJ875" s="60"/>
      <c r="HCK875" s="60"/>
      <c r="HCL875" s="60"/>
      <c r="HCM875" s="60"/>
      <c r="HCN875" s="60"/>
      <c r="HCO875" s="60"/>
      <c r="HCP875" s="60"/>
      <c r="HCQ875" s="60"/>
      <c r="HCR875" s="60"/>
      <c r="HCS875" s="60"/>
      <c r="HCT875" s="60"/>
      <c r="HCU875" s="60"/>
      <c r="HCV875" s="60"/>
      <c r="HCW875" s="60"/>
      <c r="HCX875" s="60"/>
      <c r="HCY875" s="60"/>
      <c r="HCZ875" s="60"/>
      <c r="HDA875" s="60"/>
      <c r="HDB875" s="60"/>
      <c r="HDC875" s="60"/>
      <c r="HDD875" s="60"/>
      <c r="HDE875" s="60"/>
      <c r="HDF875" s="60"/>
      <c r="HDG875" s="60"/>
      <c r="HDH875" s="60"/>
      <c r="HDI875" s="60"/>
      <c r="HDJ875" s="60"/>
      <c r="HDK875" s="60"/>
      <c r="HDL875" s="60"/>
      <c r="HDM875" s="60"/>
      <c r="HDN875" s="60"/>
      <c r="HDO875" s="60"/>
      <c r="HDP875" s="60"/>
      <c r="HDQ875" s="60"/>
      <c r="HDR875" s="60"/>
      <c r="HDS875" s="60"/>
      <c r="HDT875" s="60"/>
      <c r="HDU875" s="60"/>
      <c r="HDV875" s="60"/>
      <c r="HDW875" s="60"/>
      <c r="HDX875" s="60"/>
      <c r="HDY875" s="60"/>
      <c r="HDZ875" s="60"/>
      <c r="HEA875" s="60"/>
      <c r="HEB875" s="60"/>
      <c r="HEC875" s="60"/>
      <c r="HED875" s="60"/>
      <c r="HEE875" s="60"/>
      <c r="HEF875" s="60"/>
      <c r="HEG875" s="60"/>
      <c r="HEH875" s="60"/>
      <c r="HEI875" s="60"/>
      <c r="HEJ875" s="60"/>
      <c r="HEK875" s="60"/>
      <c r="HEL875" s="60"/>
      <c r="HEM875" s="60"/>
      <c r="HEN875" s="60"/>
      <c r="HEO875" s="60"/>
      <c r="HEP875" s="60"/>
      <c r="HEQ875" s="60"/>
      <c r="HER875" s="60"/>
      <c r="HES875" s="60"/>
      <c r="HET875" s="60"/>
      <c r="HEU875" s="60"/>
      <c r="HEV875" s="60"/>
      <c r="HEW875" s="60"/>
      <c r="HEX875" s="60"/>
      <c r="HEY875" s="60"/>
      <c r="HEZ875" s="60"/>
      <c r="HFA875" s="60"/>
      <c r="HFB875" s="60"/>
      <c r="HFC875" s="60"/>
      <c r="HFD875" s="60"/>
      <c r="HFE875" s="60"/>
      <c r="HFF875" s="60"/>
      <c r="HFG875" s="60"/>
      <c r="HFH875" s="60"/>
      <c r="HFI875" s="60"/>
      <c r="HFJ875" s="60"/>
      <c r="HFK875" s="60"/>
      <c r="HFL875" s="60"/>
      <c r="HFM875" s="60"/>
      <c r="HFN875" s="60"/>
      <c r="HFO875" s="60"/>
      <c r="HFP875" s="60"/>
      <c r="HFQ875" s="60"/>
      <c r="HFR875" s="60"/>
      <c r="HFS875" s="60"/>
      <c r="HFT875" s="60"/>
      <c r="HFU875" s="60"/>
      <c r="HFV875" s="60"/>
      <c r="HFW875" s="60"/>
      <c r="HFX875" s="60"/>
      <c r="HFY875" s="60"/>
      <c r="HFZ875" s="60"/>
      <c r="HGA875" s="60"/>
      <c r="HGB875" s="60"/>
      <c r="HGC875" s="60"/>
      <c r="HGD875" s="60"/>
      <c r="HGE875" s="60"/>
      <c r="HGF875" s="60"/>
      <c r="HGG875" s="60"/>
      <c r="HGH875" s="60"/>
      <c r="HGI875" s="60"/>
      <c r="HGJ875" s="60"/>
      <c r="HGK875" s="60"/>
      <c r="HGL875" s="60"/>
      <c r="HGM875" s="60"/>
      <c r="HGN875" s="60"/>
      <c r="HGO875" s="60"/>
      <c r="HGP875" s="60"/>
      <c r="HGQ875" s="60"/>
      <c r="HGR875" s="60"/>
      <c r="HGS875" s="60"/>
      <c r="HGT875" s="60"/>
      <c r="HGU875" s="60"/>
      <c r="HGV875" s="60"/>
      <c r="HGW875" s="60"/>
      <c r="HGX875" s="60"/>
      <c r="HGY875" s="60"/>
      <c r="HGZ875" s="60"/>
      <c r="HHA875" s="60"/>
      <c r="HHB875" s="60"/>
      <c r="HHC875" s="60"/>
      <c r="HHD875" s="60"/>
      <c r="HHE875" s="60"/>
      <c r="HHF875" s="60"/>
      <c r="HHG875" s="60"/>
      <c r="HHH875" s="60"/>
      <c r="HHI875" s="60"/>
      <c r="HHJ875" s="60"/>
      <c r="HHK875" s="60"/>
      <c r="HHL875" s="60"/>
      <c r="HHM875" s="60"/>
      <c r="HHN875" s="60"/>
      <c r="HHO875" s="60"/>
      <c r="HHP875" s="60"/>
      <c r="HHQ875" s="60"/>
      <c r="HHR875" s="60"/>
      <c r="HHS875" s="60"/>
      <c r="HHT875" s="60"/>
      <c r="HHU875" s="60"/>
      <c r="HHV875" s="60"/>
      <c r="HHW875" s="60"/>
      <c r="HHX875" s="60"/>
      <c r="HHY875" s="60"/>
      <c r="HHZ875" s="60"/>
      <c r="HIA875" s="60"/>
      <c r="HIB875" s="60"/>
      <c r="HIC875" s="60"/>
      <c r="HID875" s="60"/>
      <c r="HIE875" s="60"/>
      <c r="HIF875" s="60"/>
      <c r="HIG875" s="60"/>
      <c r="HIH875" s="60"/>
      <c r="HII875" s="60"/>
      <c r="HIJ875" s="60"/>
      <c r="HIK875" s="60"/>
      <c r="HIL875" s="60"/>
      <c r="HIM875" s="60"/>
      <c r="HIN875" s="60"/>
      <c r="HIO875" s="60"/>
      <c r="HIP875" s="60"/>
      <c r="HIQ875" s="60"/>
      <c r="HIR875" s="60"/>
      <c r="HIS875" s="60"/>
      <c r="HIT875" s="60"/>
      <c r="HIU875" s="60"/>
      <c r="HIV875" s="60"/>
      <c r="HIW875" s="60"/>
      <c r="HIX875" s="60"/>
      <c r="HIY875" s="60"/>
      <c r="HIZ875" s="60"/>
      <c r="HJA875" s="60"/>
      <c r="HJB875" s="60"/>
      <c r="HJC875" s="60"/>
      <c r="HJD875" s="60"/>
      <c r="HJE875" s="60"/>
      <c r="HJF875" s="60"/>
      <c r="HJG875" s="60"/>
      <c r="HJH875" s="60"/>
      <c r="HJI875" s="60"/>
      <c r="HJJ875" s="60"/>
      <c r="HJK875" s="60"/>
      <c r="HJL875" s="60"/>
      <c r="HJM875" s="60"/>
      <c r="HJN875" s="60"/>
      <c r="HJO875" s="60"/>
      <c r="HJP875" s="60"/>
      <c r="HJQ875" s="60"/>
      <c r="HJR875" s="60"/>
      <c r="HJS875" s="60"/>
      <c r="HJT875" s="60"/>
      <c r="HJU875" s="60"/>
      <c r="HJV875" s="60"/>
      <c r="HJW875" s="60"/>
      <c r="HJX875" s="60"/>
      <c r="HJY875" s="60"/>
      <c r="HJZ875" s="60"/>
      <c r="HKA875" s="60"/>
      <c r="HKB875" s="60"/>
      <c r="HKC875" s="60"/>
      <c r="HKD875" s="60"/>
      <c r="HKE875" s="60"/>
      <c r="HKF875" s="60"/>
      <c r="HKG875" s="60"/>
      <c r="HKH875" s="60"/>
      <c r="HKI875" s="60"/>
      <c r="HKJ875" s="60"/>
      <c r="HKK875" s="60"/>
      <c r="HKL875" s="60"/>
      <c r="HKM875" s="60"/>
      <c r="HKN875" s="60"/>
      <c r="HKO875" s="60"/>
      <c r="HKP875" s="60"/>
      <c r="HKQ875" s="60"/>
      <c r="HKR875" s="60"/>
      <c r="HKS875" s="60"/>
      <c r="HKT875" s="60"/>
      <c r="HKU875" s="60"/>
      <c r="HKV875" s="60"/>
      <c r="HKW875" s="60"/>
      <c r="HKX875" s="60"/>
      <c r="HKY875" s="60"/>
      <c r="HKZ875" s="60"/>
      <c r="HLA875" s="60"/>
      <c r="HLB875" s="60"/>
      <c r="HLC875" s="60"/>
      <c r="HLD875" s="60"/>
      <c r="HLE875" s="60"/>
      <c r="HLF875" s="60"/>
      <c r="HLG875" s="60"/>
      <c r="HLH875" s="60"/>
      <c r="HLI875" s="60"/>
      <c r="HLJ875" s="60"/>
      <c r="HLK875" s="60"/>
      <c r="HLL875" s="60"/>
      <c r="HLM875" s="60"/>
      <c r="HLN875" s="60"/>
      <c r="HLO875" s="60"/>
      <c r="HLP875" s="60"/>
      <c r="HLQ875" s="60"/>
      <c r="HLR875" s="60"/>
      <c r="HLS875" s="60"/>
      <c r="HLT875" s="60"/>
      <c r="HLU875" s="60"/>
      <c r="HLV875" s="60"/>
      <c r="HLW875" s="60"/>
      <c r="HLX875" s="60"/>
      <c r="HLY875" s="60"/>
      <c r="HLZ875" s="60"/>
      <c r="HMA875" s="60"/>
      <c r="HMB875" s="60"/>
      <c r="HMC875" s="60"/>
      <c r="HMD875" s="60"/>
      <c r="HME875" s="60"/>
      <c r="HMF875" s="60"/>
      <c r="HMG875" s="60"/>
      <c r="HMH875" s="60"/>
      <c r="HMI875" s="60"/>
      <c r="HMJ875" s="60"/>
      <c r="HMK875" s="60"/>
      <c r="HML875" s="60"/>
      <c r="HMM875" s="60"/>
      <c r="HMN875" s="60"/>
      <c r="HMO875" s="60"/>
      <c r="HMP875" s="60"/>
      <c r="HMQ875" s="60"/>
      <c r="HMR875" s="60"/>
      <c r="HMS875" s="60"/>
      <c r="HMT875" s="60"/>
      <c r="HMU875" s="60"/>
      <c r="HMV875" s="60"/>
      <c r="HMW875" s="60"/>
      <c r="HMX875" s="60"/>
      <c r="HMY875" s="60"/>
      <c r="HMZ875" s="60"/>
      <c r="HNA875" s="60"/>
      <c r="HNB875" s="60"/>
      <c r="HNC875" s="60"/>
      <c r="HND875" s="60"/>
      <c r="HNE875" s="60"/>
      <c r="HNF875" s="60"/>
      <c r="HNG875" s="60"/>
      <c r="HNH875" s="60"/>
      <c r="HNI875" s="60"/>
      <c r="HNJ875" s="60"/>
      <c r="HNK875" s="60"/>
      <c r="HNL875" s="60"/>
      <c r="HNM875" s="60"/>
      <c r="HNN875" s="60"/>
      <c r="HNO875" s="60"/>
      <c r="HNP875" s="60"/>
      <c r="HNQ875" s="60"/>
      <c r="HNR875" s="60"/>
      <c r="HNS875" s="60"/>
      <c r="HNT875" s="60"/>
      <c r="HNU875" s="60"/>
      <c r="HNV875" s="60"/>
      <c r="HNW875" s="60"/>
      <c r="HNX875" s="60"/>
      <c r="HNY875" s="60"/>
      <c r="HNZ875" s="60"/>
      <c r="HOA875" s="60"/>
      <c r="HOB875" s="60"/>
      <c r="HOC875" s="60"/>
      <c r="HOD875" s="60"/>
      <c r="HOE875" s="60"/>
      <c r="HOF875" s="60"/>
      <c r="HOG875" s="60"/>
      <c r="HOH875" s="60"/>
      <c r="HOI875" s="60"/>
      <c r="HOJ875" s="60"/>
      <c r="HOK875" s="60"/>
      <c r="HOL875" s="60"/>
      <c r="HOM875" s="60"/>
      <c r="HON875" s="60"/>
      <c r="HOO875" s="60"/>
      <c r="HOP875" s="60"/>
      <c r="HOQ875" s="60"/>
      <c r="HOR875" s="60"/>
      <c r="HOS875" s="60"/>
      <c r="HOT875" s="60"/>
      <c r="HOU875" s="60"/>
      <c r="HOV875" s="60"/>
      <c r="HOW875" s="60"/>
      <c r="HOX875" s="60"/>
      <c r="HOY875" s="60"/>
      <c r="HOZ875" s="60"/>
      <c r="HPA875" s="60"/>
      <c r="HPB875" s="60"/>
      <c r="HPC875" s="60"/>
      <c r="HPD875" s="60"/>
      <c r="HPE875" s="60"/>
      <c r="HPF875" s="60"/>
      <c r="HPG875" s="60"/>
      <c r="HPH875" s="60"/>
      <c r="HPI875" s="60"/>
      <c r="HPJ875" s="60"/>
      <c r="HPK875" s="60"/>
      <c r="HPL875" s="60"/>
      <c r="HPM875" s="60"/>
      <c r="HPN875" s="60"/>
      <c r="HPO875" s="60"/>
      <c r="HPP875" s="60"/>
      <c r="HPQ875" s="60"/>
      <c r="HPR875" s="60"/>
      <c r="HPS875" s="60"/>
      <c r="HPT875" s="60"/>
      <c r="HPU875" s="60"/>
      <c r="HPV875" s="60"/>
      <c r="HPW875" s="60"/>
      <c r="HPX875" s="60"/>
      <c r="HPY875" s="60"/>
      <c r="HPZ875" s="60"/>
      <c r="HQA875" s="60"/>
      <c r="HQB875" s="60"/>
      <c r="HQC875" s="60"/>
      <c r="HQD875" s="60"/>
      <c r="HQE875" s="60"/>
      <c r="HQF875" s="60"/>
      <c r="HQG875" s="60"/>
      <c r="HQH875" s="60"/>
      <c r="HQI875" s="60"/>
      <c r="HQJ875" s="60"/>
      <c r="HQK875" s="60"/>
      <c r="HQL875" s="60"/>
      <c r="HQM875" s="60"/>
      <c r="HQN875" s="60"/>
      <c r="HQO875" s="60"/>
      <c r="HQP875" s="60"/>
      <c r="HQQ875" s="60"/>
      <c r="HQR875" s="60"/>
      <c r="HQS875" s="60"/>
      <c r="HQT875" s="60"/>
      <c r="HQU875" s="60"/>
      <c r="HQV875" s="60"/>
      <c r="HQW875" s="60"/>
      <c r="HQX875" s="60"/>
      <c r="HQY875" s="60"/>
      <c r="HQZ875" s="60"/>
      <c r="HRA875" s="60"/>
      <c r="HRB875" s="60"/>
      <c r="HRC875" s="60"/>
      <c r="HRD875" s="60"/>
      <c r="HRE875" s="60"/>
      <c r="HRF875" s="60"/>
      <c r="HRG875" s="60"/>
      <c r="HRH875" s="60"/>
      <c r="HRI875" s="60"/>
      <c r="HRJ875" s="60"/>
      <c r="HRK875" s="60"/>
      <c r="HRL875" s="60"/>
      <c r="HRM875" s="60"/>
      <c r="HRN875" s="60"/>
      <c r="HRO875" s="60"/>
      <c r="HRP875" s="60"/>
      <c r="HRQ875" s="60"/>
      <c r="HRR875" s="60"/>
      <c r="HRS875" s="60"/>
      <c r="HRT875" s="60"/>
      <c r="HRU875" s="60"/>
      <c r="HRV875" s="60"/>
      <c r="HRW875" s="60"/>
      <c r="HRX875" s="60"/>
      <c r="HRY875" s="60"/>
      <c r="HRZ875" s="60"/>
      <c r="HSA875" s="60"/>
      <c r="HSB875" s="60"/>
      <c r="HSC875" s="60"/>
      <c r="HSD875" s="60"/>
      <c r="HSE875" s="60"/>
      <c r="HSF875" s="60"/>
      <c r="HSG875" s="60"/>
      <c r="HSH875" s="60"/>
      <c r="HSI875" s="60"/>
      <c r="HSJ875" s="60"/>
      <c r="HSK875" s="60"/>
      <c r="HSL875" s="60"/>
      <c r="HSM875" s="60"/>
      <c r="HSN875" s="60"/>
      <c r="HSO875" s="60"/>
      <c r="HSP875" s="60"/>
      <c r="HSQ875" s="60"/>
      <c r="HSR875" s="60"/>
      <c r="HSS875" s="60"/>
      <c r="HST875" s="60"/>
      <c r="HSU875" s="60"/>
      <c r="HSV875" s="60"/>
      <c r="HSW875" s="60"/>
      <c r="HSX875" s="60"/>
      <c r="HSY875" s="60"/>
      <c r="HSZ875" s="60"/>
      <c r="HTA875" s="60"/>
      <c r="HTB875" s="60"/>
      <c r="HTC875" s="60"/>
      <c r="HTD875" s="60"/>
      <c r="HTE875" s="60"/>
      <c r="HTF875" s="60"/>
      <c r="HTG875" s="60"/>
      <c r="HTH875" s="60"/>
      <c r="HTI875" s="60"/>
      <c r="HTJ875" s="60"/>
      <c r="HTK875" s="60"/>
      <c r="HTL875" s="60"/>
      <c r="HTM875" s="60"/>
      <c r="HTN875" s="60"/>
      <c r="HTO875" s="60"/>
      <c r="HTP875" s="60"/>
      <c r="HTQ875" s="60"/>
      <c r="HTR875" s="60"/>
      <c r="HTS875" s="60"/>
      <c r="HTT875" s="60"/>
      <c r="HTU875" s="60"/>
      <c r="HTV875" s="60"/>
      <c r="HTW875" s="60"/>
      <c r="HTX875" s="60"/>
      <c r="HTY875" s="60"/>
      <c r="HTZ875" s="60"/>
      <c r="HUA875" s="60"/>
      <c r="HUB875" s="60"/>
      <c r="HUC875" s="60"/>
      <c r="HUD875" s="60"/>
      <c r="HUE875" s="60"/>
      <c r="HUF875" s="60"/>
      <c r="HUG875" s="60"/>
      <c r="HUH875" s="60"/>
      <c r="HUI875" s="60"/>
      <c r="HUJ875" s="60"/>
      <c r="HUK875" s="60"/>
      <c r="HUL875" s="60"/>
      <c r="HUM875" s="60"/>
      <c r="HUN875" s="60"/>
      <c r="HUO875" s="60"/>
      <c r="HUP875" s="60"/>
      <c r="HUQ875" s="60"/>
      <c r="HUR875" s="60"/>
      <c r="HUS875" s="60"/>
      <c r="HUT875" s="60"/>
      <c r="HUU875" s="60"/>
      <c r="HUV875" s="60"/>
      <c r="HUW875" s="60"/>
      <c r="HUX875" s="60"/>
      <c r="HUY875" s="60"/>
      <c r="HUZ875" s="60"/>
      <c r="HVA875" s="60"/>
      <c r="HVB875" s="60"/>
      <c r="HVC875" s="60"/>
      <c r="HVD875" s="60"/>
      <c r="HVE875" s="60"/>
      <c r="HVF875" s="60"/>
      <c r="HVG875" s="60"/>
      <c r="HVH875" s="60"/>
      <c r="HVI875" s="60"/>
      <c r="HVJ875" s="60"/>
      <c r="HVK875" s="60"/>
      <c r="HVL875" s="60"/>
      <c r="HVM875" s="60"/>
      <c r="HVN875" s="60"/>
      <c r="HVO875" s="60"/>
      <c r="HVP875" s="60"/>
      <c r="HVQ875" s="60"/>
      <c r="HVR875" s="60"/>
      <c r="HVS875" s="60"/>
      <c r="HVT875" s="60"/>
      <c r="HVU875" s="60"/>
      <c r="HVV875" s="60"/>
      <c r="HVW875" s="60"/>
      <c r="HVX875" s="60"/>
      <c r="HVY875" s="60"/>
      <c r="HVZ875" s="60"/>
      <c r="HWA875" s="60"/>
      <c r="HWB875" s="60"/>
      <c r="HWC875" s="60"/>
      <c r="HWD875" s="60"/>
      <c r="HWE875" s="60"/>
      <c r="HWF875" s="60"/>
      <c r="HWG875" s="60"/>
      <c r="HWH875" s="60"/>
      <c r="HWI875" s="60"/>
      <c r="HWJ875" s="60"/>
      <c r="HWK875" s="60"/>
      <c r="HWL875" s="60"/>
      <c r="HWM875" s="60"/>
      <c r="HWN875" s="60"/>
      <c r="HWO875" s="60"/>
      <c r="HWP875" s="60"/>
      <c r="HWQ875" s="60"/>
      <c r="HWR875" s="60"/>
      <c r="HWS875" s="60"/>
      <c r="HWT875" s="60"/>
      <c r="HWU875" s="60"/>
      <c r="HWV875" s="60"/>
      <c r="HWW875" s="60"/>
      <c r="HWX875" s="60"/>
      <c r="HWY875" s="60"/>
      <c r="HWZ875" s="60"/>
      <c r="HXA875" s="60"/>
      <c r="HXB875" s="60"/>
      <c r="HXC875" s="60"/>
      <c r="HXD875" s="60"/>
      <c r="HXE875" s="60"/>
      <c r="HXF875" s="60"/>
      <c r="HXG875" s="60"/>
      <c r="HXH875" s="60"/>
      <c r="HXI875" s="60"/>
      <c r="HXJ875" s="60"/>
      <c r="HXK875" s="60"/>
      <c r="HXL875" s="60"/>
      <c r="HXM875" s="60"/>
      <c r="HXN875" s="60"/>
      <c r="HXO875" s="60"/>
      <c r="HXP875" s="60"/>
      <c r="HXQ875" s="60"/>
      <c r="HXR875" s="60"/>
      <c r="HXS875" s="60"/>
      <c r="HXT875" s="60"/>
      <c r="HXU875" s="60"/>
      <c r="HXV875" s="60"/>
      <c r="HXW875" s="60"/>
      <c r="HXX875" s="60"/>
      <c r="HXY875" s="60"/>
      <c r="HXZ875" s="60"/>
      <c r="HYA875" s="60"/>
      <c r="HYB875" s="60"/>
      <c r="HYC875" s="60"/>
      <c r="HYD875" s="60"/>
      <c r="HYE875" s="60"/>
      <c r="HYF875" s="60"/>
      <c r="HYG875" s="60"/>
      <c r="HYH875" s="60"/>
      <c r="HYI875" s="60"/>
      <c r="HYJ875" s="60"/>
      <c r="HYK875" s="60"/>
      <c r="HYL875" s="60"/>
      <c r="HYM875" s="60"/>
      <c r="HYN875" s="60"/>
      <c r="HYO875" s="60"/>
      <c r="HYP875" s="60"/>
      <c r="HYQ875" s="60"/>
      <c r="HYR875" s="60"/>
      <c r="HYS875" s="60"/>
      <c r="HYT875" s="60"/>
      <c r="HYU875" s="60"/>
      <c r="HYV875" s="60"/>
      <c r="HYW875" s="60"/>
      <c r="HYX875" s="60"/>
      <c r="HYY875" s="60"/>
      <c r="HYZ875" s="60"/>
      <c r="HZA875" s="60"/>
      <c r="HZB875" s="60"/>
      <c r="HZC875" s="60"/>
      <c r="HZD875" s="60"/>
      <c r="HZE875" s="60"/>
      <c r="HZF875" s="60"/>
      <c r="HZG875" s="60"/>
      <c r="HZH875" s="60"/>
      <c r="HZI875" s="60"/>
      <c r="HZJ875" s="60"/>
      <c r="HZK875" s="60"/>
      <c r="HZL875" s="60"/>
      <c r="HZM875" s="60"/>
      <c r="HZN875" s="60"/>
      <c r="HZO875" s="60"/>
      <c r="HZP875" s="60"/>
      <c r="HZQ875" s="60"/>
      <c r="HZR875" s="60"/>
      <c r="HZS875" s="60"/>
      <c r="HZT875" s="60"/>
      <c r="HZU875" s="60"/>
      <c r="HZV875" s="60"/>
      <c r="HZW875" s="60"/>
      <c r="HZX875" s="60"/>
      <c r="HZY875" s="60"/>
      <c r="HZZ875" s="60"/>
      <c r="IAA875" s="60"/>
      <c r="IAB875" s="60"/>
      <c r="IAC875" s="60"/>
      <c r="IAD875" s="60"/>
      <c r="IAE875" s="60"/>
      <c r="IAF875" s="60"/>
      <c r="IAG875" s="60"/>
      <c r="IAH875" s="60"/>
      <c r="IAI875" s="60"/>
      <c r="IAJ875" s="60"/>
      <c r="IAK875" s="60"/>
      <c r="IAL875" s="60"/>
      <c r="IAM875" s="60"/>
      <c r="IAN875" s="60"/>
      <c r="IAO875" s="60"/>
      <c r="IAP875" s="60"/>
      <c r="IAQ875" s="60"/>
      <c r="IAR875" s="60"/>
      <c r="IAS875" s="60"/>
      <c r="IAT875" s="60"/>
      <c r="IAU875" s="60"/>
      <c r="IAV875" s="60"/>
      <c r="IAW875" s="60"/>
      <c r="IAX875" s="60"/>
      <c r="IAY875" s="60"/>
      <c r="IAZ875" s="60"/>
      <c r="IBA875" s="60"/>
      <c r="IBB875" s="60"/>
      <c r="IBC875" s="60"/>
      <c r="IBD875" s="60"/>
      <c r="IBE875" s="60"/>
      <c r="IBF875" s="60"/>
      <c r="IBG875" s="60"/>
      <c r="IBH875" s="60"/>
      <c r="IBI875" s="60"/>
      <c r="IBJ875" s="60"/>
      <c r="IBK875" s="60"/>
      <c r="IBL875" s="60"/>
      <c r="IBM875" s="60"/>
      <c r="IBN875" s="60"/>
      <c r="IBO875" s="60"/>
      <c r="IBP875" s="60"/>
      <c r="IBQ875" s="60"/>
      <c r="IBR875" s="60"/>
      <c r="IBS875" s="60"/>
      <c r="IBT875" s="60"/>
      <c r="IBU875" s="60"/>
      <c r="IBV875" s="60"/>
      <c r="IBW875" s="60"/>
      <c r="IBX875" s="60"/>
      <c r="IBY875" s="60"/>
      <c r="IBZ875" s="60"/>
      <c r="ICA875" s="60"/>
      <c r="ICB875" s="60"/>
      <c r="ICC875" s="60"/>
      <c r="ICD875" s="60"/>
      <c r="ICE875" s="60"/>
      <c r="ICF875" s="60"/>
      <c r="ICG875" s="60"/>
      <c r="ICH875" s="60"/>
      <c r="ICI875" s="60"/>
      <c r="ICJ875" s="60"/>
      <c r="ICK875" s="60"/>
      <c r="ICL875" s="60"/>
      <c r="ICM875" s="60"/>
      <c r="ICN875" s="60"/>
      <c r="ICO875" s="60"/>
      <c r="ICP875" s="60"/>
      <c r="ICQ875" s="60"/>
      <c r="ICR875" s="60"/>
      <c r="ICS875" s="60"/>
      <c r="ICT875" s="60"/>
      <c r="ICU875" s="60"/>
      <c r="ICV875" s="60"/>
      <c r="ICW875" s="60"/>
      <c r="ICX875" s="60"/>
      <c r="ICY875" s="60"/>
      <c r="ICZ875" s="60"/>
      <c r="IDA875" s="60"/>
      <c r="IDB875" s="60"/>
      <c r="IDC875" s="60"/>
      <c r="IDD875" s="60"/>
      <c r="IDE875" s="60"/>
      <c r="IDF875" s="60"/>
      <c r="IDG875" s="60"/>
      <c r="IDH875" s="60"/>
      <c r="IDI875" s="60"/>
      <c r="IDJ875" s="60"/>
      <c r="IDK875" s="60"/>
      <c r="IDL875" s="60"/>
      <c r="IDM875" s="60"/>
      <c r="IDN875" s="60"/>
      <c r="IDO875" s="60"/>
      <c r="IDP875" s="60"/>
      <c r="IDQ875" s="60"/>
      <c r="IDR875" s="60"/>
      <c r="IDS875" s="60"/>
      <c r="IDT875" s="60"/>
      <c r="IDU875" s="60"/>
      <c r="IDV875" s="60"/>
      <c r="IDW875" s="60"/>
      <c r="IDX875" s="60"/>
      <c r="IDY875" s="60"/>
      <c r="IDZ875" s="60"/>
      <c r="IEA875" s="60"/>
      <c r="IEB875" s="60"/>
      <c r="IEC875" s="60"/>
      <c r="IED875" s="60"/>
      <c r="IEE875" s="60"/>
      <c r="IEF875" s="60"/>
      <c r="IEG875" s="60"/>
      <c r="IEH875" s="60"/>
      <c r="IEI875" s="60"/>
      <c r="IEJ875" s="60"/>
      <c r="IEK875" s="60"/>
      <c r="IEL875" s="60"/>
      <c r="IEM875" s="60"/>
      <c r="IEN875" s="60"/>
      <c r="IEO875" s="60"/>
      <c r="IEP875" s="60"/>
      <c r="IEQ875" s="60"/>
      <c r="IER875" s="60"/>
      <c r="IES875" s="60"/>
      <c r="IET875" s="60"/>
      <c r="IEU875" s="60"/>
      <c r="IEV875" s="60"/>
      <c r="IEW875" s="60"/>
      <c r="IEX875" s="60"/>
      <c r="IEY875" s="60"/>
      <c r="IEZ875" s="60"/>
      <c r="IFA875" s="60"/>
      <c r="IFB875" s="60"/>
      <c r="IFC875" s="60"/>
      <c r="IFD875" s="60"/>
      <c r="IFE875" s="60"/>
      <c r="IFF875" s="60"/>
      <c r="IFG875" s="60"/>
      <c r="IFH875" s="60"/>
      <c r="IFI875" s="60"/>
      <c r="IFJ875" s="60"/>
      <c r="IFK875" s="60"/>
      <c r="IFL875" s="60"/>
      <c r="IFM875" s="60"/>
      <c r="IFN875" s="60"/>
      <c r="IFO875" s="60"/>
      <c r="IFP875" s="60"/>
      <c r="IFQ875" s="60"/>
      <c r="IFR875" s="60"/>
      <c r="IFS875" s="60"/>
      <c r="IFT875" s="60"/>
      <c r="IFU875" s="60"/>
      <c r="IFV875" s="60"/>
      <c r="IFW875" s="60"/>
      <c r="IFX875" s="60"/>
      <c r="IFY875" s="60"/>
      <c r="IFZ875" s="60"/>
      <c r="IGA875" s="60"/>
      <c r="IGB875" s="60"/>
      <c r="IGC875" s="60"/>
      <c r="IGD875" s="60"/>
      <c r="IGE875" s="60"/>
      <c r="IGF875" s="60"/>
      <c r="IGG875" s="60"/>
      <c r="IGH875" s="60"/>
      <c r="IGI875" s="60"/>
      <c r="IGJ875" s="60"/>
      <c r="IGK875" s="60"/>
      <c r="IGL875" s="60"/>
      <c r="IGM875" s="60"/>
      <c r="IGN875" s="60"/>
      <c r="IGO875" s="60"/>
      <c r="IGP875" s="60"/>
      <c r="IGQ875" s="60"/>
      <c r="IGR875" s="60"/>
      <c r="IGS875" s="60"/>
      <c r="IGT875" s="60"/>
      <c r="IGU875" s="60"/>
      <c r="IGV875" s="60"/>
      <c r="IGW875" s="60"/>
      <c r="IGX875" s="60"/>
      <c r="IGY875" s="60"/>
      <c r="IGZ875" s="60"/>
      <c r="IHA875" s="60"/>
      <c r="IHB875" s="60"/>
      <c r="IHC875" s="60"/>
      <c r="IHD875" s="60"/>
      <c r="IHE875" s="60"/>
      <c r="IHF875" s="60"/>
      <c r="IHG875" s="60"/>
      <c r="IHH875" s="60"/>
      <c r="IHI875" s="60"/>
      <c r="IHJ875" s="60"/>
      <c r="IHK875" s="60"/>
      <c r="IHL875" s="60"/>
      <c r="IHM875" s="60"/>
      <c r="IHN875" s="60"/>
      <c r="IHO875" s="60"/>
      <c r="IHP875" s="60"/>
      <c r="IHQ875" s="60"/>
      <c r="IHR875" s="60"/>
      <c r="IHS875" s="60"/>
      <c r="IHT875" s="60"/>
      <c r="IHU875" s="60"/>
      <c r="IHV875" s="60"/>
      <c r="IHW875" s="60"/>
      <c r="IHX875" s="60"/>
      <c r="IHY875" s="60"/>
      <c r="IHZ875" s="60"/>
      <c r="IIA875" s="60"/>
      <c r="IIB875" s="60"/>
      <c r="IIC875" s="60"/>
      <c r="IID875" s="60"/>
      <c r="IIE875" s="60"/>
      <c r="IIF875" s="60"/>
      <c r="IIG875" s="60"/>
      <c r="IIH875" s="60"/>
      <c r="III875" s="60"/>
      <c r="IIJ875" s="60"/>
      <c r="IIK875" s="60"/>
      <c r="IIL875" s="60"/>
      <c r="IIM875" s="60"/>
      <c r="IIN875" s="60"/>
      <c r="IIO875" s="60"/>
      <c r="IIP875" s="60"/>
      <c r="IIQ875" s="60"/>
      <c r="IIR875" s="60"/>
      <c r="IIS875" s="60"/>
      <c r="IIT875" s="60"/>
      <c r="IIU875" s="60"/>
      <c r="IIV875" s="60"/>
      <c r="IIW875" s="60"/>
      <c r="IIX875" s="60"/>
      <c r="IIY875" s="60"/>
      <c r="IIZ875" s="60"/>
      <c r="IJA875" s="60"/>
      <c r="IJB875" s="60"/>
      <c r="IJC875" s="60"/>
      <c r="IJD875" s="60"/>
      <c r="IJE875" s="60"/>
      <c r="IJF875" s="60"/>
      <c r="IJG875" s="60"/>
      <c r="IJH875" s="60"/>
      <c r="IJI875" s="60"/>
      <c r="IJJ875" s="60"/>
      <c r="IJK875" s="60"/>
      <c r="IJL875" s="60"/>
      <c r="IJM875" s="60"/>
      <c r="IJN875" s="60"/>
      <c r="IJO875" s="60"/>
      <c r="IJP875" s="60"/>
      <c r="IJQ875" s="60"/>
      <c r="IJR875" s="60"/>
      <c r="IJS875" s="60"/>
      <c r="IJT875" s="60"/>
      <c r="IJU875" s="60"/>
      <c r="IJV875" s="60"/>
      <c r="IJW875" s="60"/>
      <c r="IJX875" s="60"/>
      <c r="IJY875" s="60"/>
      <c r="IJZ875" s="60"/>
      <c r="IKA875" s="60"/>
      <c r="IKB875" s="60"/>
      <c r="IKC875" s="60"/>
      <c r="IKD875" s="60"/>
      <c r="IKE875" s="60"/>
      <c r="IKF875" s="60"/>
      <c r="IKG875" s="60"/>
      <c r="IKH875" s="60"/>
      <c r="IKI875" s="60"/>
      <c r="IKJ875" s="60"/>
      <c r="IKK875" s="60"/>
      <c r="IKL875" s="60"/>
      <c r="IKM875" s="60"/>
      <c r="IKN875" s="60"/>
      <c r="IKO875" s="60"/>
      <c r="IKP875" s="60"/>
      <c r="IKQ875" s="60"/>
      <c r="IKR875" s="60"/>
      <c r="IKS875" s="60"/>
      <c r="IKT875" s="60"/>
      <c r="IKU875" s="60"/>
      <c r="IKV875" s="60"/>
      <c r="IKW875" s="60"/>
      <c r="IKX875" s="60"/>
      <c r="IKY875" s="60"/>
      <c r="IKZ875" s="60"/>
      <c r="ILA875" s="60"/>
      <c r="ILB875" s="60"/>
      <c r="ILC875" s="60"/>
      <c r="ILD875" s="60"/>
      <c r="ILE875" s="60"/>
      <c r="ILF875" s="60"/>
      <c r="ILG875" s="60"/>
      <c r="ILH875" s="60"/>
      <c r="ILI875" s="60"/>
      <c r="ILJ875" s="60"/>
      <c r="ILK875" s="60"/>
      <c r="ILL875" s="60"/>
      <c r="ILM875" s="60"/>
      <c r="ILN875" s="60"/>
      <c r="ILO875" s="60"/>
      <c r="ILP875" s="60"/>
      <c r="ILQ875" s="60"/>
      <c r="ILR875" s="60"/>
      <c r="ILS875" s="60"/>
      <c r="ILT875" s="60"/>
      <c r="ILU875" s="60"/>
      <c r="ILV875" s="60"/>
      <c r="ILW875" s="60"/>
      <c r="ILX875" s="60"/>
      <c r="ILY875" s="60"/>
      <c r="ILZ875" s="60"/>
      <c r="IMA875" s="60"/>
      <c r="IMB875" s="60"/>
      <c r="IMC875" s="60"/>
      <c r="IMD875" s="60"/>
      <c r="IME875" s="60"/>
      <c r="IMF875" s="60"/>
      <c r="IMG875" s="60"/>
      <c r="IMH875" s="60"/>
      <c r="IMI875" s="60"/>
      <c r="IMJ875" s="60"/>
      <c r="IMK875" s="60"/>
      <c r="IML875" s="60"/>
      <c r="IMM875" s="60"/>
      <c r="IMN875" s="60"/>
      <c r="IMO875" s="60"/>
      <c r="IMP875" s="60"/>
      <c r="IMQ875" s="60"/>
      <c r="IMR875" s="60"/>
      <c r="IMS875" s="60"/>
      <c r="IMT875" s="60"/>
      <c r="IMU875" s="60"/>
      <c r="IMV875" s="60"/>
      <c r="IMW875" s="60"/>
      <c r="IMX875" s="60"/>
      <c r="IMY875" s="60"/>
      <c r="IMZ875" s="60"/>
      <c r="INA875" s="60"/>
      <c r="INB875" s="60"/>
      <c r="INC875" s="60"/>
      <c r="IND875" s="60"/>
      <c r="INE875" s="60"/>
      <c r="INF875" s="60"/>
      <c r="ING875" s="60"/>
      <c r="INH875" s="60"/>
      <c r="INI875" s="60"/>
      <c r="INJ875" s="60"/>
      <c r="INK875" s="60"/>
      <c r="INL875" s="60"/>
      <c r="INM875" s="60"/>
      <c r="INN875" s="60"/>
      <c r="INO875" s="60"/>
      <c r="INP875" s="60"/>
      <c r="INQ875" s="60"/>
      <c r="INR875" s="60"/>
      <c r="INS875" s="60"/>
      <c r="INT875" s="60"/>
      <c r="INU875" s="60"/>
      <c r="INV875" s="60"/>
      <c r="INW875" s="60"/>
      <c r="INX875" s="60"/>
      <c r="INY875" s="60"/>
      <c r="INZ875" s="60"/>
      <c r="IOA875" s="60"/>
      <c r="IOB875" s="60"/>
      <c r="IOC875" s="60"/>
      <c r="IOD875" s="60"/>
      <c r="IOE875" s="60"/>
      <c r="IOF875" s="60"/>
      <c r="IOG875" s="60"/>
      <c r="IOH875" s="60"/>
      <c r="IOI875" s="60"/>
      <c r="IOJ875" s="60"/>
      <c r="IOK875" s="60"/>
      <c r="IOL875" s="60"/>
      <c r="IOM875" s="60"/>
      <c r="ION875" s="60"/>
      <c r="IOO875" s="60"/>
      <c r="IOP875" s="60"/>
      <c r="IOQ875" s="60"/>
      <c r="IOR875" s="60"/>
      <c r="IOS875" s="60"/>
      <c r="IOT875" s="60"/>
      <c r="IOU875" s="60"/>
      <c r="IOV875" s="60"/>
      <c r="IOW875" s="60"/>
      <c r="IOX875" s="60"/>
      <c r="IOY875" s="60"/>
      <c r="IOZ875" s="60"/>
      <c r="IPA875" s="60"/>
      <c r="IPB875" s="60"/>
      <c r="IPC875" s="60"/>
      <c r="IPD875" s="60"/>
      <c r="IPE875" s="60"/>
      <c r="IPF875" s="60"/>
      <c r="IPG875" s="60"/>
      <c r="IPH875" s="60"/>
      <c r="IPI875" s="60"/>
      <c r="IPJ875" s="60"/>
      <c r="IPK875" s="60"/>
      <c r="IPL875" s="60"/>
      <c r="IPM875" s="60"/>
      <c r="IPN875" s="60"/>
      <c r="IPO875" s="60"/>
      <c r="IPP875" s="60"/>
      <c r="IPQ875" s="60"/>
      <c r="IPR875" s="60"/>
      <c r="IPS875" s="60"/>
      <c r="IPT875" s="60"/>
      <c r="IPU875" s="60"/>
      <c r="IPV875" s="60"/>
      <c r="IPW875" s="60"/>
      <c r="IPX875" s="60"/>
      <c r="IPY875" s="60"/>
      <c r="IPZ875" s="60"/>
      <c r="IQA875" s="60"/>
      <c r="IQB875" s="60"/>
      <c r="IQC875" s="60"/>
      <c r="IQD875" s="60"/>
      <c r="IQE875" s="60"/>
      <c r="IQF875" s="60"/>
      <c r="IQG875" s="60"/>
      <c r="IQH875" s="60"/>
      <c r="IQI875" s="60"/>
      <c r="IQJ875" s="60"/>
      <c r="IQK875" s="60"/>
      <c r="IQL875" s="60"/>
      <c r="IQM875" s="60"/>
      <c r="IQN875" s="60"/>
      <c r="IQO875" s="60"/>
      <c r="IQP875" s="60"/>
      <c r="IQQ875" s="60"/>
      <c r="IQR875" s="60"/>
      <c r="IQS875" s="60"/>
      <c r="IQT875" s="60"/>
      <c r="IQU875" s="60"/>
      <c r="IQV875" s="60"/>
      <c r="IQW875" s="60"/>
      <c r="IQX875" s="60"/>
      <c r="IQY875" s="60"/>
      <c r="IQZ875" s="60"/>
      <c r="IRA875" s="60"/>
      <c r="IRB875" s="60"/>
      <c r="IRC875" s="60"/>
      <c r="IRD875" s="60"/>
      <c r="IRE875" s="60"/>
      <c r="IRF875" s="60"/>
      <c r="IRG875" s="60"/>
      <c r="IRH875" s="60"/>
      <c r="IRI875" s="60"/>
      <c r="IRJ875" s="60"/>
      <c r="IRK875" s="60"/>
      <c r="IRL875" s="60"/>
      <c r="IRM875" s="60"/>
      <c r="IRN875" s="60"/>
      <c r="IRO875" s="60"/>
      <c r="IRP875" s="60"/>
      <c r="IRQ875" s="60"/>
      <c r="IRR875" s="60"/>
      <c r="IRS875" s="60"/>
      <c r="IRT875" s="60"/>
      <c r="IRU875" s="60"/>
      <c r="IRV875" s="60"/>
      <c r="IRW875" s="60"/>
      <c r="IRX875" s="60"/>
      <c r="IRY875" s="60"/>
      <c r="IRZ875" s="60"/>
      <c r="ISA875" s="60"/>
      <c r="ISB875" s="60"/>
      <c r="ISC875" s="60"/>
      <c r="ISD875" s="60"/>
      <c r="ISE875" s="60"/>
      <c r="ISF875" s="60"/>
      <c r="ISG875" s="60"/>
      <c r="ISH875" s="60"/>
      <c r="ISI875" s="60"/>
      <c r="ISJ875" s="60"/>
      <c r="ISK875" s="60"/>
      <c r="ISL875" s="60"/>
      <c r="ISM875" s="60"/>
      <c r="ISN875" s="60"/>
      <c r="ISO875" s="60"/>
      <c r="ISP875" s="60"/>
      <c r="ISQ875" s="60"/>
      <c r="ISR875" s="60"/>
      <c r="ISS875" s="60"/>
      <c r="IST875" s="60"/>
      <c r="ISU875" s="60"/>
      <c r="ISV875" s="60"/>
      <c r="ISW875" s="60"/>
      <c r="ISX875" s="60"/>
      <c r="ISY875" s="60"/>
      <c r="ISZ875" s="60"/>
      <c r="ITA875" s="60"/>
      <c r="ITB875" s="60"/>
      <c r="ITC875" s="60"/>
      <c r="ITD875" s="60"/>
      <c r="ITE875" s="60"/>
      <c r="ITF875" s="60"/>
      <c r="ITG875" s="60"/>
      <c r="ITH875" s="60"/>
      <c r="ITI875" s="60"/>
      <c r="ITJ875" s="60"/>
      <c r="ITK875" s="60"/>
      <c r="ITL875" s="60"/>
      <c r="ITM875" s="60"/>
      <c r="ITN875" s="60"/>
      <c r="ITO875" s="60"/>
      <c r="ITP875" s="60"/>
      <c r="ITQ875" s="60"/>
      <c r="ITR875" s="60"/>
      <c r="ITS875" s="60"/>
      <c r="ITT875" s="60"/>
      <c r="ITU875" s="60"/>
      <c r="ITV875" s="60"/>
      <c r="ITW875" s="60"/>
      <c r="ITX875" s="60"/>
      <c r="ITY875" s="60"/>
      <c r="ITZ875" s="60"/>
      <c r="IUA875" s="60"/>
      <c r="IUB875" s="60"/>
      <c r="IUC875" s="60"/>
      <c r="IUD875" s="60"/>
      <c r="IUE875" s="60"/>
      <c r="IUF875" s="60"/>
      <c r="IUG875" s="60"/>
      <c r="IUH875" s="60"/>
      <c r="IUI875" s="60"/>
      <c r="IUJ875" s="60"/>
      <c r="IUK875" s="60"/>
      <c r="IUL875" s="60"/>
      <c r="IUM875" s="60"/>
      <c r="IUN875" s="60"/>
      <c r="IUO875" s="60"/>
      <c r="IUP875" s="60"/>
      <c r="IUQ875" s="60"/>
      <c r="IUR875" s="60"/>
      <c r="IUS875" s="60"/>
      <c r="IUT875" s="60"/>
      <c r="IUU875" s="60"/>
      <c r="IUV875" s="60"/>
      <c r="IUW875" s="60"/>
      <c r="IUX875" s="60"/>
      <c r="IUY875" s="60"/>
      <c r="IUZ875" s="60"/>
      <c r="IVA875" s="60"/>
      <c r="IVB875" s="60"/>
      <c r="IVC875" s="60"/>
      <c r="IVD875" s="60"/>
      <c r="IVE875" s="60"/>
      <c r="IVF875" s="60"/>
      <c r="IVG875" s="60"/>
      <c r="IVH875" s="60"/>
      <c r="IVI875" s="60"/>
      <c r="IVJ875" s="60"/>
      <c r="IVK875" s="60"/>
      <c r="IVL875" s="60"/>
      <c r="IVM875" s="60"/>
      <c r="IVN875" s="60"/>
      <c r="IVO875" s="60"/>
      <c r="IVP875" s="60"/>
      <c r="IVQ875" s="60"/>
      <c r="IVR875" s="60"/>
      <c r="IVS875" s="60"/>
      <c r="IVT875" s="60"/>
      <c r="IVU875" s="60"/>
      <c r="IVV875" s="60"/>
      <c r="IVW875" s="60"/>
      <c r="IVX875" s="60"/>
      <c r="IVY875" s="60"/>
      <c r="IVZ875" s="60"/>
      <c r="IWA875" s="60"/>
      <c r="IWB875" s="60"/>
      <c r="IWC875" s="60"/>
      <c r="IWD875" s="60"/>
      <c r="IWE875" s="60"/>
      <c r="IWF875" s="60"/>
      <c r="IWG875" s="60"/>
      <c r="IWH875" s="60"/>
      <c r="IWI875" s="60"/>
      <c r="IWJ875" s="60"/>
      <c r="IWK875" s="60"/>
      <c r="IWL875" s="60"/>
      <c r="IWM875" s="60"/>
      <c r="IWN875" s="60"/>
      <c r="IWO875" s="60"/>
      <c r="IWP875" s="60"/>
      <c r="IWQ875" s="60"/>
      <c r="IWR875" s="60"/>
      <c r="IWS875" s="60"/>
      <c r="IWT875" s="60"/>
      <c r="IWU875" s="60"/>
      <c r="IWV875" s="60"/>
      <c r="IWW875" s="60"/>
      <c r="IWX875" s="60"/>
      <c r="IWY875" s="60"/>
      <c r="IWZ875" s="60"/>
      <c r="IXA875" s="60"/>
      <c r="IXB875" s="60"/>
      <c r="IXC875" s="60"/>
      <c r="IXD875" s="60"/>
      <c r="IXE875" s="60"/>
      <c r="IXF875" s="60"/>
      <c r="IXG875" s="60"/>
      <c r="IXH875" s="60"/>
      <c r="IXI875" s="60"/>
      <c r="IXJ875" s="60"/>
      <c r="IXK875" s="60"/>
      <c r="IXL875" s="60"/>
      <c r="IXM875" s="60"/>
      <c r="IXN875" s="60"/>
      <c r="IXO875" s="60"/>
      <c r="IXP875" s="60"/>
      <c r="IXQ875" s="60"/>
      <c r="IXR875" s="60"/>
      <c r="IXS875" s="60"/>
      <c r="IXT875" s="60"/>
      <c r="IXU875" s="60"/>
      <c r="IXV875" s="60"/>
      <c r="IXW875" s="60"/>
      <c r="IXX875" s="60"/>
      <c r="IXY875" s="60"/>
      <c r="IXZ875" s="60"/>
      <c r="IYA875" s="60"/>
      <c r="IYB875" s="60"/>
      <c r="IYC875" s="60"/>
      <c r="IYD875" s="60"/>
      <c r="IYE875" s="60"/>
      <c r="IYF875" s="60"/>
      <c r="IYG875" s="60"/>
      <c r="IYH875" s="60"/>
      <c r="IYI875" s="60"/>
      <c r="IYJ875" s="60"/>
      <c r="IYK875" s="60"/>
      <c r="IYL875" s="60"/>
      <c r="IYM875" s="60"/>
      <c r="IYN875" s="60"/>
      <c r="IYO875" s="60"/>
      <c r="IYP875" s="60"/>
      <c r="IYQ875" s="60"/>
      <c r="IYR875" s="60"/>
      <c r="IYS875" s="60"/>
      <c r="IYT875" s="60"/>
      <c r="IYU875" s="60"/>
      <c r="IYV875" s="60"/>
      <c r="IYW875" s="60"/>
      <c r="IYX875" s="60"/>
      <c r="IYY875" s="60"/>
      <c r="IYZ875" s="60"/>
      <c r="IZA875" s="60"/>
      <c r="IZB875" s="60"/>
      <c r="IZC875" s="60"/>
      <c r="IZD875" s="60"/>
      <c r="IZE875" s="60"/>
      <c r="IZF875" s="60"/>
      <c r="IZG875" s="60"/>
      <c r="IZH875" s="60"/>
      <c r="IZI875" s="60"/>
      <c r="IZJ875" s="60"/>
      <c r="IZK875" s="60"/>
      <c r="IZL875" s="60"/>
      <c r="IZM875" s="60"/>
      <c r="IZN875" s="60"/>
      <c r="IZO875" s="60"/>
      <c r="IZP875" s="60"/>
      <c r="IZQ875" s="60"/>
      <c r="IZR875" s="60"/>
      <c r="IZS875" s="60"/>
      <c r="IZT875" s="60"/>
      <c r="IZU875" s="60"/>
      <c r="IZV875" s="60"/>
      <c r="IZW875" s="60"/>
      <c r="IZX875" s="60"/>
      <c r="IZY875" s="60"/>
      <c r="IZZ875" s="60"/>
      <c r="JAA875" s="60"/>
      <c r="JAB875" s="60"/>
      <c r="JAC875" s="60"/>
      <c r="JAD875" s="60"/>
      <c r="JAE875" s="60"/>
      <c r="JAF875" s="60"/>
      <c r="JAG875" s="60"/>
      <c r="JAH875" s="60"/>
      <c r="JAI875" s="60"/>
      <c r="JAJ875" s="60"/>
      <c r="JAK875" s="60"/>
      <c r="JAL875" s="60"/>
      <c r="JAM875" s="60"/>
      <c r="JAN875" s="60"/>
      <c r="JAO875" s="60"/>
      <c r="JAP875" s="60"/>
      <c r="JAQ875" s="60"/>
      <c r="JAR875" s="60"/>
      <c r="JAS875" s="60"/>
      <c r="JAT875" s="60"/>
      <c r="JAU875" s="60"/>
      <c r="JAV875" s="60"/>
      <c r="JAW875" s="60"/>
      <c r="JAX875" s="60"/>
      <c r="JAY875" s="60"/>
      <c r="JAZ875" s="60"/>
      <c r="JBA875" s="60"/>
      <c r="JBB875" s="60"/>
      <c r="JBC875" s="60"/>
      <c r="JBD875" s="60"/>
      <c r="JBE875" s="60"/>
      <c r="JBF875" s="60"/>
      <c r="JBG875" s="60"/>
      <c r="JBH875" s="60"/>
      <c r="JBI875" s="60"/>
      <c r="JBJ875" s="60"/>
      <c r="JBK875" s="60"/>
      <c r="JBL875" s="60"/>
      <c r="JBM875" s="60"/>
      <c r="JBN875" s="60"/>
      <c r="JBO875" s="60"/>
      <c r="JBP875" s="60"/>
      <c r="JBQ875" s="60"/>
      <c r="JBR875" s="60"/>
      <c r="JBS875" s="60"/>
      <c r="JBT875" s="60"/>
      <c r="JBU875" s="60"/>
      <c r="JBV875" s="60"/>
      <c r="JBW875" s="60"/>
      <c r="JBX875" s="60"/>
      <c r="JBY875" s="60"/>
      <c r="JBZ875" s="60"/>
      <c r="JCA875" s="60"/>
      <c r="JCB875" s="60"/>
      <c r="JCC875" s="60"/>
      <c r="JCD875" s="60"/>
      <c r="JCE875" s="60"/>
      <c r="JCF875" s="60"/>
      <c r="JCG875" s="60"/>
      <c r="JCH875" s="60"/>
      <c r="JCI875" s="60"/>
      <c r="JCJ875" s="60"/>
      <c r="JCK875" s="60"/>
      <c r="JCL875" s="60"/>
      <c r="JCM875" s="60"/>
      <c r="JCN875" s="60"/>
      <c r="JCO875" s="60"/>
      <c r="JCP875" s="60"/>
      <c r="JCQ875" s="60"/>
      <c r="JCR875" s="60"/>
      <c r="JCS875" s="60"/>
      <c r="JCT875" s="60"/>
      <c r="JCU875" s="60"/>
      <c r="JCV875" s="60"/>
      <c r="JCW875" s="60"/>
      <c r="JCX875" s="60"/>
      <c r="JCY875" s="60"/>
      <c r="JCZ875" s="60"/>
      <c r="JDA875" s="60"/>
      <c r="JDB875" s="60"/>
      <c r="JDC875" s="60"/>
      <c r="JDD875" s="60"/>
      <c r="JDE875" s="60"/>
      <c r="JDF875" s="60"/>
      <c r="JDG875" s="60"/>
      <c r="JDH875" s="60"/>
      <c r="JDI875" s="60"/>
      <c r="JDJ875" s="60"/>
      <c r="JDK875" s="60"/>
      <c r="JDL875" s="60"/>
      <c r="JDM875" s="60"/>
      <c r="JDN875" s="60"/>
      <c r="JDO875" s="60"/>
      <c r="JDP875" s="60"/>
      <c r="JDQ875" s="60"/>
      <c r="JDR875" s="60"/>
      <c r="JDS875" s="60"/>
      <c r="JDT875" s="60"/>
      <c r="JDU875" s="60"/>
      <c r="JDV875" s="60"/>
      <c r="JDW875" s="60"/>
      <c r="JDX875" s="60"/>
      <c r="JDY875" s="60"/>
      <c r="JDZ875" s="60"/>
      <c r="JEA875" s="60"/>
      <c r="JEB875" s="60"/>
      <c r="JEC875" s="60"/>
      <c r="JED875" s="60"/>
      <c r="JEE875" s="60"/>
      <c r="JEF875" s="60"/>
      <c r="JEG875" s="60"/>
      <c r="JEH875" s="60"/>
      <c r="JEI875" s="60"/>
      <c r="JEJ875" s="60"/>
      <c r="JEK875" s="60"/>
      <c r="JEL875" s="60"/>
      <c r="JEM875" s="60"/>
      <c r="JEN875" s="60"/>
      <c r="JEO875" s="60"/>
      <c r="JEP875" s="60"/>
      <c r="JEQ875" s="60"/>
      <c r="JER875" s="60"/>
      <c r="JES875" s="60"/>
      <c r="JET875" s="60"/>
      <c r="JEU875" s="60"/>
      <c r="JEV875" s="60"/>
      <c r="JEW875" s="60"/>
      <c r="JEX875" s="60"/>
      <c r="JEY875" s="60"/>
      <c r="JEZ875" s="60"/>
      <c r="JFA875" s="60"/>
      <c r="JFB875" s="60"/>
      <c r="JFC875" s="60"/>
      <c r="JFD875" s="60"/>
      <c r="JFE875" s="60"/>
      <c r="JFF875" s="60"/>
      <c r="JFG875" s="60"/>
      <c r="JFH875" s="60"/>
      <c r="JFI875" s="60"/>
      <c r="JFJ875" s="60"/>
      <c r="JFK875" s="60"/>
      <c r="JFL875" s="60"/>
      <c r="JFM875" s="60"/>
      <c r="JFN875" s="60"/>
      <c r="JFO875" s="60"/>
      <c r="JFP875" s="60"/>
      <c r="JFQ875" s="60"/>
      <c r="JFR875" s="60"/>
      <c r="JFS875" s="60"/>
      <c r="JFT875" s="60"/>
      <c r="JFU875" s="60"/>
      <c r="JFV875" s="60"/>
      <c r="JFW875" s="60"/>
      <c r="JFX875" s="60"/>
      <c r="JFY875" s="60"/>
      <c r="JFZ875" s="60"/>
      <c r="JGA875" s="60"/>
      <c r="JGB875" s="60"/>
      <c r="JGC875" s="60"/>
      <c r="JGD875" s="60"/>
      <c r="JGE875" s="60"/>
      <c r="JGF875" s="60"/>
      <c r="JGG875" s="60"/>
      <c r="JGH875" s="60"/>
      <c r="JGI875" s="60"/>
      <c r="JGJ875" s="60"/>
      <c r="JGK875" s="60"/>
      <c r="JGL875" s="60"/>
      <c r="JGM875" s="60"/>
      <c r="JGN875" s="60"/>
      <c r="JGO875" s="60"/>
      <c r="JGP875" s="60"/>
      <c r="JGQ875" s="60"/>
      <c r="JGR875" s="60"/>
      <c r="JGS875" s="60"/>
      <c r="JGT875" s="60"/>
      <c r="JGU875" s="60"/>
      <c r="JGV875" s="60"/>
      <c r="JGW875" s="60"/>
      <c r="JGX875" s="60"/>
      <c r="JGY875" s="60"/>
      <c r="JGZ875" s="60"/>
      <c r="JHA875" s="60"/>
      <c r="JHB875" s="60"/>
      <c r="JHC875" s="60"/>
      <c r="JHD875" s="60"/>
      <c r="JHE875" s="60"/>
      <c r="JHF875" s="60"/>
      <c r="JHG875" s="60"/>
      <c r="JHH875" s="60"/>
      <c r="JHI875" s="60"/>
      <c r="JHJ875" s="60"/>
      <c r="JHK875" s="60"/>
      <c r="JHL875" s="60"/>
      <c r="JHM875" s="60"/>
      <c r="JHN875" s="60"/>
      <c r="JHO875" s="60"/>
      <c r="JHP875" s="60"/>
      <c r="JHQ875" s="60"/>
      <c r="JHR875" s="60"/>
      <c r="JHS875" s="60"/>
      <c r="JHT875" s="60"/>
      <c r="JHU875" s="60"/>
      <c r="JHV875" s="60"/>
      <c r="JHW875" s="60"/>
      <c r="JHX875" s="60"/>
      <c r="JHY875" s="60"/>
      <c r="JHZ875" s="60"/>
      <c r="JIA875" s="60"/>
      <c r="JIB875" s="60"/>
      <c r="JIC875" s="60"/>
      <c r="JID875" s="60"/>
      <c r="JIE875" s="60"/>
      <c r="JIF875" s="60"/>
      <c r="JIG875" s="60"/>
      <c r="JIH875" s="60"/>
      <c r="JII875" s="60"/>
      <c r="JIJ875" s="60"/>
      <c r="JIK875" s="60"/>
      <c r="JIL875" s="60"/>
      <c r="JIM875" s="60"/>
      <c r="JIN875" s="60"/>
      <c r="JIO875" s="60"/>
      <c r="JIP875" s="60"/>
      <c r="JIQ875" s="60"/>
      <c r="JIR875" s="60"/>
      <c r="JIS875" s="60"/>
      <c r="JIT875" s="60"/>
      <c r="JIU875" s="60"/>
      <c r="JIV875" s="60"/>
      <c r="JIW875" s="60"/>
      <c r="JIX875" s="60"/>
      <c r="JIY875" s="60"/>
      <c r="JIZ875" s="60"/>
      <c r="JJA875" s="60"/>
      <c r="JJB875" s="60"/>
      <c r="JJC875" s="60"/>
      <c r="JJD875" s="60"/>
      <c r="JJE875" s="60"/>
      <c r="JJF875" s="60"/>
      <c r="JJG875" s="60"/>
      <c r="JJH875" s="60"/>
      <c r="JJI875" s="60"/>
      <c r="JJJ875" s="60"/>
      <c r="JJK875" s="60"/>
      <c r="JJL875" s="60"/>
      <c r="JJM875" s="60"/>
      <c r="JJN875" s="60"/>
      <c r="JJO875" s="60"/>
      <c r="JJP875" s="60"/>
      <c r="JJQ875" s="60"/>
      <c r="JJR875" s="60"/>
      <c r="JJS875" s="60"/>
      <c r="JJT875" s="60"/>
      <c r="JJU875" s="60"/>
      <c r="JJV875" s="60"/>
      <c r="JJW875" s="60"/>
      <c r="JJX875" s="60"/>
      <c r="JJY875" s="60"/>
      <c r="JJZ875" s="60"/>
      <c r="JKA875" s="60"/>
      <c r="JKB875" s="60"/>
      <c r="JKC875" s="60"/>
      <c r="JKD875" s="60"/>
      <c r="JKE875" s="60"/>
      <c r="JKF875" s="60"/>
      <c r="JKG875" s="60"/>
      <c r="JKH875" s="60"/>
      <c r="JKI875" s="60"/>
      <c r="JKJ875" s="60"/>
      <c r="JKK875" s="60"/>
      <c r="JKL875" s="60"/>
      <c r="JKM875" s="60"/>
      <c r="JKN875" s="60"/>
      <c r="JKO875" s="60"/>
      <c r="JKP875" s="60"/>
      <c r="JKQ875" s="60"/>
      <c r="JKR875" s="60"/>
      <c r="JKS875" s="60"/>
      <c r="JKT875" s="60"/>
      <c r="JKU875" s="60"/>
      <c r="JKV875" s="60"/>
      <c r="JKW875" s="60"/>
      <c r="JKX875" s="60"/>
      <c r="JKY875" s="60"/>
      <c r="JKZ875" s="60"/>
      <c r="JLA875" s="60"/>
      <c r="JLB875" s="60"/>
      <c r="JLC875" s="60"/>
      <c r="JLD875" s="60"/>
      <c r="JLE875" s="60"/>
      <c r="JLF875" s="60"/>
      <c r="JLG875" s="60"/>
      <c r="JLH875" s="60"/>
      <c r="JLI875" s="60"/>
      <c r="JLJ875" s="60"/>
      <c r="JLK875" s="60"/>
      <c r="JLL875" s="60"/>
      <c r="JLM875" s="60"/>
      <c r="JLN875" s="60"/>
      <c r="JLO875" s="60"/>
      <c r="JLP875" s="60"/>
      <c r="JLQ875" s="60"/>
      <c r="JLR875" s="60"/>
      <c r="JLS875" s="60"/>
      <c r="JLT875" s="60"/>
      <c r="JLU875" s="60"/>
      <c r="JLV875" s="60"/>
      <c r="JLW875" s="60"/>
      <c r="JLX875" s="60"/>
      <c r="JLY875" s="60"/>
      <c r="JLZ875" s="60"/>
      <c r="JMA875" s="60"/>
      <c r="JMB875" s="60"/>
      <c r="JMC875" s="60"/>
      <c r="JMD875" s="60"/>
      <c r="JME875" s="60"/>
      <c r="JMF875" s="60"/>
      <c r="JMG875" s="60"/>
      <c r="JMH875" s="60"/>
      <c r="JMI875" s="60"/>
      <c r="JMJ875" s="60"/>
      <c r="JMK875" s="60"/>
      <c r="JML875" s="60"/>
      <c r="JMM875" s="60"/>
      <c r="JMN875" s="60"/>
      <c r="JMO875" s="60"/>
      <c r="JMP875" s="60"/>
      <c r="JMQ875" s="60"/>
      <c r="JMR875" s="60"/>
      <c r="JMS875" s="60"/>
      <c r="JMT875" s="60"/>
      <c r="JMU875" s="60"/>
      <c r="JMV875" s="60"/>
      <c r="JMW875" s="60"/>
      <c r="JMX875" s="60"/>
      <c r="JMY875" s="60"/>
      <c r="JMZ875" s="60"/>
      <c r="JNA875" s="60"/>
      <c r="JNB875" s="60"/>
      <c r="JNC875" s="60"/>
      <c r="JND875" s="60"/>
      <c r="JNE875" s="60"/>
      <c r="JNF875" s="60"/>
      <c r="JNG875" s="60"/>
      <c r="JNH875" s="60"/>
      <c r="JNI875" s="60"/>
      <c r="JNJ875" s="60"/>
      <c r="JNK875" s="60"/>
      <c r="JNL875" s="60"/>
      <c r="JNM875" s="60"/>
      <c r="JNN875" s="60"/>
      <c r="JNO875" s="60"/>
      <c r="JNP875" s="60"/>
      <c r="JNQ875" s="60"/>
      <c r="JNR875" s="60"/>
      <c r="JNS875" s="60"/>
      <c r="JNT875" s="60"/>
      <c r="JNU875" s="60"/>
      <c r="JNV875" s="60"/>
      <c r="JNW875" s="60"/>
      <c r="JNX875" s="60"/>
      <c r="JNY875" s="60"/>
      <c r="JNZ875" s="60"/>
      <c r="JOA875" s="60"/>
      <c r="JOB875" s="60"/>
      <c r="JOC875" s="60"/>
      <c r="JOD875" s="60"/>
      <c r="JOE875" s="60"/>
      <c r="JOF875" s="60"/>
      <c r="JOG875" s="60"/>
      <c r="JOH875" s="60"/>
      <c r="JOI875" s="60"/>
      <c r="JOJ875" s="60"/>
      <c r="JOK875" s="60"/>
      <c r="JOL875" s="60"/>
      <c r="JOM875" s="60"/>
      <c r="JON875" s="60"/>
      <c r="JOO875" s="60"/>
      <c r="JOP875" s="60"/>
      <c r="JOQ875" s="60"/>
      <c r="JOR875" s="60"/>
      <c r="JOS875" s="60"/>
      <c r="JOT875" s="60"/>
      <c r="JOU875" s="60"/>
      <c r="JOV875" s="60"/>
      <c r="JOW875" s="60"/>
      <c r="JOX875" s="60"/>
      <c r="JOY875" s="60"/>
      <c r="JOZ875" s="60"/>
      <c r="JPA875" s="60"/>
      <c r="JPB875" s="60"/>
      <c r="JPC875" s="60"/>
      <c r="JPD875" s="60"/>
      <c r="JPE875" s="60"/>
      <c r="JPF875" s="60"/>
      <c r="JPG875" s="60"/>
      <c r="JPH875" s="60"/>
      <c r="JPI875" s="60"/>
      <c r="JPJ875" s="60"/>
      <c r="JPK875" s="60"/>
      <c r="JPL875" s="60"/>
      <c r="JPM875" s="60"/>
      <c r="JPN875" s="60"/>
      <c r="JPO875" s="60"/>
      <c r="JPP875" s="60"/>
      <c r="JPQ875" s="60"/>
      <c r="JPR875" s="60"/>
      <c r="JPS875" s="60"/>
      <c r="JPT875" s="60"/>
      <c r="JPU875" s="60"/>
      <c r="JPV875" s="60"/>
      <c r="JPW875" s="60"/>
      <c r="JPX875" s="60"/>
      <c r="JPY875" s="60"/>
      <c r="JPZ875" s="60"/>
      <c r="JQA875" s="60"/>
      <c r="JQB875" s="60"/>
      <c r="JQC875" s="60"/>
      <c r="JQD875" s="60"/>
      <c r="JQE875" s="60"/>
      <c r="JQF875" s="60"/>
      <c r="JQG875" s="60"/>
      <c r="JQH875" s="60"/>
      <c r="JQI875" s="60"/>
      <c r="JQJ875" s="60"/>
      <c r="JQK875" s="60"/>
      <c r="JQL875" s="60"/>
      <c r="JQM875" s="60"/>
      <c r="JQN875" s="60"/>
      <c r="JQO875" s="60"/>
      <c r="JQP875" s="60"/>
      <c r="JQQ875" s="60"/>
      <c r="JQR875" s="60"/>
      <c r="JQS875" s="60"/>
      <c r="JQT875" s="60"/>
      <c r="JQU875" s="60"/>
      <c r="JQV875" s="60"/>
      <c r="JQW875" s="60"/>
      <c r="JQX875" s="60"/>
      <c r="JQY875" s="60"/>
      <c r="JQZ875" s="60"/>
      <c r="JRA875" s="60"/>
      <c r="JRB875" s="60"/>
      <c r="JRC875" s="60"/>
      <c r="JRD875" s="60"/>
      <c r="JRE875" s="60"/>
      <c r="JRF875" s="60"/>
      <c r="JRG875" s="60"/>
      <c r="JRH875" s="60"/>
      <c r="JRI875" s="60"/>
      <c r="JRJ875" s="60"/>
      <c r="JRK875" s="60"/>
      <c r="JRL875" s="60"/>
      <c r="JRM875" s="60"/>
      <c r="JRN875" s="60"/>
      <c r="JRO875" s="60"/>
      <c r="JRP875" s="60"/>
      <c r="JRQ875" s="60"/>
      <c r="JRR875" s="60"/>
      <c r="JRS875" s="60"/>
      <c r="JRT875" s="60"/>
      <c r="JRU875" s="60"/>
      <c r="JRV875" s="60"/>
      <c r="JRW875" s="60"/>
      <c r="JRX875" s="60"/>
      <c r="JRY875" s="60"/>
      <c r="JRZ875" s="60"/>
      <c r="JSA875" s="60"/>
      <c r="JSB875" s="60"/>
      <c r="JSC875" s="60"/>
      <c r="JSD875" s="60"/>
      <c r="JSE875" s="60"/>
      <c r="JSF875" s="60"/>
      <c r="JSG875" s="60"/>
      <c r="JSH875" s="60"/>
      <c r="JSI875" s="60"/>
      <c r="JSJ875" s="60"/>
      <c r="JSK875" s="60"/>
      <c r="JSL875" s="60"/>
      <c r="JSM875" s="60"/>
      <c r="JSN875" s="60"/>
      <c r="JSO875" s="60"/>
      <c r="JSP875" s="60"/>
      <c r="JSQ875" s="60"/>
      <c r="JSR875" s="60"/>
      <c r="JSS875" s="60"/>
      <c r="JST875" s="60"/>
      <c r="JSU875" s="60"/>
      <c r="JSV875" s="60"/>
      <c r="JSW875" s="60"/>
      <c r="JSX875" s="60"/>
      <c r="JSY875" s="60"/>
      <c r="JSZ875" s="60"/>
      <c r="JTA875" s="60"/>
      <c r="JTB875" s="60"/>
      <c r="JTC875" s="60"/>
      <c r="JTD875" s="60"/>
      <c r="JTE875" s="60"/>
      <c r="JTF875" s="60"/>
      <c r="JTG875" s="60"/>
      <c r="JTH875" s="60"/>
      <c r="JTI875" s="60"/>
      <c r="JTJ875" s="60"/>
      <c r="JTK875" s="60"/>
      <c r="JTL875" s="60"/>
      <c r="JTM875" s="60"/>
      <c r="JTN875" s="60"/>
      <c r="JTO875" s="60"/>
      <c r="JTP875" s="60"/>
      <c r="JTQ875" s="60"/>
      <c r="JTR875" s="60"/>
      <c r="JTS875" s="60"/>
      <c r="JTT875" s="60"/>
      <c r="JTU875" s="60"/>
      <c r="JTV875" s="60"/>
      <c r="JTW875" s="60"/>
      <c r="JTX875" s="60"/>
      <c r="JTY875" s="60"/>
      <c r="JTZ875" s="60"/>
      <c r="JUA875" s="60"/>
      <c r="JUB875" s="60"/>
      <c r="JUC875" s="60"/>
      <c r="JUD875" s="60"/>
      <c r="JUE875" s="60"/>
      <c r="JUF875" s="60"/>
      <c r="JUG875" s="60"/>
      <c r="JUH875" s="60"/>
      <c r="JUI875" s="60"/>
      <c r="JUJ875" s="60"/>
      <c r="JUK875" s="60"/>
      <c r="JUL875" s="60"/>
      <c r="JUM875" s="60"/>
      <c r="JUN875" s="60"/>
      <c r="JUO875" s="60"/>
      <c r="JUP875" s="60"/>
      <c r="JUQ875" s="60"/>
      <c r="JUR875" s="60"/>
      <c r="JUS875" s="60"/>
      <c r="JUT875" s="60"/>
      <c r="JUU875" s="60"/>
      <c r="JUV875" s="60"/>
      <c r="JUW875" s="60"/>
      <c r="JUX875" s="60"/>
      <c r="JUY875" s="60"/>
      <c r="JUZ875" s="60"/>
      <c r="JVA875" s="60"/>
      <c r="JVB875" s="60"/>
      <c r="JVC875" s="60"/>
      <c r="JVD875" s="60"/>
      <c r="JVE875" s="60"/>
      <c r="JVF875" s="60"/>
      <c r="JVG875" s="60"/>
      <c r="JVH875" s="60"/>
      <c r="JVI875" s="60"/>
      <c r="JVJ875" s="60"/>
      <c r="JVK875" s="60"/>
      <c r="JVL875" s="60"/>
      <c r="JVM875" s="60"/>
      <c r="JVN875" s="60"/>
      <c r="JVO875" s="60"/>
      <c r="JVP875" s="60"/>
      <c r="JVQ875" s="60"/>
      <c r="JVR875" s="60"/>
      <c r="JVS875" s="60"/>
      <c r="JVT875" s="60"/>
      <c r="JVU875" s="60"/>
      <c r="JVV875" s="60"/>
      <c r="JVW875" s="60"/>
      <c r="JVX875" s="60"/>
      <c r="JVY875" s="60"/>
      <c r="JVZ875" s="60"/>
      <c r="JWA875" s="60"/>
      <c r="JWB875" s="60"/>
      <c r="JWC875" s="60"/>
      <c r="JWD875" s="60"/>
      <c r="JWE875" s="60"/>
      <c r="JWF875" s="60"/>
      <c r="JWG875" s="60"/>
      <c r="JWH875" s="60"/>
      <c r="JWI875" s="60"/>
      <c r="JWJ875" s="60"/>
      <c r="JWK875" s="60"/>
      <c r="JWL875" s="60"/>
      <c r="JWM875" s="60"/>
      <c r="JWN875" s="60"/>
      <c r="JWO875" s="60"/>
      <c r="JWP875" s="60"/>
      <c r="JWQ875" s="60"/>
      <c r="JWR875" s="60"/>
      <c r="JWS875" s="60"/>
      <c r="JWT875" s="60"/>
      <c r="JWU875" s="60"/>
      <c r="JWV875" s="60"/>
      <c r="JWW875" s="60"/>
      <c r="JWX875" s="60"/>
      <c r="JWY875" s="60"/>
      <c r="JWZ875" s="60"/>
      <c r="JXA875" s="60"/>
      <c r="JXB875" s="60"/>
      <c r="JXC875" s="60"/>
      <c r="JXD875" s="60"/>
      <c r="JXE875" s="60"/>
      <c r="JXF875" s="60"/>
      <c r="JXG875" s="60"/>
      <c r="JXH875" s="60"/>
      <c r="JXI875" s="60"/>
      <c r="JXJ875" s="60"/>
      <c r="JXK875" s="60"/>
      <c r="JXL875" s="60"/>
      <c r="JXM875" s="60"/>
      <c r="JXN875" s="60"/>
      <c r="JXO875" s="60"/>
      <c r="JXP875" s="60"/>
      <c r="JXQ875" s="60"/>
      <c r="JXR875" s="60"/>
      <c r="JXS875" s="60"/>
      <c r="JXT875" s="60"/>
      <c r="JXU875" s="60"/>
      <c r="JXV875" s="60"/>
      <c r="JXW875" s="60"/>
      <c r="JXX875" s="60"/>
      <c r="JXY875" s="60"/>
      <c r="JXZ875" s="60"/>
      <c r="JYA875" s="60"/>
      <c r="JYB875" s="60"/>
      <c r="JYC875" s="60"/>
      <c r="JYD875" s="60"/>
      <c r="JYE875" s="60"/>
      <c r="JYF875" s="60"/>
      <c r="JYG875" s="60"/>
      <c r="JYH875" s="60"/>
      <c r="JYI875" s="60"/>
      <c r="JYJ875" s="60"/>
      <c r="JYK875" s="60"/>
      <c r="JYL875" s="60"/>
      <c r="JYM875" s="60"/>
      <c r="JYN875" s="60"/>
      <c r="JYO875" s="60"/>
      <c r="JYP875" s="60"/>
      <c r="JYQ875" s="60"/>
      <c r="JYR875" s="60"/>
      <c r="JYS875" s="60"/>
      <c r="JYT875" s="60"/>
      <c r="JYU875" s="60"/>
      <c r="JYV875" s="60"/>
      <c r="JYW875" s="60"/>
      <c r="JYX875" s="60"/>
      <c r="JYY875" s="60"/>
      <c r="JYZ875" s="60"/>
      <c r="JZA875" s="60"/>
      <c r="JZB875" s="60"/>
      <c r="JZC875" s="60"/>
      <c r="JZD875" s="60"/>
      <c r="JZE875" s="60"/>
      <c r="JZF875" s="60"/>
      <c r="JZG875" s="60"/>
      <c r="JZH875" s="60"/>
      <c r="JZI875" s="60"/>
      <c r="JZJ875" s="60"/>
      <c r="JZK875" s="60"/>
      <c r="JZL875" s="60"/>
      <c r="JZM875" s="60"/>
      <c r="JZN875" s="60"/>
      <c r="JZO875" s="60"/>
      <c r="JZP875" s="60"/>
      <c r="JZQ875" s="60"/>
      <c r="JZR875" s="60"/>
      <c r="JZS875" s="60"/>
      <c r="JZT875" s="60"/>
      <c r="JZU875" s="60"/>
      <c r="JZV875" s="60"/>
      <c r="JZW875" s="60"/>
      <c r="JZX875" s="60"/>
      <c r="JZY875" s="60"/>
      <c r="JZZ875" s="60"/>
      <c r="KAA875" s="60"/>
      <c r="KAB875" s="60"/>
      <c r="KAC875" s="60"/>
      <c r="KAD875" s="60"/>
      <c r="KAE875" s="60"/>
      <c r="KAF875" s="60"/>
      <c r="KAG875" s="60"/>
      <c r="KAH875" s="60"/>
      <c r="KAI875" s="60"/>
      <c r="KAJ875" s="60"/>
      <c r="KAK875" s="60"/>
      <c r="KAL875" s="60"/>
      <c r="KAM875" s="60"/>
      <c r="KAN875" s="60"/>
      <c r="KAO875" s="60"/>
      <c r="KAP875" s="60"/>
      <c r="KAQ875" s="60"/>
      <c r="KAR875" s="60"/>
      <c r="KAS875" s="60"/>
      <c r="KAT875" s="60"/>
      <c r="KAU875" s="60"/>
      <c r="KAV875" s="60"/>
      <c r="KAW875" s="60"/>
      <c r="KAX875" s="60"/>
      <c r="KAY875" s="60"/>
      <c r="KAZ875" s="60"/>
      <c r="KBA875" s="60"/>
      <c r="KBB875" s="60"/>
      <c r="KBC875" s="60"/>
      <c r="KBD875" s="60"/>
      <c r="KBE875" s="60"/>
      <c r="KBF875" s="60"/>
      <c r="KBG875" s="60"/>
      <c r="KBH875" s="60"/>
      <c r="KBI875" s="60"/>
      <c r="KBJ875" s="60"/>
      <c r="KBK875" s="60"/>
      <c r="KBL875" s="60"/>
      <c r="KBM875" s="60"/>
      <c r="KBN875" s="60"/>
      <c r="KBO875" s="60"/>
      <c r="KBP875" s="60"/>
      <c r="KBQ875" s="60"/>
      <c r="KBR875" s="60"/>
      <c r="KBS875" s="60"/>
      <c r="KBT875" s="60"/>
      <c r="KBU875" s="60"/>
      <c r="KBV875" s="60"/>
      <c r="KBW875" s="60"/>
      <c r="KBX875" s="60"/>
      <c r="KBY875" s="60"/>
      <c r="KBZ875" s="60"/>
      <c r="KCA875" s="60"/>
      <c r="KCB875" s="60"/>
      <c r="KCC875" s="60"/>
      <c r="KCD875" s="60"/>
      <c r="KCE875" s="60"/>
      <c r="KCF875" s="60"/>
      <c r="KCG875" s="60"/>
      <c r="KCH875" s="60"/>
      <c r="KCI875" s="60"/>
      <c r="KCJ875" s="60"/>
      <c r="KCK875" s="60"/>
      <c r="KCL875" s="60"/>
      <c r="KCM875" s="60"/>
      <c r="KCN875" s="60"/>
      <c r="KCO875" s="60"/>
      <c r="KCP875" s="60"/>
      <c r="KCQ875" s="60"/>
      <c r="KCR875" s="60"/>
      <c r="KCS875" s="60"/>
      <c r="KCT875" s="60"/>
      <c r="KCU875" s="60"/>
      <c r="KCV875" s="60"/>
      <c r="KCW875" s="60"/>
      <c r="KCX875" s="60"/>
      <c r="KCY875" s="60"/>
      <c r="KCZ875" s="60"/>
      <c r="KDA875" s="60"/>
      <c r="KDB875" s="60"/>
      <c r="KDC875" s="60"/>
      <c r="KDD875" s="60"/>
      <c r="KDE875" s="60"/>
      <c r="KDF875" s="60"/>
      <c r="KDG875" s="60"/>
      <c r="KDH875" s="60"/>
      <c r="KDI875" s="60"/>
      <c r="KDJ875" s="60"/>
      <c r="KDK875" s="60"/>
      <c r="KDL875" s="60"/>
      <c r="KDM875" s="60"/>
      <c r="KDN875" s="60"/>
      <c r="KDO875" s="60"/>
      <c r="KDP875" s="60"/>
      <c r="KDQ875" s="60"/>
      <c r="KDR875" s="60"/>
      <c r="KDS875" s="60"/>
      <c r="KDT875" s="60"/>
      <c r="KDU875" s="60"/>
      <c r="KDV875" s="60"/>
      <c r="KDW875" s="60"/>
      <c r="KDX875" s="60"/>
      <c r="KDY875" s="60"/>
      <c r="KDZ875" s="60"/>
      <c r="KEA875" s="60"/>
      <c r="KEB875" s="60"/>
      <c r="KEC875" s="60"/>
      <c r="KED875" s="60"/>
      <c r="KEE875" s="60"/>
      <c r="KEF875" s="60"/>
      <c r="KEG875" s="60"/>
      <c r="KEH875" s="60"/>
      <c r="KEI875" s="60"/>
      <c r="KEJ875" s="60"/>
      <c r="KEK875" s="60"/>
      <c r="KEL875" s="60"/>
      <c r="KEM875" s="60"/>
      <c r="KEN875" s="60"/>
      <c r="KEO875" s="60"/>
      <c r="KEP875" s="60"/>
      <c r="KEQ875" s="60"/>
      <c r="KER875" s="60"/>
      <c r="KES875" s="60"/>
      <c r="KET875" s="60"/>
      <c r="KEU875" s="60"/>
      <c r="KEV875" s="60"/>
      <c r="KEW875" s="60"/>
      <c r="KEX875" s="60"/>
      <c r="KEY875" s="60"/>
      <c r="KEZ875" s="60"/>
      <c r="KFA875" s="60"/>
      <c r="KFB875" s="60"/>
      <c r="KFC875" s="60"/>
      <c r="KFD875" s="60"/>
      <c r="KFE875" s="60"/>
      <c r="KFF875" s="60"/>
      <c r="KFG875" s="60"/>
      <c r="KFH875" s="60"/>
      <c r="KFI875" s="60"/>
      <c r="KFJ875" s="60"/>
      <c r="KFK875" s="60"/>
      <c r="KFL875" s="60"/>
      <c r="KFM875" s="60"/>
      <c r="KFN875" s="60"/>
      <c r="KFO875" s="60"/>
      <c r="KFP875" s="60"/>
      <c r="KFQ875" s="60"/>
      <c r="KFR875" s="60"/>
      <c r="KFS875" s="60"/>
      <c r="KFT875" s="60"/>
      <c r="KFU875" s="60"/>
      <c r="KFV875" s="60"/>
      <c r="KFW875" s="60"/>
      <c r="KFX875" s="60"/>
      <c r="KFY875" s="60"/>
      <c r="KFZ875" s="60"/>
      <c r="KGA875" s="60"/>
      <c r="KGB875" s="60"/>
      <c r="KGC875" s="60"/>
      <c r="KGD875" s="60"/>
      <c r="KGE875" s="60"/>
      <c r="KGF875" s="60"/>
      <c r="KGG875" s="60"/>
      <c r="KGH875" s="60"/>
      <c r="KGI875" s="60"/>
      <c r="KGJ875" s="60"/>
      <c r="KGK875" s="60"/>
      <c r="KGL875" s="60"/>
      <c r="KGM875" s="60"/>
      <c r="KGN875" s="60"/>
      <c r="KGO875" s="60"/>
      <c r="KGP875" s="60"/>
      <c r="KGQ875" s="60"/>
      <c r="KGR875" s="60"/>
      <c r="KGS875" s="60"/>
      <c r="KGT875" s="60"/>
      <c r="KGU875" s="60"/>
      <c r="KGV875" s="60"/>
      <c r="KGW875" s="60"/>
      <c r="KGX875" s="60"/>
      <c r="KGY875" s="60"/>
      <c r="KGZ875" s="60"/>
      <c r="KHA875" s="60"/>
      <c r="KHB875" s="60"/>
      <c r="KHC875" s="60"/>
      <c r="KHD875" s="60"/>
      <c r="KHE875" s="60"/>
      <c r="KHF875" s="60"/>
      <c r="KHG875" s="60"/>
      <c r="KHH875" s="60"/>
      <c r="KHI875" s="60"/>
      <c r="KHJ875" s="60"/>
      <c r="KHK875" s="60"/>
      <c r="KHL875" s="60"/>
      <c r="KHM875" s="60"/>
      <c r="KHN875" s="60"/>
      <c r="KHO875" s="60"/>
      <c r="KHP875" s="60"/>
      <c r="KHQ875" s="60"/>
      <c r="KHR875" s="60"/>
      <c r="KHS875" s="60"/>
      <c r="KHT875" s="60"/>
      <c r="KHU875" s="60"/>
      <c r="KHV875" s="60"/>
      <c r="KHW875" s="60"/>
      <c r="KHX875" s="60"/>
      <c r="KHY875" s="60"/>
      <c r="KHZ875" s="60"/>
      <c r="KIA875" s="60"/>
      <c r="KIB875" s="60"/>
      <c r="KIC875" s="60"/>
      <c r="KID875" s="60"/>
      <c r="KIE875" s="60"/>
      <c r="KIF875" s="60"/>
      <c r="KIG875" s="60"/>
      <c r="KIH875" s="60"/>
      <c r="KII875" s="60"/>
      <c r="KIJ875" s="60"/>
      <c r="KIK875" s="60"/>
      <c r="KIL875" s="60"/>
      <c r="KIM875" s="60"/>
      <c r="KIN875" s="60"/>
      <c r="KIO875" s="60"/>
      <c r="KIP875" s="60"/>
      <c r="KIQ875" s="60"/>
      <c r="KIR875" s="60"/>
      <c r="KIS875" s="60"/>
      <c r="KIT875" s="60"/>
      <c r="KIU875" s="60"/>
      <c r="KIV875" s="60"/>
      <c r="KIW875" s="60"/>
      <c r="KIX875" s="60"/>
      <c r="KIY875" s="60"/>
      <c r="KIZ875" s="60"/>
      <c r="KJA875" s="60"/>
      <c r="KJB875" s="60"/>
      <c r="KJC875" s="60"/>
      <c r="KJD875" s="60"/>
      <c r="KJE875" s="60"/>
      <c r="KJF875" s="60"/>
      <c r="KJG875" s="60"/>
      <c r="KJH875" s="60"/>
      <c r="KJI875" s="60"/>
      <c r="KJJ875" s="60"/>
      <c r="KJK875" s="60"/>
      <c r="KJL875" s="60"/>
      <c r="KJM875" s="60"/>
      <c r="KJN875" s="60"/>
      <c r="KJO875" s="60"/>
      <c r="KJP875" s="60"/>
      <c r="KJQ875" s="60"/>
      <c r="KJR875" s="60"/>
      <c r="KJS875" s="60"/>
      <c r="KJT875" s="60"/>
      <c r="KJU875" s="60"/>
      <c r="KJV875" s="60"/>
      <c r="KJW875" s="60"/>
      <c r="KJX875" s="60"/>
      <c r="KJY875" s="60"/>
      <c r="KJZ875" s="60"/>
      <c r="KKA875" s="60"/>
      <c r="KKB875" s="60"/>
      <c r="KKC875" s="60"/>
      <c r="KKD875" s="60"/>
      <c r="KKE875" s="60"/>
      <c r="KKF875" s="60"/>
      <c r="KKG875" s="60"/>
      <c r="KKH875" s="60"/>
      <c r="KKI875" s="60"/>
      <c r="KKJ875" s="60"/>
      <c r="KKK875" s="60"/>
      <c r="KKL875" s="60"/>
      <c r="KKM875" s="60"/>
      <c r="KKN875" s="60"/>
      <c r="KKO875" s="60"/>
      <c r="KKP875" s="60"/>
      <c r="KKQ875" s="60"/>
      <c r="KKR875" s="60"/>
      <c r="KKS875" s="60"/>
      <c r="KKT875" s="60"/>
      <c r="KKU875" s="60"/>
      <c r="KKV875" s="60"/>
      <c r="KKW875" s="60"/>
      <c r="KKX875" s="60"/>
      <c r="KKY875" s="60"/>
      <c r="KKZ875" s="60"/>
      <c r="KLA875" s="60"/>
      <c r="KLB875" s="60"/>
      <c r="KLC875" s="60"/>
      <c r="KLD875" s="60"/>
      <c r="KLE875" s="60"/>
      <c r="KLF875" s="60"/>
      <c r="KLG875" s="60"/>
      <c r="KLH875" s="60"/>
      <c r="KLI875" s="60"/>
      <c r="KLJ875" s="60"/>
      <c r="KLK875" s="60"/>
      <c r="KLL875" s="60"/>
      <c r="KLM875" s="60"/>
      <c r="KLN875" s="60"/>
      <c r="KLO875" s="60"/>
      <c r="KLP875" s="60"/>
      <c r="KLQ875" s="60"/>
      <c r="KLR875" s="60"/>
      <c r="KLS875" s="60"/>
      <c r="KLT875" s="60"/>
      <c r="KLU875" s="60"/>
      <c r="KLV875" s="60"/>
      <c r="KLW875" s="60"/>
      <c r="KLX875" s="60"/>
      <c r="KLY875" s="60"/>
      <c r="KLZ875" s="60"/>
      <c r="KMA875" s="60"/>
      <c r="KMB875" s="60"/>
      <c r="KMC875" s="60"/>
      <c r="KMD875" s="60"/>
      <c r="KME875" s="60"/>
      <c r="KMF875" s="60"/>
      <c r="KMG875" s="60"/>
      <c r="KMH875" s="60"/>
      <c r="KMI875" s="60"/>
      <c r="KMJ875" s="60"/>
      <c r="KMK875" s="60"/>
      <c r="KML875" s="60"/>
      <c r="KMM875" s="60"/>
      <c r="KMN875" s="60"/>
      <c r="KMO875" s="60"/>
      <c r="KMP875" s="60"/>
      <c r="KMQ875" s="60"/>
      <c r="KMR875" s="60"/>
      <c r="KMS875" s="60"/>
      <c r="KMT875" s="60"/>
      <c r="KMU875" s="60"/>
      <c r="KMV875" s="60"/>
      <c r="KMW875" s="60"/>
      <c r="KMX875" s="60"/>
      <c r="KMY875" s="60"/>
      <c r="KMZ875" s="60"/>
      <c r="KNA875" s="60"/>
      <c r="KNB875" s="60"/>
      <c r="KNC875" s="60"/>
      <c r="KND875" s="60"/>
      <c r="KNE875" s="60"/>
      <c r="KNF875" s="60"/>
      <c r="KNG875" s="60"/>
      <c r="KNH875" s="60"/>
      <c r="KNI875" s="60"/>
      <c r="KNJ875" s="60"/>
      <c r="KNK875" s="60"/>
      <c r="KNL875" s="60"/>
      <c r="KNM875" s="60"/>
      <c r="KNN875" s="60"/>
      <c r="KNO875" s="60"/>
      <c r="KNP875" s="60"/>
      <c r="KNQ875" s="60"/>
      <c r="KNR875" s="60"/>
      <c r="KNS875" s="60"/>
      <c r="KNT875" s="60"/>
      <c r="KNU875" s="60"/>
      <c r="KNV875" s="60"/>
      <c r="KNW875" s="60"/>
      <c r="KNX875" s="60"/>
      <c r="KNY875" s="60"/>
      <c r="KNZ875" s="60"/>
      <c r="KOA875" s="60"/>
      <c r="KOB875" s="60"/>
      <c r="KOC875" s="60"/>
      <c r="KOD875" s="60"/>
      <c r="KOE875" s="60"/>
      <c r="KOF875" s="60"/>
      <c r="KOG875" s="60"/>
      <c r="KOH875" s="60"/>
      <c r="KOI875" s="60"/>
      <c r="KOJ875" s="60"/>
      <c r="KOK875" s="60"/>
      <c r="KOL875" s="60"/>
      <c r="KOM875" s="60"/>
      <c r="KON875" s="60"/>
      <c r="KOO875" s="60"/>
      <c r="KOP875" s="60"/>
      <c r="KOQ875" s="60"/>
      <c r="KOR875" s="60"/>
      <c r="KOS875" s="60"/>
      <c r="KOT875" s="60"/>
      <c r="KOU875" s="60"/>
      <c r="KOV875" s="60"/>
      <c r="KOW875" s="60"/>
      <c r="KOX875" s="60"/>
      <c r="KOY875" s="60"/>
      <c r="KOZ875" s="60"/>
      <c r="KPA875" s="60"/>
      <c r="KPB875" s="60"/>
      <c r="KPC875" s="60"/>
      <c r="KPD875" s="60"/>
      <c r="KPE875" s="60"/>
      <c r="KPF875" s="60"/>
      <c r="KPG875" s="60"/>
      <c r="KPH875" s="60"/>
      <c r="KPI875" s="60"/>
      <c r="KPJ875" s="60"/>
      <c r="KPK875" s="60"/>
      <c r="KPL875" s="60"/>
      <c r="KPM875" s="60"/>
      <c r="KPN875" s="60"/>
      <c r="KPO875" s="60"/>
      <c r="KPP875" s="60"/>
      <c r="KPQ875" s="60"/>
      <c r="KPR875" s="60"/>
      <c r="KPS875" s="60"/>
      <c r="KPT875" s="60"/>
      <c r="KPU875" s="60"/>
      <c r="KPV875" s="60"/>
      <c r="KPW875" s="60"/>
      <c r="KPX875" s="60"/>
      <c r="KPY875" s="60"/>
      <c r="KPZ875" s="60"/>
      <c r="KQA875" s="60"/>
      <c r="KQB875" s="60"/>
      <c r="KQC875" s="60"/>
      <c r="KQD875" s="60"/>
      <c r="KQE875" s="60"/>
      <c r="KQF875" s="60"/>
      <c r="KQG875" s="60"/>
      <c r="KQH875" s="60"/>
      <c r="KQI875" s="60"/>
      <c r="KQJ875" s="60"/>
      <c r="KQK875" s="60"/>
      <c r="KQL875" s="60"/>
      <c r="KQM875" s="60"/>
      <c r="KQN875" s="60"/>
      <c r="KQO875" s="60"/>
      <c r="KQP875" s="60"/>
      <c r="KQQ875" s="60"/>
      <c r="KQR875" s="60"/>
      <c r="KQS875" s="60"/>
      <c r="KQT875" s="60"/>
      <c r="KQU875" s="60"/>
      <c r="KQV875" s="60"/>
      <c r="KQW875" s="60"/>
      <c r="KQX875" s="60"/>
      <c r="KQY875" s="60"/>
      <c r="KQZ875" s="60"/>
      <c r="KRA875" s="60"/>
      <c r="KRB875" s="60"/>
      <c r="KRC875" s="60"/>
      <c r="KRD875" s="60"/>
      <c r="KRE875" s="60"/>
      <c r="KRF875" s="60"/>
      <c r="KRG875" s="60"/>
      <c r="KRH875" s="60"/>
      <c r="KRI875" s="60"/>
      <c r="KRJ875" s="60"/>
      <c r="KRK875" s="60"/>
      <c r="KRL875" s="60"/>
      <c r="KRM875" s="60"/>
      <c r="KRN875" s="60"/>
      <c r="KRO875" s="60"/>
      <c r="KRP875" s="60"/>
      <c r="KRQ875" s="60"/>
      <c r="KRR875" s="60"/>
      <c r="KRS875" s="60"/>
      <c r="KRT875" s="60"/>
      <c r="KRU875" s="60"/>
      <c r="KRV875" s="60"/>
      <c r="KRW875" s="60"/>
      <c r="KRX875" s="60"/>
      <c r="KRY875" s="60"/>
      <c r="KRZ875" s="60"/>
      <c r="KSA875" s="60"/>
      <c r="KSB875" s="60"/>
      <c r="KSC875" s="60"/>
      <c r="KSD875" s="60"/>
      <c r="KSE875" s="60"/>
      <c r="KSF875" s="60"/>
      <c r="KSG875" s="60"/>
      <c r="KSH875" s="60"/>
      <c r="KSI875" s="60"/>
      <c r="KSJ875" s="60"/>
      <c r="KSK875" s="60"/>
      <c r="KSL875" s="60"/>
      <c r="KSM875" s="60"/>
      <c r="KSN875" s="60"/>
      <c r="KSO875" s="60"/>
      <c r="KSP875" s="60"/>
      <c r="KSQ875" s="60"/>
      <c r="KSR875" s="60"/>
      <c r="KSS875" s="60"/>
      <c r="KST875" s="60"/>
      <c r="KSU875" s="60"/>
      <c r="KSV875" s="60"/>
      <c r="KSW875" s="60"/>
      <c r="KSX875" s="60"/>
      <c r="KSY875" s="60"/>
      <c r="KSZ875" s="60"/>
      <c r="KTA875" s="60"/>
      <c r="KTB875" s="60"/>
      <c r="KTC875" s="60"/>
      <c r="KTD875" s="60"/>
      <c r="KTE875" s="60"/>
      <c r="KTF875" s="60"/>
      <c r="KTG875" s="60"/>
      <c r="KTH875" s="60"/>
      <c r="KTI875" s="60"/>
      <c r="KTJ875" s="60"/>
      <c r="KTK875" s="60"/>
      <c r="KTL875" s="60"/>
      <c r="KTM875" s="60"/>
      <c r="KTN875" s="60"/>
      <c r="KTO875" s="60"/>
      <c r="KTP875" s="60"/>
      <c r="KTQ875" s="60"/>
      <c r="KTR875" s="60"/>
      <c r="KTS875" s="60"/>
      <c r="KTT875" s="60"/>
      <c r="KTU875" s="60"/>
      <c r="KTV875" s="60"/>
      <c r="KTW875" s="60"/>
      <c r="KTX875" s="60"/>
      <c r="KTY875" s="60"/>
      <c r="KTZ875" s="60"/>
      <c r="KUA875" s="60"/>
      <c r="KUB875" s="60"/>
      <c r="KUC875" s="60"/>
      <c r="KUD875" s="60"/>
      <c r="KUE875" s="60"/>
      <c r="KUF875" s="60"/>
      <c r="KUG875" s="60"/>
      <c r="KUH875" s="60"/>
      <c r="KUI875" s="60"/>
      <c r="KUJ875" s="60"/>
      <c r="KUK875" s="60"/>
      <c r="KUL875" s="60"/>
      <c r="KUM875" s="60"/>
      <c r="KUN875" s="60"/>
      <c r="KUO875" s="60"/>
      <c r="KUP875" s="60"/>
      <c r="KUQ875" s="60"/>
      <c r="KUR875" s="60"/>
      <c r="KUS875" s="60"/>
      <c r="KUT875" s="60"/>
      <c r="KUU875" s="60"/>
      <c r="KUV875" s="60"/>
      <c r="KUW875" s="60"/>
      <c r="KUX875" s="60"/>
      <c r="KUY875" s="60"/>
      <c r="KUZ875" s="60"/>
      <c r="KVA875" s="60"/>
      <c r="KVB875" s="60"/>
      <c r="KVC875" s="60"/>
      <c r="KVD875" s="60"/>
      <c r="KVE875" s="60"/>
      <c r="KVF875" s="60"/>
      <c r="KVG875" s="60"/>
      <c r="KVH875" s="60"/>
      <c r="KVI875" s="60"/>
      <c r="KVJ875" s="60"/>
      <c r="KVK875" s="60"/>
      <c r="KVL875" s="60"/>
      <c r="KVM875" s="60"/>
      <c r="KVN875" s="60"/>
      <c r="KVO875" s="60"/>
      <c r="KVP875" s="60"/>
      <c r="KVQ875" s="60"/>
      <c r="KVR875" s="60"/>
      <c r="KVS875" s="60"/>
      <c r="KVT875" s="60"/>
      <c r="KVU875" s="60"/>
      <c r="KVV875" s="60"/>
      <c r="KVW875" s="60"/>
      <c r="KVX875" s="60"/>
      <c r="KVY875" s="60"/>
      <c r="KVZ875" s="60"/>
      <c r="KWA875" s="60"/>
      <c r="KWB875" s="60"/>
      <c r="KWC875" s="60"/>
      <c r="KWD875" s="60"/>
      <c r="KWE875" s="60"/>
      <c r="KWF875" s="60"/>
      <c r="KWG875" s="60"/>
      <c r="KWH875" s="60"/>
      <c r="KWI875" s="60"/>
      <c r="KWJ875" s="60"/>
      <c r="KWK875" s="60"/>
      <c r="KWL875" s="60"/>
      <c r="KWM875" s="60"/>
      <c r="KWN875" s="60"/>
      <c r="KWO875" s="60"/>
      <c r="KWP875" s="60"/>
      <c r="KWQ875" s="60"/>
      <c r="KWR875" s="60"/>
      <c r="KWS875" s="60"/>
      <c r="KWT875" s="60"/>
      <c r="KWU875" s="60"/>
      <c r="KWV875" s="60"/>
      <c r="KWW875" s="60"/>
      <c r="KWX875" s="60"/>
      <c r="KWY875" s="60"/>
      <c r="KWZ875" s="60"/>
      <c r="KXA875" s="60"/>
      <c r="KXB875" s="60"/>
      <c r="KXC875" s="60"/>
      <c r="KXD875" s="60"/>
      <c r="KXE875" s="60"/>
      <c r="KXF875" s="60"/>
      <c r="KXG875" s="60"/>
      <c r="KXH875" s="60"/>
      <c r="KXI875" s="60"/>
      <c r="KXJ875" s="60"/>
      <c r="KXK875" s="60"/>
      <c r="KXL875" s="60"/>
      <c r="KXM875" s="60"/>
      <c r="KXN875" s="60"/>
      <c r="KXO875" s="60"/>
      <c r="KXP875" s="60"/>
      <c r="KXQ875" s="60"/>
      <c r="KXR875" s="60"/>
      <c r="KXS875" s="60"/>
      <c r="KXT875" s="60"/>
      <c r="KXU875" s="60"/>
      <c r="KXV875" s="60"/>
      <c r="KXW875" s="60"/>
      <c r="KXX875" s="60"/>
      <c r="KXY875" s="60"/>
      <c r="KXZ875" s="60"/>
      <c r="KYA875" s="60"/>
      <c r="KYB875" s="60"/>
      <c r="KYC875" s="60"/>
      <c r="KYD875" s="60"/>
      <c r="KYE875" s="60"/>
      <c r="KYF875" s="60"/>
      <c r="KYG875" s="60"/>
      <c r="KYH875" s="60"/>
      <c r="KYI875" s="60"/>
      <c r="KYJ875" s="60"/>
      <c r="KYK875" s="60"/>
      <c r="KYL875" s="60"/>
      <c r="KYM875" s="60"/>
      <c r="KYN875" s="60"/>
      <c r="KYO875" s="60"/>
      <c r="KYP875" s="60"/>
      <c r="KYQ875" s="60"/>
      <c r="KYR875" s="60"/>
      <c r="KYS875" s="60"/>
      <c r="KYT875" s="60"/>
      <c r="KYU875" s="60"/>
      <c r="KYV875" s="60"/>
      <c r="KYW875" s="60"/>
      <c r="KYX875" s="60"/>
      <c r="KYY875" s="60"/>
      <c r="KYZ875" s="60"/>
      <c r="KZA875" s="60"/>
      <c r="KZB875" s="60"/>
      <c r="KZC875" s="60"/>
      <c r="KZD875" s="60"/>
      <c r="KZE875" s="60"/>
      <c r="KZF875" s="60"/>
      <c r="KZG875" s="60"/>
      <c r="KZH875" s="60"/>
      <c r="KZI875" s="60"/>
      <c r="KZJ875" s="60"/>
      <c r="KZK875" s="60"/>
      <c r="KZL875" s="60"/>
      <c r="KZM875" s="60"/>
      <c r="KZN875" s="60"/>
      <c r="KZO875" s="60"/>
      <c r="KZP875" s="60"/>
      <c r="KZQ875" s="60"/>
      <c r="KZR875" s="60"/>
      <c r="KZS875" s="60"/>
      <c r="KZT875" s="60"/>
      <c r="KZU875" s="60"/>
      <c r="KZV875" s="60"/>
      <c r="KZW875" s="60"/>
      <c r="KZX875" s="60"/>
      <c r="KZY875" s="60"/>
      <c r="KZZ875" s="60"/>
      <c r="LAA875" s="60"/>
      <c r="LAB875" s="60"/>
      <c r="LAC875" s="60"/>
      <c r="LAD875" s="60"/>
      <c r="LAE875" s="60"/>
      <c r="LAF875" s="60"/>
      <c r="LAG875" s="60"/>
      <c r="LAH875" s="60"/>
      <c r="LAI875" s="60"/>
      <c r="LAJ875" s="60"/>
      <c r="LAK875" s="60"/>
      <c r="LAL875" s="60"/>
      <c r="LAM875" s="60"/>
      <c r="LAN875" s="60"/>
      <c r="LAO875" s="60"/>
      <c r="LAP875" s="60"/>
      <c r="LAQ875" s="60"/>
      <c r="LAR875" s="60"/>
      <c r="LAS875" s="60"/>
      <c r="LAT875" s="60"/>
      <c r="LAU875" s="60"/>
      <c r="LAV875" s="60"/>
      <c r="LAW875" s="60"/>
      <c r="LAX875" s="60"/>
      <c r="LAY875" s="60"/>
      <c r="LAZ875" s="60"/>
      <c r="LBA875" s="60"/>
      <c r="LBB875" s="60"/>
      <c r="LBC875" s="60"/>
      <c r="LBD875" s="60"/>
      <c r="LBE875" s="60"/>
      <c r="LBF875" s="60"/>
      <c r="LBG875" s="60"/>
      <c r="LBH875" s="60"/>
      <c r="LBI875" s="60"/>
      <c r="LBJ875" s="60"/>
      <c r="LBK875" s="60"/>
      <c r="LBL875" s="60"/>
      <c r="LBM875" s="60"/>
      <c r="LBN875" s="60"/>
      <c r="LBO875" s="60"/>
      <c r="LBP875" s="60"/>
      <c r="LBQ875" s="60"/>
      <c r="LBR875" s="60"/>
      <c r="LBS875" s="60"/>
      <c r="LBT875" s="60"/>
      <c r="LBU875" s="60"/>
      <c r="LBV875" s="60"/>
      <c r="LBW875" s="60"/>
      <c r="LBX875" s="60"/>
      <c r="LBY875" s="60"/>
      <c r="LBZ875" s="60"/>
      <c r="LCA875" s="60"/>
      <c r="LCB875" s="60"/>
      <c r="LCC875" s="60"/>
      <c r="LCD875" s="60"/>
      <c r="LCE875" s="60"/>
      <c r="LCF875" s="60"/>
      <c r="LCG875" s="60"/>
      <c r="LCH875" s="60"/>
      <c r="LCI875" s="60"/>
      <c r="LCJ875" s="60"/>
      <c r="LCK875" s="60"/>
      <c r="LCL875" s="60"/>
      <c r="LCM875" s="60"/>
      <c r="LCN875" s="60"/>
      <c r="LCO875" s="60"/>
      <c r="LCP875" s="60"/>
      <c r="LCQ875" s="60"/>
      <c r="LCR875" s="60"/>
      <c r="LCS875" s="60"/>
      <c r="LCT875" s="60"/>
      <c r="LCU875" s="60"/>
      <c r="LCV875" s="60"/>
      <c r="LCW875" s="60"/>
      <c r="LCX875" s="60"/>
      <c r="LCY875" s="60"/>
      <c r="LCZ875" s="60"/>
      <c r="LDA875" s="60"/>
      <c r="LDB875" s="60"/>
      <c r="LDC875" s="60"/>
      <c r="LDD875" s="60"/>
      <c r="LDE875" s="60"/>
      <c r="LDF875" s="60"/>
      <c r="LDG875" s="60"/>
      <c r="LDH875" s="60"/>
      <c r="LDI875" s="60"/>
      <c r="LDJ875" s="60"/>
      <c r="LDK875" s="60"/>
      <c r="LDL875" s="60"/>
      <c r="LDM875" s="60"/>
      <c r="LDN875" s="60"/>
      <c r="LDO875" s="60"/>
      <c r="LDP875" s="60"/>
      <c r="LDQ875" s="60"/>
      <c r="LDR875" s="60"/>
      <c r="LDS875" s="60"/>
      <c r="LDT875" s="60"/>
      <c r="LDU875" s="60"/>
      <c r="LDV875" s="60"/>
      <c r="LDW875" s="60"/>
      <c r="LDX875" s="60"/>
      <c r="LDY875" s="60"/>
      <c r="LDZ875" s="60"/>
      <c r="LEA875" s="60"/>
      <c r="LEB875" s="60"/>
      <c r="LEC875" s="60"/>
      <c r="LED875" s="60"/>
      <c r="LEE875" s="60"/>
      <c r="LEF875" s="60"/>
      <c r="LEG875" s="60"/>
      <c r="LEH875" s="60"/>
      <c r="LEI875" s="60"/>
      <c r="LEJ875" s="60"/>
      <c r="LEK875" s="60"/>
      <c r="LEL875" s="60"/>
      <c r="LEM875" s="60"/>
      <c r="LEN875" s="60"/>
      <c r="LEO875" s="60"/>
      <c r="LEP875" s="60"/>
      <c r="LEQ875" s="60"/>
      <c r="LER875" s="60"/>
      <c r="LES875" s="60"/>
      <c r="LET875" s="60"/>
      <c r="LEU875" s="60"/>
      <c r="LEV875" s="60"/>
      <c r="LEW875" s="60"/>
      <c r="LEX875" s="60"/>
      <c r="LEY875" s="60"/>
      <c r="LEZ875" s="60"/>
      <c r="LFA875" s="60"/>
      <c r="LFB875" s="60"/>
      <c r="LFC875" s="60"/>
      <c r="LFD875" s="60"/>
      <c r="LFE875" s="60"/>
      <c r="LFF875" s="60"/>
      <c r="LFG875" s="60"/>
      <c r="LFH875" s="60"/>
      <c r="LFI875" s="60"/>
      <c r="LFJ875" s="60"/>
      <c r="LFK875" s="60"/>
      <c r="LFL875" s="60"/>
      <c r="LFM875" s="60"/>
      <c r="LFN875" s="60"/>
      <c r="LFO875" s="60"/>
      <c r="LFP875" s="60"/>
      <c r="LFQ875" s="60"/>
      <c r="LFR875" s="60"/>
      <c r="LFS875" s="60"/>
      <c r="LFT875" s="60"/>
      <c r="LFU875" s="60"/>
      <c r="LFV875" s="60"/>
      <c r="LFW875" s="60"/>
      <c r="LFX875" s="60"/>
      <c r="LFY875" s="60"/>
      <c r="LFZ875" s="60"/>
      <c r="LGA875" s="60"/>
      <c r="LGB875" s="60"/>
      <c r="LGC875" s="60"/>
      <c r="LGD875" s="60"/>
      <c r="LGE875" s="60"/>
      <c r="LGF875" s="60"/>
      <c r="LGG875" s="60"/>
      <c r="LGH875" s="60"/>
      <c r="LGI875" s="60"/>
      <c r="LGJ875" s="60"/>
      <c r="LGK875" s="60"/>
      <c r="LGL875" s="60"/>
      <c r="LGM875" s="60"/>
      <c r="LGN875" s="60"/>
      <c r="LGO875" s="60"/>
      <c r="LGP875" s="60"/>
      <c r="LGQ875" s="60"/>
      <c r="LGR875" s="60"/>
      <c r="LGS875" s="60"/>
      <c r="LGT875" s="60"/>
      <c r="LGU875" s="60"/>
      <c r="LGV875" s="60"/>
      <c r="LGW875" s="60"/>
      <c r="LGX875" s="60"/>
      <c r="LGY875" s="60"/>
      <c r="LGZ875" s="60"/>
      <c r="LHA875" s="60"/>
      <c r="LHB875" s="60"/>
      <c r="LHC875" s="60"/>
      <c r="LHD875" s="60"/>
      <c r="LHE875" s="60"/>
      <c r="LHF875" s="60"/>
      <c r="LHG875" s="60"/>
      <c r="LHH875" s="60"/>
      <c r="LHI875" s="60"/>
      <c r="LHJ875" s="60"/>
      <c r="LHK875" s="60"/>
      <c r="LHL875" s="60"/>
      <c r="LHM875" s="60"/>
      <c r="LHN875" s="60"/>
      <c r="LHO875" s="60"/>
      <c r="LHP875" s="60"/>
      <c r="LHQ875" s="60"/>
      <c r="LHR875" s="60"/>
      <c r="LHS875" s="60"/>
      <c r="LHT875" s="60"/>
      <c r="LHU875" s="60"/>
      <c r="LHV875" s="60"/>
      <c r="LHW875" s="60"/>
      <c r="LHX875" s="60"/>
      <c r="LHY875" s="60"/>
      <c r="LHZ875" s="60"/>
      <c r="LIA875" s="60"/>
      <c r="LIB875" s="60"/>
      <c r="LIC875" s="60"/>
      <c r="LID875" s="60"/>
      <c r="LIE875" s="60"/>
      <c r="LIF875" s="60"/>
      <c r="LIG875" s="60"/>
      <c r="LIH875" s="60"/>
      <c r="LII875" s="60"/>
      <c r="LIJ875" s="60"/>
      <c r="LIK875" s="60"/>
      <c r="LIL875" s="60"/>
      <c r="LIM875" s="60"/>
      <c r="LIN875" s="60"/>
      <c r="LIO875" s="60"/>
      <c r="LIP875" s="60"/>
      <c r="LIQ875" s="60"/>
      <c r="LIR875" s="60"/>
      <c r="LIS875" s="60"/>
      <c r="LIT875" s="60"/>
      <c r="LIU875" s="60"/>
      <c r="LIV875" s="60"/>
      <c r="LIW875" s="60"/>
      <c r="LIX875" s="60"/>
      <c r="LIY875" s="60"/>
      <c r="LIZ875" s="60"/>
      <c r="LJA875" s="60"/>
      <c r="LJB875" s="60"/>
      <c r="LJC875" s="60"/>
      <c r="LJD875" s="60"/>
      <c r="LJE875" s="60"/>
      <c r="LJF875" s="60"/>
      <c r="LJG875" s="60"/>
      <c r="LJH875" s="60"/>
      <c r="LJI875" s="60"/>
      <c r="LJJ875" s="60"/>
      <c r="LJK875" s="60"/>
      <c r="LJL875" s="60"/>
      <c r="LJM875" s="60"/>
      <c r="LJN875" s="60"/>
      <c r="LJO875" s="60"/>
      <c r="LJP875" s="60"/>
      <c r="LJQ875" s="60"/>
      <c r="LJR875" s="60"/>
      <c r="LJS875" s="60"/>
      <c r="LJT875" s="60"/>
      <c r="LJU875" s="60"/>
      <c r="LJV875" s="60"/>
      <c r="LJW875" s="60"/>
      <c r="LJX875" s="60"/>
      <c r="LJY875" s="60"/>
      <c r="LJZ875" s="60"/>
      <c r="LKA875" s="60"/>
      <c r="LKB875" s="60"/>
      <c r="LKC875" s="60"/>
      <c r="LKD875" s="60"/>
      <c r="LKE875" s="60"/>
      <c r="LKF875" s="60"/>
      <c r="LKG875" s="60"/>
      <c r="LKH875" s="60"/>
      <c r="LKI875" s="60"/>
      <c r="LKJ875" s="60"/>
      <c r="LKK875" s="60"/>
      <c r="LKL875" s="60"/>
      <c r="LKM875" s="60"/>
      <c r="LKN875" s="60"/>
      <c r="LKO875" s="60"/>
      <c r="LKP875" s="60"/>
      <c r="LKQ875" s="60"/>
      <c r="LKR875" s="60"/>
      <c r="LKS875" s="60"/>
      <c r="LKT875" s="60"/>
      <c r="LKU875" s="60"/>
      <c r="LKV875" s="60"/>
      <c r="LKW875" s="60"/>
      <c r="LKX875" s="60"/>
      <c r="LKY875" s="60"/>
      <c r="LKZ875" s="60"/>
      <c r="LLA875" s="60"/>
      <c r="LLB875" s="60"/>
      <c r="LLC875" s="60"/>
      <c r="LLD875" s="60"/>
      <c r="LLE875" s="60"/>
      <c r="LLF875" s="60"/>
      <c r="LLG875" s="60"/>
      <c r="LLH875" s="60"/>
      <c r="LLI875" s="60"/>
      <c r="LLJ875" s="60"/>
      <c r="LLK875" s="60"/>
      <c r="LLL875" s="60"/>
      <c r="LLM875" s="60"/>
      <c r="LLN875" s="60"/>
      <c r="LLO875" s="60"/>
      <c r="LLP875" s="60"/>
      <c r="LLQ875" s="60"/>
      <c r="LLR875" s="60"/>
      <c r="LLS875" s="60"/>
      <c r="LLT875" s="60"/>
      <c r="LLU875" s="60"/>
      <c r="LLV875" s="60"/>
      <c r="LLW875" s="60"/>
      <c r="LLX875" s="60"/>
      <c r="LLY875" s="60"/>
      <c r="LLZ875" s="60"/>
      <c r="LMA875" s="60"/>
      <c r="LMB875" s="60"/>
      <c r="LMC875" s="60"/>
      <c r="LMD875" s="60"/>
      <c r="LME875" s="60"/>
      <c r="LMF875" s="60"/>
      <c r="LMG875" s="60"/>
      <c r="LMH875" s="60"/>
      <c r="LMI875" s="60"/>
      <c r="LMJ875" s="60"/>
      <c r="LMK875" s="60"/>
      <c r="LML875" s="60"/>
      <c r="LMM875" s="60"/>
      <c r="LMN875" s="60"/>
      <c r="LMO875" s="60"/>
      <c r="LMP875" s="60"/>
      <c r="LMQ875" s="60"/>
      <c r="LMR875" s="60"/>
      <c r="LMS875" s="60"/>
      <c r="LMT875" s="60"/>
      <c r="LMU875" s="60"/>
      <c r="LMV875" s="60"/>
      <c r="LMW875" s="60"/>
      <c r="LMX875" s="60"/>
      <c r="LMY875" s="60"/>
      <c r="LMZ875" s="60"/>
      <c r="LNA875" s="60"/>
      <c r="LNB875" s="60"/>
      <c r="LNC875" s="60"/>
      <c r="LND875" s="60"/>
      <c r="LNE875" s="60"/>
      <c r="LNF875" s="60"/>
      <c r="LNG875" s="60"/>
      <c r="LNH875" s="60"/>
      <c r="LNI875" s="60"/>
      <c r="LNJ875" s="60"/>
      <c r="LNK875" s="60"/>
      <c r="LNL875" s="60"/>
      <c r="LNM875" s="60"/>
      <c r="LNN875" s="60"/>
      <c r="LNO875" s="60"/>
      <c r="LNP875" s="60"/>
      <c r="LNQ875" s="60"/>
      <c r="LNR875" s="60"/>
      <c r="LNS875" s="60"/>
      <c r="LNT875" s="60"/>
      <c r="LNU875" s="60"/>
      <c r="LNV875" s="60"/>
      <c r="LNW875" s="60"/>
      <c r="LNX875" s="60"/>
      <c r="LNY875" s="60"/>
      <c r="LNZ875" s="60"/>
      <c r="LOA875" s="60"/>
      <c r="LOB875" s="60"/>
      <c r="LOC875" s="60"/>
      <c r="LOD875" s="60"/>
      <c r="LOE875" s="60"/>
      <c r="LOF875" s="60"/>
      <c r="LOG875" s="60"/>
      <c r="LOH875" s="60"/>
      <c r="LOI875" s="60"/>
      <c r="LOJ875" s="60"/>
      <c r="LOK875" s="60"/>
      <c r="LOL875" s="60"/>
      <c r="LOM875" s="60"/>
      <c r="LON875" s="60"/>
      <c r="LOO875" s="60"/>
      <c r="LOP875" s="60"/>
      <c r="LOQ875" s="60"/>
      <c r="LOR875" s="60"/>
      <c r="LOS875" s="60"/>
      <c r="LOT875" s="60"/>
      <c r="LOU875" s="60"/>
      <c r="LOV875" s="60"/>
      <c r="LOW875" s="60"/>
      <c r="LOX875" s="60"/>
      <c r="LOY875" s="60"/>
      <c r="LOZ875" s="60"/>
      <c r="LPA875" s="60"/>
      <c r="LPB875" s="60"/>
      <c r="LPC875" s="60"/>
      <c r="LPD875" s="60"/>
      <c r="LPE875" s="60"/>
      <c r="LPF875" s="60"/>
      <c r="LPG875" s="60"/>
      <c r="LPH875" s="60"/>
      <c r="LPI875" s="60"/>
      <c r="LPJ875" s="60"/>
      <c r="LPK875" s="60"/>
      <c r="LPL875" s="60"/>
      <c r="LPM875" s="60"/>
      <c r="LPN875" s="60"/>
      <c r="LPO875" s="60"/>
      <c r="LPP875" s="60"/>
      <c r="LPQ875" s="60"/>
      <c r="LPR875" s="60"/>
      <c r="LPS875" s="60"/>
      <c r="LPT875" s="60"/>
      <c r="LPU875" s="60"/>
      <c r="LPV875" s="60"/>
      <c r="LPW875" s="60"/>
      <c r="LPX875" s="60"/>
      <c r="LPY875" s="60"/>
      <c r="LPZ875" s="60"/>
      <c r="LQA875" s="60"/>
      <c r="LQB875" s="60"/>
      <c r="LQC875" s="60"/>
      <c r="LQD875" s="60"/>
      <c r="LQE875" s="60"/>
      <c r="LQF875" s="60"/>
      <c r="LQG875" s="60"/>
      <c r="LQH875" s="60"/>
      <c r="LQI875" s="60"/>
      <c r="LQJ875" s="60"/>
      <c r="LQK875" s="60"/>
      <c r="LQL875" s="60"/>
      <c r="LQM875" s="60"/>
      <c r="LQN875" s="60"/>
      <c r="LQO875" s="60"/>
      <c r="LQP875" s="60"/>
      <c r="LQQ875" s="60"/>
      <c r="LQR875" s="60"/>
      <c r="LQS875" s="60"/>
      <c r="LQT875" s="60"/>
      <c r="LQU875" s="60"/>
      <c r="LQV875" s="60"/>
      <c r="LQW875" s="60"/>
      <c r="LQX875" s="60"/>
      <c r="LQY875" s="60"/>
      <c r="LQZ875" s="60"/>
      <c r="LRA875" s="60"/>
      <c r="LRB875" s="60"/>
      <c r="LRC875" s="60"/>
      <c r="LRD875" s="60"/>
      <c r="LRE875" s="60"/>
      <c r="LRF875" s="60"/>
      <c r="LRG875" s="60"/>
      <c r="LRH875" s="60"/>
      <c r="LRI875" s="60"/>
      <c r="LRJ875" s="60"/>
      <c r="LRK875" s="60"/>
      <c r="LRL875" s="60"/>
      <c r="LRM875" s="60"/>
      <c r="LRN875" s="60"/>
      <c r="LRO875" s="60"/>
      <c r="LRP875" s="60"/>
      <c r="LRQ875" s="60"/>
      <c r="LRR875" s="60"/>
      <c r="LRS875" s="60"/>
      <c r="LRT875" s="60"/>
      <c r="LRU875" s="60"/>
      <c r="LRV875" s="60"/>
      <c r="LRW875" s="60"/>
      <c r="LRX875" s="60"/>
      <c r="LRY875" s="60"/>
      <c r="LRZ875" s="60"/>
      <c r="LSA875" s="60"/>
      <c r="LSB875" s="60"/>
      <c r="LSC875" s="60"/>
      <c r="LSD875" s="60"/>
      <c r="LSE875" s="60"/>
      <c r="LSF875" s="60"/>
      <c r="LSG875" s="60"/>
      <c r="LSH875" s="60"/>
      <c r="LSI875" s="60"/>
      <c r="LSJ875" s="60"/>
      <c r="LSK875" s="60"/>
      <c r="LSL875" s="60"/>
      <c r="LSM875" s="60"/>
      <c r="LSN875" s="60"/>
      <c r="LSO875" s="60"/>
      <c r="LSP875" s="60"/>
      <c r="LSQ875" s="60"/>
      <c r="LSR875" s="60"/>
      <c r="LSS875" s="60"/>
      <c r="LST875" s="60"/>
      <c r="LSU875" s="60"/>
      <c r="LSV875" s="60"/>
      <c r="LSW875" s="60"/>
      <c r="LSX875" s="60"/>
      <c r="LSY875" s="60"/>
      <c r="LSZ875" s="60"/>
      <c r="LTA875" s="60"/>
      <c r="LTB875" s="60"/>
      <c r="LTC875" s="60"/>
      <c r="LTD875" s="60"/>
      <c r="LTE875" s="60"/>
      <c r="LTF875" s="60"/>
      <c r="LTG875" s="60"/>
      <c r="LTH875" s="60"/>
      <c r="LTI875" s="60"/>
      <c r="LTJ875" s="60"/>
      <c r="LTK875" s="60"/>
      <c r="LTL875" s="60"/>
      <c r="LTM875" s="60"/>
      <c r="LTN875" s="60"/>
      <c r="LTO875" s="60"/>
      <c r="LTP875" s="60"/>
      <c r="LTQ875" s="60"/>
      <c r="LTR875" s="60"/>
      <c r="LTS875" s="60"/>
      <c r="LTT875" s="60"/>
      <c r="LTU875" s="60"/>
      <c r="LTV875" s="60"/>
      <c r="LTW875" s="60"/>
      <c r="LTX875" s="60"/>
      <c r="LTY875" s="60"/>
      <c r="LTZ875" s="60"/>
      <c r="LUA875" s="60"/>
      <c r="LUB875" s="60"/>
      <c r="LUC875" s="60"/>
      <c r="LUD875" s="60"/>
      <c r="LUE875" s="60"/>
      <c r="LUF875" s="60"/>
      <c r="LUG875" s="60"/>
      <c r="LUH875" s="60"/>
      <c r="LUI875" s="60"/>
      <c r="LUJ875" s="60"/>
      <c r="LUK875" s="60"/>
      <c r="LUL875" s="60"/>
      <c r="LUM875" s="60"/>
      <c r="LUN875" s="60"/>
      <c r="LUO875" s="60"/>
      <c r="LUP875" s="60"/>
      <c r="LUQ875" s="60"/>
      <c r="LUR875" s="60"/>
      <c r="LUS875" s="60"/>
      <c r="LUT875" s="60"/>
      <c r="LUU875" s="60"/>
      <c r="LUV875" s="60"/>
      <c r="LUW875" s="60"/>
      <c r="LUX875" s="60"/>
      <c r="LUY875" s="60"/>
      <c r="LUZ875" s="60"/>
      <c r="LVA875" s="60"/>
      <c r="LVB875" s="60"/>
      <c r="LVC875" s="60"/>
      <c r="LVD875" s="60"/>
      <c r="LVE875" s="60"/>
      <c r="LVF875" s="60"/>
      <c r="LVG875" s="60"/>
      <c r="LVH875" s="60"/>
      <c r="LVI875" s="60"/>
      <c r="LVJ875" s="60"/>
      <c r="LVK875" s="60"/>
      <c r="LVL875" s="60"/>
      <c r="LVM875" s="60"/>
      <c r="LVN875" s="60"/>
      <c r="LVO875" s="60"/>
      <c r="LVP875" s="60"/>
      <c r="LVQ875" s="60"/>
      <c r="LVR875" s="60"/>
      <c r="LVS875" s="60"/>
      <c r="LVT875" s="60"/>
      <c r="LVU875" s="60"/>
      <c r="LVV875" s="60"/>
      <c r="LVW875" s="60"/>
      <c r="LVX875" s="60"/>
      <c r="LVY875" s="60"/>
      <c r="LVZ875" s="60"/>
      <c r="LWA875" s="60"/>
      <c r="LWB875" s="60"/>
      <c r="LWC875" s="60"/>
      <c r="LWD875" s="60"/>
      <c r="LWE875" s="60"/>
      <c r="LWF875" s="60"/>
      <c r="LWG875" s="60"/>
      <c r="LWH875" s="60"/>
      <c r="LWI875" s="60"/>
      <c r="LWJ875" s="60"/>
      <c r="LWK875" s="60"/>
      <c r="LWL875" s="60"/>
      <c r="LWM875" s="60"/>
      <c r="LWN875" s="60"/>
      <c r="LWO875" s="60"/>
      <c r="LWP875" s="60"/>
      <c r="LWQ875" s="60"/>
      <c r="LWR875" s="60"/>
      <c r="LWS875" s="60"/>
      <c r="LWT875" s="60"/>
      <c r="LWU875" s="60"/>
      <c r="LWV875" s="60"/>
      <c r="LWW875" s="60"/>
      <c r="LWX875" s="60"/>
      <c r="LWY875" s="60"/>
      <c r="LWZ875" s="60"/>
      <c r="LXA875" s="60"/>
      <c r="LXB875" s="60"/>
      <c r="LXC875" s="60"/>
      <c r="LXD875" s="60"/>
      <c r="LXE875" s="60"/>
      <c r="LXF875" s="60"/>
      <c r="LXG875" s="60"/>
      <c r="LXH875" s="60"/>
      <c r="LXI875" s="60"/>
      <c r="LXJ875" s="60"/>
      <c r="LXK875" s="60"/>
      <c r="LXL875" s="60"/>
      <c r="LXM875" s="60"/>
      <c r="LXN875" s="60"/>
      <c r="LXO875" s="60"/>
      <c r="LXP875" s="60"/>
      <c r="LXQ875" s="60"/>
      <c r="LXR875" s="60"/>
      <c r="LXS875" s="60"/>
      <c r="LXT875" s="60"/>
      <c r="LXU875" s="60"/>
      <c r="LXV875" s="60"/>
      <c r="LXW875" s="60"/>
      <c r="LXX875" s="60"/>
      <c r="LXY875" s="60"/>
      <c r="LXZ875" s="60"/>
      <c r="LYA875" s="60"/>
      <c r="LYB875" s="60"/>
      <c r="LYC875" s="60"/>
      <c r="LYD875" s="60"/>
      <c r="LYE875" s="60"/>
      <c r="LYF875" s="60"/>
      <c r="LYG875" s="60"/>
      <c r="LYH875" s="60"/>
      <c r="LYI875" s="60"/>
      <c r="LYJ875" s="60"/>
      <c r="LYK875" s="60"/>
      <c r="LYL875" s="60"/>
      <c r="LYM875" s="60"/>
      <c r="LYN875" s="60"/>
      <c r="LYO875" s="60"/>
      <c r="LYP875" s="60"/>
      <c r="LYQ875" s="60"/>
      <c r="LYR875" s="60"/>
      <c r="LYS875" s="60"/>
      <c r="LYT875" s="60"/>
      <c r="LYU875" s="60"/>
      <c r="LYV875" s="60"/>
      <c r="LYW875" s="60"/>
      <c r="LYX875" s="60"/>
      <c r="LYY875" s="60"/>
      <c r="LYZ875" s="60"/>
      <c r="LZA875" s="60"/>
      <c r="LZB875" s="60"/>
      <c r="LZC875" s="60"/>
      <c r="LZD875" s="60"/>
      <c r="LZE875" s="60"/>
      <c r="LZF875" s="60"/>
      <c r="LZG875" s="60"/>
      <c r="LZH875" s="60"/>
      <c r="LZI875" s="60"/>
      <c r="LZJ875" s="60"/>
      <c r="LZK875" s="60"/>
      <c r="LZL875" s="60"/>
      <c r="LZM875" s="60"/>
      <c r="LZN875" s="60"/>
      <c r="LZO875" s="60"/>
      <c r="LZP875" s="60"/>
      <c r="LZQ875" s="60"/>
      <c r="LZR875" s="60"/>
      <c r="LZS875" s="60"/>
      <c r="LZT875" s="60"/>
      <c r="LZU875" s="60"/>
      <c r="LZV875" s="60"/>
      <c r="LZW875" s="60"/>
      <c r="LZX875" s="60"/>
      <c r="LZY875" s="60"/>
      <c r="LZZ875" s="60"/>
      <c r="MAA875" s="60"/>
      <c r="MAB875" s="60"/>
      <c r="MAC875" s="60"/>
      <c r="MAD875" s="60"/>
      <c r="MAE875" s="60"/>
      <c r="MAF875" s="60"/>
      <c r="MAG875" s="60"/>
      <c r="MAH875" s="60"/>
      <c r="MAI875" s="60"/>
      <c r="MAJ875" s="60"/>
      <c r="MAK875" s="60"/>
      <c r="MAL875" s="60"/>
      <c r="MAM875" s="60"/>
      <c r="MAN875" s="60"/>
      <c r="MAO875" s="60"/>
      <c r="MAP875" s="60"/>
      <c r="MAQ875" s="60"/>
      <c r="MAR875" s="60"/>
      <c r="MAS875" s="60"/>
      <c r="MAT875" s="60"/>
      <c r="MAU875" s="60"/>
      <c r="MAV875" s="60"/>
      <c r="MAW875" s="60"/>
      <c r="MAX875" s="60"/>
      <c r="MAY875" s="60"/>
      <c r="MAZ875" s="60"/>
      <c r="MBA875" s="60"/>
      <c r="MBB875" s="60"/>
      <c r="MBC875" s="60"/>
      <c r="MBD875" s="60"/>
      <c r="MBE875" s="60"/>
      <c r="MBF875" s="60"/>
      <c r="MBG875" s="60"/>
      <c r="MBH875" s="60"/>
      <c r="MBI875" s="60"/>
      <c r="MBJ875" s="60"/>
      <c r="MBK875" s="60"/>
      <c r="MBL875" s="60"/>
      <c r="MBM875" s="60"/>
      <c r="MBN875" s="60"/>
      <c r="MBO875" s="60"/>
      <c r="MBP875" s="60"/>
      <c r="MBQ875" s="60"/>
      <c r="MBR875" s="60"/>
      <c r="MBS875" s="60"/>
      <c r="MBT875" s="60"/>
      <c r="MBU875" s="60"/>
      <c r="MBV875" s="60"/>
      <c r="MBW875" s="60"/>
      <c r="MBX875" s="60"/>
      <c r="MBY875" s="60"/>
      <c r="MBZ875" s="60"/>
      <c r="MCA875" s="60"/>
      <c r="MCB875" s="60"/>
      <c r="MCC875" s="60"/>
      <c r="MCD875" s="60"/>
      <c r="MCE875" s="60"/>
      <c r="MCF875" s="60"/>
      <c r="MCG875" s="60"/>
      <c r="MCH875" s="60"/>
      <c r="MCI875" s="60"/>
      <c r="MCJ875" s="60"/>
      <c r="MCK875" s="60"/>
      <c r="MCL875" s="60"/>
      <c r="MCM875" s="60"/>
      <c r="MCN875" s="60"/>
      <c r="MCO875" s="60"/>
      <c r="MCP875" s="60"/>
      <c r="MCQ875" s="60"/>
      <c r="MCR875" s="60"/>
      <c r="MCS875" s="60"/>
      <c r="MCT875" s="60"/>
      <c r="MCU875" s="60"/>
      <c r="MCV875" s="60"/>
      <c r="MCW875" s="60"/>
      <c r="MCX875" s="60"/>
      <c r="MCY875" s="60"/>
      <c r="MCZ875" s="60"/>
      <c r="MDA875" s="60"/>
      <c r="MDB875" s="60"/>
      <c r="MDC875" s="60"/>
      <c r="MDD875" s="60"/>
      <c r="MDE875" s="60"/>
      <c r="MDF875" s="60"/>
      <c r="MDG875" s="60"/>
      <c r="MDH875" s="60"/>
      <c r="MDI875" s="60"/>
      <c r="MDJ875" s="60"/>
      <c r="MDK875" s="60"/>
      <c r="MDL875" s="60"/>
      <c r="MDM875" s="60"/>
      <c r="MDN875" s="60"/>
      <c r="MDO875" s="60"/>
      <c r="MDP875" s="60"/>
      <c r="MDQ875" s="60"/>
      <c r="MDR875" s="60"/>
      <c r="MDS875" s="60"/>
      <c r="MDT875" s="60"/>
      <c r="MDU875" s="60"/>
      <c r="MDV875" s="60"/>
      <c r="MDW875" s="60"/>
      <c r="MDX875" s="60"/>
      <c r="MDY875" s="60"/>
      <c r="MDZ875" s="60"/>
      <c r="MEA875" s="60"/>
      <c r="MEB875" s="60"/>
      <c r="MEC875" s="60"/>
      <c r="MED875" s="60"/>
      <c r="MEE875" s="60"/>
      <c r="MEF875" s="60"/>
      <c r="MEG875" s="60"/>
      <c r="MEH875" s="60"/>
      <c r="MEI875" s="60"/>
      <c r="MEJ875" s="60"/>
      <c r="MEK875" s="60"/>
      <c r="MEL875" s="60"/>
      <c r="MEM875" s="60"/>
      <c r="MEN875" s="60"/>
      <c r="MEO875" s="60"/>
      <c r="MEP875" s="60"/>
      <c r="MEQ875" s="60"/>
      <c r="MER875" s="60"/>
      <c r="MES875" s="60"/>
      <c r="MET875" s="60"/>
      <c r="MEU875" s="60"/>
      <c r="MEV875" s="60"/>
      <c r="MEW875" s="60"/>
      <c r="MEX875" s="60"/>
      <c r="MEY875" s="60"/>
      <c r="MEZ875" s="60"/>
      <c r="MFA875" s="60"/>
      <c r="MFB875" s="60"/>
      <c r="MFC875" s="60"/>
      <c r="MFD875" s="60"/>
      <c r="MFE875" s="60"/>
      <c r="MFF875" s="60"/>
      <c r="MFG875" s="60"/>
      <c r="MFH875" s="60"/>
      <c r="MFI875" s="60"/>
      <c r="MFJ875" s="60"/>
      <c r="MFK875" s="60"/>
      <c r="MFL875" s="60"/>
      <c r="MFM875" s="60"/>
      <c r="MFN875" s="60"/>
      <c r="MFO875" s="60"/>
      <c r="MFP875" s="60"/>
      <c r="MFQ875" s="60"/>
      <c r="MFR875" s="60"/>
      <c r="MFS875" s="60"/>
      <c r="MFT875" s="60"/>
      <c r="MFU875" s="60"/>
      <c r="MFV875" s="60"/>
      <c r="MFW875" s="60"/>
      <c r="MFX875" s="60"/>
      <c r="MFY875" s="60"/>
      <c r="MFZ875" s="60"/>
      <c r="MGA875" s="60"/>
      <c r="MGB875" s="60"/>
      <c r="MGC875" s="60"/>
      <c r="MGD875" s="60"/>
      <c r="MGE875" s="60"/>
      <c r="MGF875" s="60"/>
      <c r="MGG875" s="60"/>
      <c r="MGH875" s="60"/>
      <c r="MGI875" s="60"/>
      <c r="MGJ875" s="60"/>
      <c r="MGK875" s="60"/>
      <c r="MGL875" s="60"/>
      <c r="MGM875" s="60"/>
      <c r="MGN875" s="60"/>
      <c r="MGO875" s="60"/>
      <c r="MGP875" s="60"/>
      <c r="MGQ875" s="60"/>
      <c r="MGR875" s="60"/>
      <c r="MGS875" s="60"/>
      <c r="MGT875" s="60"/>
      <c r="MGU875" s="60"/>
      <c r="MGV875" s="60"/>
      <c r="MGW875" s="60"/>
      <c r="MGX875" s="60"/>
      <c r="MGY875" s="60"/>
      <c r="MGZ875" s="60"/>
      <c r="MHA875" s="60"/>
      <c r="MHB875" s="60"/>
      <c r="MHC875" s="60"/>
      <c r="MHD875" s="60"/>
      <c r="MHE875" s="60"/>
      <c r="MHF875" s="60"/>
      <c r="MHG875" s="60"/>
      <c r="MHH875" s="60"/>
      <c r="MHI875" s="60"/>
      <c r="MHJ875" s="60"/>
      <c r="MHK875" s="60"/>
      <c r="MHL875" s="60"/>
      <c r="MHM875" s="60"/>
      <c r="MHN875" s="60"/>
      <c r="MHO875" s="60"/>
      <c r="MHP875" s="60"/>
      <c r="MHQ875" s="60"/>
      <c r="MHR875" s="60"/>
      <c r="MHS875" s="60"/>
      <c r="MHT875" s="60"/>
      <c r="MHU875" s="60"/>
      <c r="MHV875" s="60"/>
      <c r="MHW875" s="60"/>
      <c r="MHX875" s="60"/>
      <c r="MHY875" s="60"/>
      <c r="MHZ875" s="60"/>
      <c r="MIA875" s="60"/>
      <c r="MIB875" s="60"/>
      <c r="MIC875" s="60"/>
      <c r="MID875" s="60"/>
      <c r="MIE875" s="60"/>
      <c r="MIF875" s="60"/>
      <c r="MIG875" s="60"/>
      <c r="MIH875" s="60"/>
      <c r="MII875" s="60"/>
      <c r="MIJ875" s="60"/>
      <c r="MIK875" s="60"/>
      <c r="MIL875" s="60"/>
      <c r="MIM875" s="60"/>
      <c r="MIN875" s="60"/>
      <c r="MIO875" s="60"/>
      <c r="MIP875" s="60"/>
      <c r="MIQ875" s="60"/>
      <c r="MIR875" s="60"/>
      <c r="MIS875" s="60"/>
      <c r="MIT875" s="60"/>
      <c r="MIU875" s="60"/>
      <c r="MIV875" s="60"/>
      <c r="MIW875" s="60"/>
      <c r="MIX875" s="60"/>
      <c r="MIY875" s="60"/>
      <c r="MIZ875" s="60"/>
      <c r="MJA875" s="60"/>
      <c r="MJB875" s="60"/>
      <c r="MJC875" s="60"/>
      <c r="MJD875" s="60"/>
      <c r="MJE875" s="60"/>
      <c r="MJF875" s="60"/>
      <c r="MJG875" s="60"/>
      <c r="MJH875" s="60"/>
      <c r="MJI875" s="60"/>
      <c r="MJJ875" s="60"/>
      <c r="MJK875" s="60"/>
      <c r="MJL875" s="60"/>
      <c r="MJM875" s="60"/>
      <c r="MJN875" s="60"/>
      <c r="MJO875" s="60"/>
      <c r="MJP875" s="60"/>
      <c r="MJQ875" s="60"/>
      <c r="MJR875" s="60"/>
      <c r="MJS875" s="60"/>
      <c r="MJT875" s="60"/>
      <c r="MJU875" s="60"/>
      <c r="MJV875" s="60"/>
      <c r="MJW875" s="60"/>
      <c r="MJX875" s="60"/>
      <c r="MJY875" s="60"/>
      <c r="MJZ875" s="60"/>
      <c r="MKA875" s="60"/>
      <c r="MKB875" s="60"/>
      <c r="MKC875" s="60"/>
      <c r="MKD875" s="60"/>
      <c r="MKE875" s="60"/>
      <c r="MKF875" s="60"/>
      <c r="MKG875" s="60"/>
      <c r="MKH875" s="60"/>
      <c r="MKI875" s="60"/>
      <c r="MKJ875" s="60"/>
      <c r="MKK875" s="60"/>
      <c r="MKL875" s="60"/>
      <c r="MKM875" s="60"/>
      <c r="MKN875" s="60"/>
      <c r="MKO875" s="60"/>
      <c r="MKP875" s="60"/>
      <c r="MKQ875" s="60"/>
      <c r="MKR875" s="60"/>
      <c r="MKS875" s="60"/>
      <c r="MKT875" s="60"/>
      <c r="MKU875" s="60"/>
      <c r="MKV875" s="60"/>
      <c r="MKW875" s="60"/>
      <c r="MKX875" s="60"/>
      <c r="MKY875" s="60"/>
      <c r="MKZ875" s="60"/>
      <c r="MLA875" s="60"/>
      <c r="MLB875" s="60"/>
      <c r="MLC875" s="60"/>
      <c r="MLD875" s="60"/>
      <c r="MLE875" s="60"/>
      <c r="MLF875" s="60"/>
      <c r="MLG875" s="60"/>
      <c r="MLH875" s="60"/>
      <c r="MLI875" s="60"/>
      <c r="MLJ875" s="60"/>
      <c r="MLK875" s="60"/>
      <c r="MLL875" s="60"/>
      <c r="MLM875" s="60"/>
      <c r="MLN875" s="60"/>
      <c r="MLO875" s="60"/>
      <c r="MLP875" s="60"/>
      <c r="MLQ875" s="60"/>
      <c r="MLR875" s="60"/>
      <c r="MLS875" s="60"/>
      <c r="MLT875" s="60"/>
      <c r="MLU875" s="60"/>
      <c r="MLV875" s="60"/>
      <c r="MLW875" s="60"/>
      <c r="MLX875" s="60"/>
      <c r="MLY875" s="60"/>
      <c r="MLZ875" s="60"/>
      <c r="MMA875" s="60"/>
      <c r="MMB875" s="60"/>
      <c r="MMC875" s="60"/>
      <c r="MMD875" s="60"/>
      <c r="MME875" s="60"/>
      <c r="MMF875" s="60"/>
      <c r="MMG875" s="60"/>
      <c r="MMH875" s="60"/>
      <c r="MMI875" s="60"/>
      <c r="MMJ875" s="60"/>
      <c r="MMK875" s="60"/>
      <c r="MML875" s="60"/>
      <c r="MMM875" s="60"/>
      <c r="MMN875" s="60"/>
      <c r="MMO875" s="60"/>
      <c r="MMP875" s="60"/>
      <c r="MMQ875" s="60"/>
      <c r="MMR875" s="60"/>
      <c r="MMS875" s="60"/>
      <c r="MMT875" s="60"/>
      <c r="MMU875" s="60"/>
      <c r="MMV875" s="60"/>
      <c r="MMW875" s="60"/>
      <c r="MMX875" s="60"/>
      <c r="MMY875" s="60"/>
      <c r="MMZ875" s="60"/>
      <c r="MNA875" s="60"/>
      <c r="MNB875" s="60"/>
      <c r="MNC875" s="60"/>
      <c r="MND875" s="60"/>
      <c r="MNE875" s="60"/>
      <c r="MNF875" s="60"/>
      <c r="MNG875" s="60"/>
      <c r="MNH875" s="60"/>
      <c r="MNI875" s="60"/>
      <c r="MNJ875" s="60"/>
      <c r="MNK875" s="60"/>
      <c r="MNL875" s="60"/>
      <c r="MNM875" s="60"/>
      <c r="MNN875" s="60"/>
      <c r="MNO875" s="60"/>
      <c r="MNP875" s="60"/>
      <c r="MNQ875" s="60"/>
      <c r="MNR875" s="60"/>
      <c r="MNS875" s="60"/>
      <c r="MNT875" s="60"/>
      <c r="MNU875" s="60"/>
      <c r="MNV875" s="60"/>
      <c r="MNW875" s="60"/>
      <c r="MNX875" s="60"/>
      <c r="MNY875" s="60"/>
      <c r="MNZ875" s="60"/>
      <c r="MOA875" s="60"/>
      <c r="MOB875" s="60"/>
      <c r="MOC875" s="60"/>
      <c r="MOD875" s="60"/>
      <c r="MOE875" s="60"/>
      <c r="MOF875" s="60"/>
      <c r="MOG875" s="60"/>
      <c r="MOH875" s="60"/>
      <c r="MOI875" s="60"/>
      <c r="MOJ875" s="60"/>
      <c r="MOK875" s="60"/>
      <c r="MOL875" s="60"/>
      <c r="MOM875" s="60"/>
      <c r="MON875" s="60"/>
      <c r="MOO875" s="60"/>
      <c r="MOP875" s="60"/>
      <c r="MOQ875" s="60"/>
      <c r="MOR875" s="60"/>
      <c r="MOS875" s="60"/>
      <c r="MOT875" s="60"/>
      <c r="MOU875" s="60"/>
      <c r="MOV875" s="60"/>
      <c r="MOW875" s="60"/>
      <c r="MOX875" s="60"/>
      <c r="MOY875" s="60"/>
      <c r="MOZ875" s="60"/>
      <c r="MPA875" s="60"/>
      <c r="MPB875" s="60"/>
      <c r="MPC875" s="60"/>
      <c r="MPD875" s="60"/>
      <c r="MPE875" s="60"/>
      <c r="MPF875" s="60"/>
      <c r="MPG875" s="60"/>
      <c r="MPH875" s="60"/>
      <c r="MPI875" s="60"/>
      <c r="MPJ875" s="60"/>
      <c r="MPK875" s="60"/>
      <c r="MPL875" s="60"/>
      <c r="MPM875" s="60"/>
      <c r="MPN875" s="60"/>
      <c r="MPO875" s="60"/>
      <c r="MPP875" s="60"/>
      <c r="MPQ875" s="60"/>
      <c r="MPR875" s="60"/>
      <c r="MPS875" s="60"/>
      <c r="MPT875" s="60"/>
      <c r="MPU875" s="60"/>
      <c r="MPV875" s="60"/>
      <c r="MPW875" s="60"/>
      <c r="MPX875" s="60"/>
      <c r="MPY875" s="60"/>
      <c r="MPZ875" s="60"/>
      <c r="MQA875" s="60"/>
      <c r="MQB875" s="60"/>
      <c r="MQC875" s="60"/>
      <c r="MQD875" s="60"/>
      <c r="MQE875" s="60"/>
      <c r="MQF875" s="60"/>
      <c r="MQG875" s="60"/>
      <c r="MQH875" s="60"/>
      <c r="MQI875" s="60"/>
      <c r="MQJ875" s="60"/>
      <c r="MQK875" s="60"/>
      <c r="MQL875" s="60"/>
      <c r="MQM875" s="60"/>
      <c r="MQN875" s="60"/>
      <c r="MQO875" s="60"/>
      <c r="MQP875" s="60"/>
      <c r="MQQ875" s="60"/>
      <c r="MQR875" s="60"/>
      <c r="MQS875" s="60"/>
      <c r="MQT875" s="60"/>
      <c r="MQU875" s="60"/>
      <c r="MQV875" s="60"/>
      <c r="MQW875" s="60"/>
      <c r="MQX875" s="60"/>
      <c r="MQY875" s="60"/>
      <c r="MQZ875" s="60"/>
      <c r="MRA875" s="60"/>
      <c r="MRB875" s="60"/>
      <c r="MRC875" s="60"/>
      <c r="MRD875" s="60"/>
      <c r="MRE875" s="60"/>
      <c r="MRF875" s="60"/>
      <c r="MRG875" s="60"/>
      <c r="MRH875" s="60"/>
      <c r="MRI875" s="60"/>
      <c r="MRJ875" s="60"/>
      <c r="MRK875" s="60"/>
      <c r="MRL875" s="60"/>
      <c r="MRM875" s="60"/>
      <c r="MRN875" s="60"/>
      <c r="MRO875" s="60"/>
      <c r="MRP875" s="60"/>
      <c r="MRQ875" s="60"/>
      <c r="MRR875" s="60"/>
      <c r="MRS875" s="60"/>
      <c r="MRT875" s="60"/>
      <c r="MRU875" s="60"/>
      <c r="MRV875" s="60"/>
      <c r="MRW875" s="60"/>
      <c r="MRX875" s="60"/>
      <c r="MRY875" s="60"/>
      <c r="MRZ875" s="60"/>
      <c r="MSA875" s="60"/>
      <c r="MSB875" s="60"/>
      <c r="MSC875" s="60"/>
      <c r="MSD875" s="60"/>
      <c r="MSE875" s="60"/>
      <c r="MSF875" s="60"/>
      <c r="MSG875" s="60"/>
      <c r="MSH875" s="60"/>
      <c r="MSI875" s="60"/>
      <c r="MSJ875" s="60"/>
      <c r="MSK875" s="60"/>
      <c r="MSL875" s="60"/>
      <c r="MSM875" s="60"/>
      <c r="MSN875" s="60"/>
      <c r="MSO875" s="60"/>
      <c r="MSP875" s="60"/>
      <c r="MSQ875" s="60"/>
      <c r="MSR875" s="60"/>
      <c r="MSS875" s="60"/>
      <c r="MST875" s="60"/>
      <c r="MSU875" s="60"/>
      <c r="MSV875" s="60"/>
      <c r="MSW875" s="60"/>
      <c r="MSX875" s="60"/>
      <c r="MSY875" s="60"/>
      <c r="MSZ875" s="60"/>
      <c r="MTA875" s="60"/>
      <c r="MTB875" s="60"/>
      <c r="MTC875" s="60"/>
      <c r="MTD875" s="60"/>
      <c r="MTE875" s="60"/>
      <c r="MTF875" s="60"/>
      <c r="MTG875" s="60"/>
      <c r="MTH875" s="60"/>
      <c r="MTI875" s="60"/>
      <c r="MTJ875" s="60"/>
      <c r="MTK875" s="60"/>
      <c r="MTL875" s="60"/>
      <c r="MTM875" s="60"/>
      <c r="MTN875" s="60"/>
      <c r="MTO875" s="60"/>
      <c r="MTP875" s="60"/>
      <c r="MTQ875" s="60"/>
      <c r="MTR875" s="60"/>
      <c r="MTS875" s="60"/>
      <c r="MTT875" s="60"/>
      <c r="MTU875" s="60"/>
      <c r="MTV875" s="60"/>
      <c r="MTW875" s="60"/>
      <c r="MTX875" s="60"/>
      <c r="MTY875" s="60"/>
      <c r="MTZ875" s="60"/>
      <c r="MUA875" s="60"/>
      <c r="MUB875" s="60"/>
      <c r="MUC875" s="60"/>
      <c r="MUD875" s="60"/>
      <c r="MUE875" s="60"/>
      <c r="MUF875" s="60"/>
      <c r="MUG875" s="60"/>
      <c r="MUH875" s="60"/>
      <c r="MUI875" s="60"/>
      <c r="MUJ875" s="60"/>
      <c r="MUK875" s="60"/>
      <c r="MUL875" s="60"/>
      <c r="MUM875" s="60"/>
      <c r="MUN875" s="60"/>
      <c r="MUO875" s="60"/>
      <c r="MUP875" s="60"/>
      <c r="MUQ875" s="60"/>
      <c r="MUR875" s="60"/>
      <c r="MUS875" s="60"/>
      <c r="MUT875" s="60"/>
      <c r="MUU875" s="60"/>
      <c r="MUV875" s="60"/>
      <c r="MUW875" s="60"/>
      <c r="MUX875" s="60"/>
      <c r="MUY875" s="60"/>
      <c r="MUZ875" s="60"/>
      <c r="MVA875" s="60"/>
      <c r="MVB875" s="60"/>
      <c r="MVC875" s="60"/>
      <c r="MVD875" s="60"/>
      <c r="MVE875" s="60"/>
      <c r="MVF875" s="60"/>
      <c r="MVG875" s="60"/>
      <c r="MVH875" s="60"/>
      <c r="MVI875" s="60"/>
      <c r="MVJ875" s="60"/>
      <c r="MVK875" s="60"/>
      <c r="MVL875" s="60"/>
      <c r="MVM875" s="60"/>
      <c r="MVN875" s="60"/>
      <c r="MVO875" s="60"/>
      <c r="MVP875" s="60"/>
      <c r="MVQ875" s="60"/>
      <c r="MVR875" s="60"/>
      <c r="MVS875" s="60"/>
      <c r="MVT875" s="60"/>
      <c r="MVU875" s="60"/>
      <c r="MVV875" s="60"/>
      <c r="MVW875" s="60"/>
      <c r="MVX875" s="60"/>
      <c r="MVY875" s="60"/>
      <c r="MVZ875" s="60"/>
      <c r="MWA875" s="60"/>
      <c r="MWB875" s="60"/>
      <c r="MWC875" s="60"/>
      <c r="MWD875" s="60"/>
      <c r="MWE875" s="60"/>
      <c r="MWF875" s="60"/>
      <c r="MWG875" s="60"/>
      <c r="MWH875" s="60"/>
      <c r="MWI875" s="60"/>
      <c r="MWJ875" s="60"/>
      <c r="MWK875" s="60"/>
      <c r="MWL875" s="60"/>
      <c r="MWM875" s="60"/>
      <c r="MWN875" s="60"/>
      <c r="MWO875" s="60"/>
      <c r="MWP875" s="60"/>
      <c r="MWQ875" s="60"/>
      <c r="MWR875" s="60"/>
      <c r="MWS875" s="60"/>
      <c r="MWT875" s="60"/>
      <c r="MWU875" s="60"/>
      <c r="MWV875" s="60"/>
      <c r="MWW875" s="60"/>
      <c r="MWX875" s="60"/>
      <c r="MWY875" s="60"/>
      <c r="MWZ875" s="60"/>
      <c r="MXA875" s="60"/>
      <c r="MXB875" s="60"/>
      <c r="MXC875" s="60"/>
      <c r="MXD875" s="60"/>
      <c r="MXE875" s="60"/>
      <c r="MXF875" s="60"/>
      <c r="MXG875" s="60"/>
      <c r="MXH875" s="60"/>
      <c r="MXI875" s="60"/>
      <c r="MXJ875" s="60"/>
      <c r="MXK875" s="60"/>
      <c r="MXL875" s="60"/>
      <c r="MXM875" s="60"/>
      <c r="MXN875" s="60"/>
      <c r="MXO875" s="60"/>
      <c r="MXP875" s="60"/>
      <c r="MXQ875" s="60"/>
      <c r="MXR875" s="60"/>
      <c r="MXS875" s="60"/>
      <c r="MXT875" s="60"/>
      <c r="MXU875" s="60"/>
      <c r="MXV875" s="60"/>
      <c r="MXW875" s="60"/>
      <c r="MXX875" s="60"/>
      <c r="MXY875" s="60"/>
      <c r="MXZ875" s="60"/>
      <c r="MYA875" s="60"/>
      <c r="MYB875" s="60"/>
      <c r="MYC875" s="60"/>
      <c r="MYD875" s="60"/>
      <c r="MYE875" s="60"/>
      <c r="MYF875" s="60"/>
      <c r="MYG875" s="60"/>
      <c r="MYH875" s="60"/>
      <c r="MYI875" s="60"/>
      <c r="MYJ875" s="60"/>
      <c r="MYK875" s="60"/>
      <c r="MYL875" s="60"/>
      <c r="MYM875" s="60"/>
      <c r="MYN875" s="60"/>
      <c r="MYO875" s="60"/>
      <c r="MYP875" s="60"/>
      <c r="MYQ875" s="60"/>
      <c r="MYR875" s="60"/>
      <c r="MYS875" s="60"/>
      <c r="MYT875" s="60"/>
      <c r="MYU875" s="60"/>
      <c r="MYV875" s="60"/>
      <c r="MYW875" s="60"/>
      <c r="MYX875" s="60"/>
      <c r="MYY875" s="60"/>
      <c r="MYZ875" s="60"/>
      <c r="MZA875" s="60"/>
      <c r="MZB875" s="60"/>
      <c r="MZC875" s="60"/>
      <c r="MZD875" s="60"/>
      <c r="MZE875" s="60"/>
      <c r="MZF875" s="60"/>
      <c r="MZG875" s="60"/>
      <c r="MZH875" s="60"/>
      <c r="MZI875" s="60"/>
      <c r="MZJ875" s="60"/>
      <c r="MZK875" s="60"/>
      <c r="MZL875" s="60"/>
      <c r="MZM875" s="60"/>
      <c r="MZN875" s="60"/>
      <c r="MZO875" s="60"/>
      <c r="MZP875" s="60"/>
      <c r="MZQ875" s="60"/>
      <c r="MZR875" s="60"/>
      <c r="MZS875" s="60"/>
      <c r="MZT875" s="60"/>
      <c r="MZU875" s="60"/>
      <c r="MZV875" s="60"/>
      <c r="MZW875" s="60"/>
      <c r="MZX875" s="60"/>
      <c r="MZY875" s="60"/>
      <c r="MZZ875" s="60"/>
      <c r="NAA875" s="60"/>
      <c r="NAB875" s="60"/>
      <c r="NAC875" s="60"/>
      <c r="NAD875" s="60"/>
      <c r="NAE875" s="60"/>
      <c r="NAF875" s="60"/>
      <c r="NAG875" s="60"/>
      <c r="NAH875" s="60"/>
      <c r="NAI875" s="60"/>
      <c r="NAJ875" s="60"/>
      <c r="NAK875" s="60"/>
      <c r="NAL875" s="60"/>
      <c r="NAM875" s="60"/>
      <c r="NAN875" s="60"/>
      <c r="NAO875" s="60"/>
      <c r="NAP875" s="60"/>
      <c r="NAQ875" s="60"/>
      <c r="NAR875" s="60"/>
      <c r="NAS875" s="60"/>
      <c r="NAT875" s="60"/>
      <c r="NAU875" s="60"/>
      <c r="NAV875" s="60"/>
      <c r="NAW875" s="60"/>
      <c r="NAX875" s="60"/>
      <c r="NAY875" s="60"/>
      <c r="NAZ875" s="60"/>
      <c r="NBA875" s="60"/>
      <c r="NBB875" s="60"/>
      <c r="NBC875" s="60"/>
      <c r="NBD875" s="60"/>
      <c r="NBE875" s="60"/>
      <c r="NBF875" s="60"/>
      <c r="NBG875" s="60"/>
      <c r="NBH875" s="60"/>
      <c r="NBI875" s="60"/>
      <c r="NBJ875" s="60"/>
      <c r="NBK875" s="60"/>
      <c r="NBL875" s="60"/>
      <c r="NBM875" s="60"/>
      <c r="NBN875" s="60"/>
      <c r="NBO875" s="60"/>
      <c r="NBP875" s="60"/>
      <c r="NBQ875" s="60"/>
      <c r="NBR875" s="60"/>
      <c r="NBS875" s="60"/>
      <c r="NBT875" s="60"/>
      <c r="NBU875" s="60"/>
      <c r="NBV875" s="60"/>
      <c r="NBW875" s="60"/>
      <c r="NBX875" s="60"/>
      <c r="NBY875" s="60"/>
      <c r="NBZ875" s="60"/>
      <c r="NCA875" s="60"/>
      <c r="NCB875" s="60"/>
      <c r="NCC875" s="60"/>
      <c r="NCD875" s="60"/>
      <c r="NCE875" s="60"/>
      <c r="NCF875" s="60"/>
      <c r="NCG875" s="60"/>
      <c r="NCH875" s="60"/>
      <c r="NCI875" s="60"/>
      <c r="NCJ875" s="60"/>
      <c r="NCK875" s="60"/>
      <c r="NCL875" s="60"/>
      <c r="NCM875" s="60"/>
      <c r="NCN875" s="60"/>
      <c r="NCO875" s="60"/>
      <c r="NCP875" s="60"/>
      <c r="NCQ875" s="60"/>
      <c r="NCR875" s="60"/>
      <c r="NCS875" s="60"/>
      <c r="NCT875" s="60"/>
      <c r="NCU875" s="60"/>
      <c r="NCV875" s="60"/>
      <c r="NCW875" s="60"/>
      <c r="NCX875" s="60"/>
      <c r="NCY875" s="60"/>
      <c r="NCZ875" s="60"/>
      <c r="NDA875" s="60"/>
      <c r="NDB875" s="60"/>
      <c r="NDC875" s="60"/>
      <c r="NDD875" s="60"/>
      <c r="NDE875" s="60"/>
      <c r="NDF875" s="60"/>
      <c r="NDG875" s="60"/>
      <c r="NDH875" s="60"/>
      <c r="NDI875" s="60"/>
      <c r="NDJ875" s="60"/>
      <c r="NDK875" s="60"/>
      <c r="NDL875" s="60"/>
      <c r="NDM875" s="60"/>
      <c r="NDN875" s="60"/>
      <c r="NDO875" s="60"/>
      <c r="NDP875" s="60"/>
      <c r="NDQ875" s="60"/>
      <c r="NDR875" s="60"/>
      <c r="NDS875" s="60"/>
      <c r="NDT875" s="60"/>
      <c r="NDU875" s="60"/>
      <c r="NDV875" s="60"/>
      <c r="NDW875" s="60"/>
      <c r="NDX875" s="60"/>
      <c r="NDY875" s="60"/>
      <c r="NDZ875" s="60"/>
      <c r="NEA875" s="60"/>
      <c r="NEB875" s="60"/>
      <c r="NEC875" s="60"/>
      <c r="NED875" s="60"/>
      <c r="NEE875" s="60"/>
      <c r="NEF875" s="60"/>
      <c r="NEG875" s="60"/>
      <c r="NEH875" s="60"/>
      <c r="NEI875" s="60"/>
      <c r="NEJ875" s="60"/>
      <c r="NEK875" s="60"/>
      <c r="NEL875" s="60"/>
      <c r="NEM875" s="60"/>
      <c r="NEN875" s="60"/>
      <c r="NEO875" s="60"/>
      <c r="NEP875" s="60"/>
      <c r="NEQ875" s="60"/>
      <c r="NER875" s="60"/>
      <c r="NES875" s="60"/>
      <c r="NET875" s="60"/>
      <c r="NEU875" s="60"/>
      <c r="NEV875" s="60"/>
      <c r="NEW875" s="60"/>
      <c r="NEX875" s="60"/>
      <c r="NEY875" s="60"/>
      <c r="NEZ875" s="60"/>
      <c r="NFA875" s="60"/>
      <c r="NFB875" s="60"/>
      <c r="NFC875" s="60"/>
      <c r="NFD875" s="60"/>
      <c r="NFE875" s="60"/>
      <c r="NFF875" s="60"/>
      <c r="NFG875" s="60"/>
      <c r="NFH875" s="60"/>
      <c r="NFI875" s="60"/>
      <c r="NFJ875" s="60"/>
      <c r="NFK875" s="60"/>
      <c r="NFL875" s="60"/>
      <c r="NFM875" s="60"/>
      <c r="NFN875" s="60"/>
      <c r="NFO875" s="60"/>
      <c r="NFP875" s="60"/>
      <c r="NFQ875" s="60"/>
      <c r="NFR875" s="60"/>
      <c r="NFS875" s="60"/>
      <c r="NFT875" s="60"/>
      <c r="NFU875" s="60"/>
      <c r="NFV875" s="60"/>
      <c r="NFW875" s="60"/>
      <c r="NFX875" s="60"/>
      <c r="NFY875" s="60"/>
      <c r="NFZ875" s="60"/>
      <c r="NGA875" s="60"/>
      <c r="NGB875" s="60"/>
      <c r="NGC875" s="60"/>
      <c r="NGD875" s="60"/>
      <c r="NGE875" s="60"/>
      <c r="NGF875" s="60"/>
      <c r="NGG875" s="60"/>
      <c r="NGH875" s="60"/>
      <c r="NGI875" s="60"/>
      <c r="NGJ875" s="60"/>
      <c r="NGK875" s="60"/>
      <c r="NGL875" s="60"/>
      <c r="NGM875" s="60"/>
      <c r="NGN875" s="60"/>
      <c r="NGO875" s="60"/>
      <c r="NGP875" s="60"/>
      <c r="NGQ875" s="60"/>
      <c r="NGR875" s="60"/>
      <c r="NGS875" s="60"/>
      <c r="NGT875" s="60"/>
      <c r="NGU875" s="60"/>
      <c r="NGV875" s="60"/>
      <c r="NGW875" s="60"/>
      <c r="NGX875" s="60"/>
      <c r="NGY875" s="60"/>
      <c r="NGZ875" s="60"/>
      <c r="NHA875" s="60"/>
      <c r="NHB875" s="60"/>
      <c r="NHC875" s="60"/>
      <c r="NHD875" s="60"/>
      <c r="NHE875" s="60"/>
      <c r="NHF875" s="60"/>
      <c r="NHG875" s="60"/>
      <c r="NHH875" s="60"/>
      <c r="NHI875" s="60"/>
      <c r="NHJ875" s="60"/>
      <c r="NHK875" s="60"/>
      <c r="NHL875" s="60"/>
      <c r="NHM875" s="60"/>
      <c r="NHN875" s="60"/>
      <c r="NHO875" s="60"/>
      <c r="NHP875" s="60"/>
      <c r="NHQ875" s="60"/>
      <c r="NHR875" s="60"/>
      <c r="NHS875" s="60"/>
      <c r="NHT875" s="60"/>
      <c r="NHU875" s="60"/>
      <c r="NHV875" s="60"/>
      <c r="NHW875" s="60"/>
      <c r="NHX875" s="60"/>
      <c r="NHY875" s="60"/>
      <c r="NHZ875" s="60"/>
      <c r="NIA875" s="60"/>
      <c r="NIB875" s="60"/>
      <c r="NIC875" s="60"/>
      <c r="NID875" s="60"/>
      <c r="NIE875" s="60"/>
      <c r="NIF875" s="60"/>
      <c r="NIG875" s="60"/>
      <c r="NIH875" s="60"/>
      <c r="NII875" s="60"/>
      <c r="NIJ875" s="60"/>
      <c r="NIK875" s="60"/>
      <c r="NIL875" s="60"/>
      <c r="NIM875" s="60"/>
      <c r="NIN875" s="60"/>
      <c r="NIO875" s="60"/>
      <c r="NIP875" s="60"/>
      <c r="NIQ875" s="60"/>
      <c r="NIR875" s="60"/>
      <c r="NIS875" s="60"/>
      <c r="NIT875" s="60"/>
      <c r="NIU875" s="60"/>
      <c r="NIV875" s="60"/>
      <c r="NIW875" s="60"/>
      <c r="NIX875" s="60"/>
      <c r="NIY875" s="60"/>
      <c r="NIZ875" s="60"/>
      <c r="NJA875" s="60"/>
      <c r="NJB875" s="60"/>
      <c r="NJC875" s="60"/>
      <c r="NJD875" s="60"/>
      <c r="NJE875" s="60"/>
      <c r="NJF875" s="60"/>
      <c r="NJG875" s="60"/>
      <c r="NJH875" s="60"/>
      <c r="NJI875" s="60"/>
      <c r="NJJ875" s="60"/>
      <c r="NJK875" s="60"/>
      <c r="NJL875" s="60"/>
      <c r="NJM875" s="60"/>
      <c r="NJN875" s="60"/>
      <c r="NJO875" s="60"/>
      <c r="NJP875" s="60"/>
      <c r="NJQ875" s="60"/>
      <c r="NJR875" s="60"/>
      <c r="NJS875" s="60"/>
      <c r="NJT875" s="60"/>
      <c r="NJU875" s="60"/>
      <c r="NJV875" s="60"/>
      <c r="NJW875" s="60"/>
      <c r="NJX875" s="60"/>
      <c r="NJY875" s="60"/>
      <c r="NJZ875" s="60"/>
      <c r="NKA875" s="60"/>
      <c r="NKB875" s="60"/>
      <c r="NKC875" s="60"/>
      <c r="NKD875" s="60"/>
      <c r="NKE875" s="60"/>
      <c r="NKF875" s="60"/>
      <c r="NKG875" s="60"/>
      <c r="NKH875" s="60"/>
      <c r="NKI875" s="60"/>
      <c r="NKJ875" s="60"/>
      <c r="NKK875" s="60"/>
      <c r="NKL875" s="60"/>
      <c r="NKM875" s="60"/>
      <c r="NKN875" s="60"/>
      <c r="NKO875" s="60"/>
      <c r="NKP875" s="60"/>
      <c r="NKQ875" s="60"/>
      <c r="NKR875" s="60"/>
      <c r="NKS875" s="60"/>
      <c r="NKT875" s="60"/>
      <c r="NKU875" s="60"/>
      <c r="NKV875" s="60"/>
      <c r="NKW875" s="60"/>
      <c r="NKX875" s="60"/>
      <c r="NKY875" s="60"/>
      <c r="NKZ875" s="60"/>
      <c r="NLA875" s="60"/>
      <c r="NLB875" s="60"/>
      <c r="NLC875" s="60"/>
      <c r="NLD875" s="60"/>
      <c r="NLE875" s="60"/>
      <c r="NLF875" s="60"/>
      <c r="NLG875" s="60"/>
      <c r="NLH875" s="60"/>
      <c r="NLI875" s="60"/>
      <c r="NLJ875" s="60"/>
      <c r="NLK875" s="60"/>
      <c r="NLL875" s="60"/>
      <c r="NLM875" s="60"/>
      <c r="NLN875" s="60"/>
      <c r="NLO875" s="60"/>
      <c r="NLP875" s="60"/>
      <c r="NLQ875" s="60"/>
      <c r="NLR875" s="60"/>
      <c r="NLS875" s="60"/>
      <c r="NLT875" s="60"/>
      <c r="NLU875" s="60"/>
      <c r="NLV875" s="60"/>
      <c r="NLW875" s="60"/>
      <c r="NLX875" s="60"/>
      <c r="NLY875" s="60"/>
      <c r="NLZ875" s="60"/>
      <c r="NMA875" s="60"/>
      <c r="NMB875" s="60"/>
      <c r="NMC875" s="60"/>
      <c r="NMD875" s="60"/>
      <c r="NME875" s="60"/>
      <c r="NMF875" s="60"/>
      <c r="NMG875" s="60"/>
      <c r="NMH875" s="60"/>
      <c r="NMI875" s="60"/>
      <c r="NMJ875" s="60"/>
      <c r="NMK875" s="60"/>
      <c r="NML875" s="60"/>
      <c r="NMM875" s="60"/>
      <c r="NMN875" s="60"/>
      <c r="NMO875" s="60"/>
      <c r="NMP875" s="60"/>
      <c r="NMQ875" s="60"/>
      <c r="NMR875" s="60"/>
      <c r="NMS875" s="60"/>
      <c r="NMT875" s="60"/>
      <c r="NMU875" s="60"/>
      <c r="NMV875" s="60"/>
      <c r="NMW875" s="60"/>
      <c r="NMX875" s="60"/>
      <c r="NMY875" s="60"/>
      <c r="NMZ875" s="60"/>
      <c r="NNA875" s="60"/>
      <c r="NNB875" s="60"/>
      <c r="NNC875" s="60"/>
      <c r="NND875" s="60"/>
      <c r="NNE875" s="60"/>
      <c r="NNF875" s="60"/>
      <c r="NNG875" s="60"/>
      <c r="NNH875" s="60"/>
      <c r="NNI875" s="60"/>
      <c r="NNJ875" s="60"/>
      <c r="NNK875" s="60"/>
      <c r="NNL875" s="60"/>
      <c r="NNM875" s="60"/>
      <c r="NNN875" s="60"/>
      <c r="NNO875" s="60"/>
      <c r="NNP875" s="60"/>
      <c r="NNQ875" s="60"/>
      <c r="NNR875" s="60"/>
      <c r="NNS875" s="60"/>
      <c r="NNT875" s="60"/>
      <c r="NNU875" s="60"/>
      <c r="NNV875" s="60"/>
      <c r="NNW875" s="60"/>
      <c r="NNX875" s="60"/>
      <c r="NNY875" s="60"/>
      <c r="NNZ875" s="60"/>
      <c r="NOA875" s="60"/>
      <c r="NOB875" s="60"/>
      <c r="NOC875" s="60"/>
      <c r="NOD875" s="60"/>
      <c r="NOE875" s="60"/>
      <c r="NOF875" s="60"/>
      <c r="NOG875" s="60"/>
      <c r="NOH875" s="60"/>
      <c r="NOI875" s="60"/>
      <c r="NOJ875" s="60"/>
      <c r="NOK875" s="60"/>
      <c r="NOL875" s="60"/>
      <c r="NOM875" s="60"/>
      <c r="NON875" s="60"/>
      <c r="NOO875" s="60"/>
      <c r="NOP875" s="60"/>
      <c r="NOQ875" s="60"/>
      <c r="NOR875" s="60"/>
      <c r="NOS875" s="60"/>
      <c r="NOT875" s="60"/>
      <c r="NOU875" s="60"/>
      <c r="NOV875" s="60"/>
      <c r="NOW875" s="60"/>
      <c r="NOX875" s="60"/>
      <c r="NOY875" s="60"/>
      <c r="NOZ875" s="60"/>
      <c r="NPA875" s="60"/>
      <c r="NPB875" s="60"/>
      <c r="NPC875" s="60"/>
      <c r="NPD875" s="60"/>
      <c r="NPE875" s="60"/>
      <c r="NPF875" s="60"/>
      <c r="NPG875" s="60"/>
      <c r="NPH875" s="60"/>
      <c r="NPI875" s="60"/>
      <c r="NPJ875" s="60"/>
      <c r="NPK875" s="60"/>
      <c r="NPL875" s="60"/>
      <c r="NPM875" s="60"/>
      <c r="NPN875" s="60"/>
      <c r="NPO875" s="60"/>
      <c r="NPP875" s="60"/>
      <c r="NPQ875" s="60"/>
      <c r="NPR875" s="60"/>
      <c r="NPS875" s="60"/>
      <c r="NPT875" s="60"/>
      <c r="NPU875" s="60"/>
      <c r="NPV875" s="60"/>
      <c r="NPW875" s="60"/>
      <c r="NPX875" s="60"/>
      <c r="NPY875" s="60"/>
      <c r="NPZ875" s="60"/>
      <c r="NQA875" s="60"/>
      <c r="NQB875" s="60"/>
      <c r="NQC875" s="60"/>
      <c r="NQD875" s="60"/>
      <c r="NQE875" s="60"/>
      <c r="NQF875" s="60"/>
      <c r="NQG875" s="60"/>
      <c r="NQH875" s="60"/>
      <c r="NQI875" s="60"/>
      <c r="NQJ875" s="60"/>
      <c r="NQK875" s="60"/>
      <c r="NQL875" s="60"/>
      <c r="NQM875" s="60"/>
      <c r="NQN875" s="60"/>
      <c r="NQO875" s="60"/>
      <c r="NQP875" s="60"/>
      <c r="NQQ875" s="60"/>
      <c r="NQR875" s="60"/>
      <c r="NQS875" s="60"/>
      <c r="NQT875" s="60"/>
      <c r="NQU875" s="60"/>
      <c r="NQV875" s="60"/>
      <c r="NQW875" s="60"/>
      <c r="NQX875" s="60"/>
      <c r="NQY875" s="60"/>
      <c r="NQZ875" s="60"/>
      <c r="NRA875" s="60"/>
      <c r="NRB875" s="60"/>
      <c r="NRC875" s="60"/>
      <c r="NRD875" s="60"/>
      <c r="NRE875" s="60"/>
      <c r="NRF875" s="60"/>
      <c r="NRG875" s="60"/>
      <c r="NRH875" s="60"/>
      <c r="NRI875" s="60"/>
      <c r="NRJ875" s="60"/>
      <c r="NRK875" s="60"/>
      <c r="NRL875" s="60"/>
      <c r="NRM875" s="60"/>
      <c r="NRN875" s="60"/>
      <c r="NRO875" s="60"/>
      <c r="NRP875" s="60"/>
      <c r="NRQ875" s="60"/>
      <c r="NRR875" s="60"/>
      <c r="NRS875" s="60"/>
      <c r="NRT875" s="60"/>
      <c r="NRU875" s="60"/>
      <c r="NRV875" s="60"/>
      <c r="NRW875" s="60"/>
      <c r="NRX875" s="60"/>
      <c r="NRY875" s="60"/>
      <c r="NRZ875" s="60"/>
      <c r="NSA875" s="60"/>
      <c r="NSB875" s="60"/>
      <c r="NSC875" s="60"/>
      <c r="NSD875" s="60"/>
      <c r="NSE875" s="60"/>
      <c r="NSF875" s="60"/>
      <c r="NSG875" s="60"/>
      <c r="NSH875" s="60"/>
      <c r="NSI875" s="60"/>
      <c r="NSJ875" s="60"/>
      <c r="NSK875" s="60"/>
      <c r="NSL875" s="60"/>
      <c r="NSM875" s="60"/>
      <c r="NSN875" s="60"/>
      <c r="NSO875" s="60"/>
      <c r="NSP875" s="60"/>
      <c r="NSQ875" s="60"/>
      <c r="NSR875" s="60"/>
      <c r="NSS875" s="60"/>
      <c r="NST875" s="60"/>
      <c r="NSU875" s="60"/>
      <c r="NSV875" s="60"/>
      <c r="NSW875" s="60"/>
      <c r="NSX875" s="60"/>
      <c r="NSY875" s="60"/>
      <c r="NSZ875" s="60"/>
      <c r="NTA875" s="60"/>
      <c r="NTB875" s="60"/>
      <c r="NTC875" s="60"/>
      <c r="NTD875" s="60"/>
      <c r="NTE875" s="60"/>
      <c r="NTF875" s="60"/>
      <c r="NTG875" s="60"/>
      <c r="NTH875" s="60"/>
      <c r="NTI875" s="60"/>
      <c r="NTJ875" s="60"/>
      <c r="NTK875" s="60"/>
      <c r="NTL875" s="60"/>
      <c r="NTM875" s="60"/>
      <c r="NTN875" s="60"/>
      <c r="NTO875" s="60"/>
      <c r="NTP875" s="60"/>
      <c r="NTQ875" s="60"/>
      <c r="NTR875" s="60"/>
      <c r="NTS875" s="60"/>
      <c r="NTT875" s="60"/>
      <c r="NTU875" s="60"/>
      <c r="NTV875" s="60"/>
      <c r="NTW875" s="60"/>
      <c r="NTX875" s="60"/>
      <c r="NTY875" s="60"/>
      <c r="NTZ875" s="60"/>
      <c r="NUA875" s="60"/>
      <c r="NUB875" s="60"/>
      <c r="NUC875" s="60"/>
      <c r="NUD875" s="60"/>
      <c r="NUE875" s="60"/>
      <c r="NUF875" s="60"/>
      <c r="NUG875" s="60"/>
      <c r="NUH875" s="60"/>
      <c r="NUI875" s="60"/>
      <c r="NUJ875" s="60"/>
      <c r="NUK875" s="60"/>
      <c r="NUL875" s="60"/>
      <c r="NUM875" s="60"/>
      <c r="NUN875" s="60"/>
      <c r="NUO875" s="60"/>
      <c r="NUP875" s="60"/>
      <c r="NUQ875" s="60"/>
      <c r="NUR875" s="60"/>
      <c r="NUS875" s="60"/>
      <c r="NUT875" s="60"/>
      <c r="NUU875" s="60"/>
      <c r="NUV875" s="60"/>
      <c r="NUW875" s="60"/>
      <c r="NUX875" s="60"/>
      <c r="NUY875" s="60"/>
      <c r="NUZ875" s="60"/>
      <c r="NVA875" s="60"/>
      <c r="NVB875" s="60"/>
      <c r="NVC875" s="60"/>
      <c r="NVD875" s="60"/>
      <c r="NVE875" s="60"/>
      <c r="NVF875" s="60"/>
      <c r="NVG875" s="60"/>
      <c r="NVH875" s="60"/>
      <c r="NVI875" s="60"/>
      <c r="NVJ875" s="60"/>
      <c r="NVK875" s="60"/>
      <c r="NVL875" s="60"/>
      <c r="NVM875" s="60"/>
      <c r="NVN875" s="60"/>
      <c r="NVO875" s="60"/>
      <c r="NVP875" s="60"/>
      <c r="NVQ875" s="60"/>
      <c r="NVR875" s="60"/>
      <c r="NVS875" s="60"/>
      <c r="NVT875" s="60"/>
      <c r="NVU875" s="60"/>
      <c r="NVV875" s="60"/>
      <c r="NVW875" s="60"/>
      <c r="NVX875" s="60"/>
      <c r="NVY875" s="60"/>
      <c r="NVZ875" s="60"/>
      <c r="NWA875" s="60"/>
      <c r="NWB875" s="60"/>
      <c r="NWC875" s="60"/>
      <c r="NWD875" s="60"/>
      <c r="NWE875" s="60"/>
      <c r="NWF875" s="60"/>
      <c r="NWG875" s="60"/>
      <c r="NWH875" s="60"/>
      <c r="NWI875" s="60"/>
      <c r="NWJ875" s="60"/>
      <c r="NWK875" s="60"/>
      <c r="NWL875" s="60"/>
      <c r="NWM875" s="60"/>
      <c r="NWN875" s="60"/>
      <c r="NWO875" s="60"/>
      <c r="NWP875" s="60"/>
      <c r="NWQ875" s="60"/>
      <c r="NWR875" s="60"/>
      <c r="NWS875" s="60"/>
      <c r="NWT875" s="60"/>
      <c r="NWU875" s="60"/>
      <c r="NWV875" s="60"/>
      <c r="NWW875" s="60"/>
      <c r="NWX875" s="60"/>
      <c r="NWY875" s="60"/>
      <c r="NWZ875" s="60"/>
      <c r="NXA875" s="60"/>
      <c r="NXB875" s="60"/>
      <c r="NXC875" s="60"/>
      <c r="NXD875" s="60"/>
      <c r="NXE875" s="60"/>
      <c r="NXF875" s="60"/>
      <c r="NXG875" s="60"/>
      <c r="NXH875" s="60"/>
      <c r="NXI875" s="60"/>
      <c r="NXJ875" s="60"/>
      <c r="NXK875" s="60"/>
      <c r="NXL875" s="60"/>
      <c r="NXM875" s="60"/>
      <c r="NXN875" s="60"/>
      <c r="NXO875" s="60"/>
      <c r="NXP875" s="60"/>
      <c r="NXQ875" s="60"/>
      <c r="NXR875" s="60"/>
      <c r="NXS875" s="60"/>
      <c r="NXT875" s="60"/>
      <c r="NXU875" s="60"/>
      <c r="NXV875" s="60"/>
      <c r="NXW875" s="60"/>
      <c r="NXX875" s="60"/>
      <c r="NXY875" s="60"/>
      <c r="NXZ875" s="60"/>
      <c r="NYA875" s="60"/>
      <c r="NYB875" s="60"/>
      <c r="NYC875" s="60"/>
      <c r="NYD875" s="60"/>
      <c r="NYE875" s="60"/>
      <c r="NYF875" s="60"/>
      <c r="NYG875" s="60"/>
      <c r="NYH875" s="60"/>
      <c r="NYI875" s="60"/>
      <c r="NYJ875" s="60"/>
      <c r="NYK875" s="60"/>
      <c r="NYL875" s="60"/>
      <c r="NYM875" s="60"/>
      <c r="NYN875" s="60"/>
      <c r="NYO875" s="60"/>
      <c r="NYP875" s="60"/>
      <c r="NYQ875" s="60"/>
      <c r="NYR875" s="60"/>
      <c r="NYS875" s="60"/>
      <c r="NYT875" s="60"/>
      <c r="NYU875" s="60"/>
      <c r="NYV875" s="60"/>
      <c r="NYW875" s="60"/>
      <c r="NYX875" s="60"/>
      <c r="NYY875" s="60"/>
      <c r="NYZ875" s="60"/>
      <c r="NZA875" s="60"/>
      <c r="NZB875" s="60"/>
      <c r="NZC875" s="60"/>
      <c r="NZD875" s="60"/>
      <c r="NZE875" s="60"/>
      <c r="NZF875" s="60"/>
      <c r="NZG875" s="60"/>
      <c r="NZH875" s="60"/>
      <c r="NZI875" s="60"/>
      <c r="NZJ875" s="60"/>
      <c r="NZK875" s="60"/>
      <c r="NZL875" s="60"/>
      <c r="NZM875" s="60"/>
      <c r="NZN875" s="60"/>
      <c r="NZO875" s="60"/>
      <c r="NZP875" s="60"/>
      <c r="NZQ875" s="60"/>
      <c r="NZR875" s="60"/>
      <c r="NZS875" s="60"/>
      <c r="NZT875" s="60"/>
      <c r="NZU875" s="60"/>
      <c r="NZV875" s="60"/>
      <c r="NZW875" s="60"/>
      <c r="NZX875" s="60"/>
      <c r="NZY875" s="60"/>
      <c r="NZZ875" s="60"/>
      <c r="OAA875" s="60"/>
      <c r="OAB875" s="60"/>
      <c r="OAC875" s="60"/>
      <c r="OAD875" s="60"/>
      <c r="OAE875" s="60"/>
      <c r="OAF875" s="60"/>
      <c r="OAG875" s="60"/>
      <c r="OAH875" s="60"/>
      <c r="OAI875" s="60"/>
      <c r="OAJ875" s="60"/>
      <c r="OAK875" s="60"/>
      <c r="OAL875" s="60"/>
      <c r="OAM875" s="60"/>
      <c r="OAN875" s="60"/>
      <c r="OAO875" s="60"/>
      <c r="OAP875" s="60"/>
      <c r="OAQ875" s="60"/>
      <c r="OAR875" s="60"/>
      <c r="OAS875" s="60"/>
      <c r="OAT875" s="60"/>
      <c r="OAU875" s="60"/>
      <c r="OAV875" s="60"/>
      <c r="OAW875" s="60"/>
      <c r="OAX875" s="60"/>
      <c r="OAY875" s="60"/>
      <c r="OAZ875" s="60"/>
      <c r="OBA875" s="60"/>
      <c r="OBB875" s="60"/>
      <c r="OBC875" s="60"/>
      <c r="OBD875" s="60"/>
      <c r="OBE875" s="60"/>
      <c r="OBF875" s="60"/>
      <c r="OBG875" s="60"/>
      <c r="OBH875" s="60"/>
      <c r="OBI875" s="60"/>
      <c r="OBJ875" s="60"/>
      <c r="OBK875" s="60"/>
      <c r="OBL875" s="60"/>
      <c r="OBM875" s="60"/>
      <c r="OBN875" s="60"/>
      <c r="OBO875" s="60"/>
      <c r="OBP875" s="60"/>
      <c r="OBQ875" s="60"/>
      <c r="OBR875" s="60"/>
      <c r="OBS875" s="60"/>
      <c r="OBT875" s="60"/>
      <c r="OBU875" s="60"/>
      <c r="OBV875" s="60"/>
      <c r="OBW875" s="60"/>
      <c r="OBX875" s="60"/>
      <c r="OBY875" s="60"/>
      <c r="OBZ875" s="60"/>
      <c r="OCA875" s="60"/>
      <c r="OCB875" s="60"/>
      <c r="OCC875" s="60"/>
      <c r="OCD875" s="60"/>
      <c r="OCE875" s="60"/>
      <c r="OCF875" s="60"/>
      <c r="OCG875" s="60"/>
      <c r="OCH875" s="60"/>
      <c r="OCI875" s="60"/>
      <c r="OCJ875" s="60"/>
      <c r="OCK875" s="60"/>
      <c r="OCL875" s="60"/>
      <c r="OCM875" s="60"/>
      <c r="OCN875" s="60"/>
      <c r="OCO875" s="60"/>
      <c r="OCP875" s="60"/>
      <c r="OCQ875" s="60"/>
      <c r="OCR875" s="60"/>
      <c r="OCS875" s="60"/>
      <c r="OCT875" s="60"/>
      <c r="OCU875" s="60"/>
      <c r="OCV875" s="60"/>
      <c r="OCW875" s="60"/>
      <c r="OCX875" s="60"/>
      <c r="OCY875" s="60"/>
      <c r="OCZ875" s="60"/>
      <c r="ODA875" s="60"/>
      <c r="ODB875" s="60"/>
      <c r="ODC875" s="60"/>
      <c r="ODD875" s="60"/>
      <c r="ODE875" s="60"/>
      <c r="ODF875" s="60"/>
      <c r="ODG875" s="60"/>
      <c r="ODH875" s="60"/>
      <c r="ODI875" s="60"/>
      <c r="ODJ875" s="60"/>
      <c r="ODK875" s="60"/>
      <c r="ODL875" s="60"/>
      <c r="ODM875" s="60"/>
      <c r="ODN875" s="60"/>
      <c r="ODO875" s="60"/>
      <c r="ODP875" s="60"/>
      <c r="ODQ875" s="60"/>
      <c r="ODR875" s="60"/>
      <c r="ODS875" s="60"/>
      <c r="ODT875" s="60"/>
      <c r="ODU875" s="60"/>
      <c r="ODV875" s="60"/>
      <c r="ODW875" s="60"/>
      <c r="ODX875" s="60"/>
      <c r="ODY875" s="60"/>
      <c r="ODZ875" s="60"/>
      <c r="OEA875" s="60"/>
      <c r="OEB875" s="60"/>
      <c r="OEC875" s="60"/>
      <c r="OED875" s="60"/>
      <c r="OEE875" s="60"/>
      <c r="OEF875" s="60"/>
      <c r="OEG875" s="60"/>
      <c r="OEH875" s="60"/>
      <c r="OEI875" s="60"/>
      <c r="OEJ875" s="60"/>
      <c r="OEK875" s="60"/>
      <c r="OEL875" s="60"/>
      <c r="OEM875" s="60"/>
      <c r="OEN875" s="60"/>
      <c r="OEO875" s="60"/>
      <c r="OEP875" s="60"/>
      <c r="OEQ875" s="60"/>
      <c r="OER875" s="60"/>
      <c r="OES875" s="60"/>
      <c r="OET875" s="60"/>
      <c r="OEU875" s="60"/>
      <c r="OEV875" s="60"/>
      <c r="OEW875" s="60"/>
      <c r="OEX875" s="60"/>
      <c r="OEY875" s="60"/>
      <c r="OEZ875" s="60"/>
      <c r="OFA875" s="60"/>
      <c r="OFB875" s="60"/>
      <c r="OFC875" s="60"/>
      <c r="OFD875" s="60"/>
      <c r="OFE875" s="60"/>
      <c r="OFF875" s="60"/>
      <c r="OFG875" s="60"/>
      <c r="OFH875" s="60"/>
      <c r="OFI875" s="60"/>
      <c r="OFJ875" s="60"/>
      <c r="OFK875" s="60"/>
      <c r="OFL875" s="60"/>
      <c r="OFM875" s="60"/>
      <c r="OFN875" s="60"/>
      <c r="OFO875" s="60"/>
      <c r="OFP875" s="60"/>
      <c r="OFQ875" s="60"/>
      <c r="OFR875" s="60"/>
      <c r="OFS875" s="60"/>
      <c r="OFT875" s="60"/>
      <c r="OFU875" s="60"/>
      <c r="OFV875" s="60"/>
      <c r="OFW875" s="60"/>
      <c r="OFX875" s="60"/>
      <c r="OFY875" s="60"/>
      <c r="OFZ875" s="60"/>
      <c r="OGA875" s="60"/>
      <c r="OGB875" s="60"/>
      <c r="OGC875" s="60"/>
      <c r="OGD875" s="60"/>
      <c r="OGE875" s="60"/>
      <c r="OGF875" s="60"/>
      <c r="OGG875" s="60"/>
      <c r="OGH875" s="60"/>
      <c r="OGI875" s="60"/>
      <c r="OGJ875" s="60"/>
      <c r="OGK875" s="60"/>
      <c r="OGL875" s="60"/>
      <c r="OGM875" s="60"/>
      <c r="OGN875" s="60"/>
      <c r="OGO875" s="60"/>
      <c r="OGP875" s="60"/>
      <c r="OGQ875" s="60"/>
      <c r="OGR875" s="60"/>
      <c r="OGS875" s="60"/>
      <c r="OGT875" s="60"/>
      <c r="OGU875" s="60"/>
      <c r="OGV875" s="60"/>
      <c r="OGW875" s="60"/>
      <c r="OGX875" s="60"/>
      <c r="OGY875" s="60"/>
      <c r="OGZ875" s="60"/>
      <c r="OHA875" s="60"/>
      <c r="OHB875" s="60"/>
      <c r="OHC875" s="60"/>
      <c r="OHD875" s="60"/>
      <c r="OHE875" s="60"/>
      <c r="OHF875" s="60"/>
      <c r="OHG875" s="60"/>
      <c r="OHH875" s="60"/>
      <c r="OHI875" s="60"/>
      <c r="OHJ875" s="60"/>
      <c r="OHK875" s="60"/>
      <c r="OHL875" s="60"/>
      <c r="OHM875" s="60"/>
      <c r="OHN875" s="60"/>
      <c r="OHO875" s="60"/>
      <c r="OHP875" s="60"/>
      <c r="OHQ875" s="60"/>
      <c r="OHR875" s="60"/>
      <c r="OHS875" s="60"/>
      <c r="OHT875" s="60"/>
      <c r="OHU875" s="60"/>
      <c r="OHV875" s="60"/>
      <c r="OHW875" s="60"/>
      <c r="OHX875" s="60"/>
      <c r="OHY875" s="60"/>
      <c r="OHZ875" s="60"/>
      <c r="OIA875" s="60"/>
      <c r="OIB875" s="60"/>
      <c r="OIC875" s="60"/>
      <c r="OID875" s="60"/>
      <c r="OIE875" s="60"/>
      <c r="OIF875" s="60"/>
      <c r="OIG875" s="60"/>
      <c r="OIH875" s="60"/>
      <c r="OII875" s="60"/>
      <c r="OIJ875" s="60"/>
      <c r="OIK875" s="60"/>
      <c r="OIL875" s="60"/>
      <c r="OIM875" s="60"/>
      <c r="OIN875" s="60"/>
      <c r="OIO875" s="60"/>
      <c r="OIP875" s="60"/>
      <c r="OIQ875" s="60"/>
      <c r="OIR875" s="60"/>
      <c r="OIS875" s="60"/>
      <c r="OIT875" s="60"/>
      <c r="OIU875" s="60"/>
      <c r="OIV875" s="60"/>
      <c r="OIW875" s="60"/>
      <c r="OIX875" s="60"/>
      <c r="OIY875" s="60"/>
      <c r="OIZ875" s="60"/>
      <c r="OJA875" s="60"/>
      <c r="OJB875" s="60"/>
      <c r="OJC875" s="60"/>
      <c r="OJD875" s="60"/>
      <c r="OJE875" s="60"/>
      <c r="OJF875" s="60"/>
      <c r="OJG875" s="60"/>
      <c r="OJH875" s="60"/>
      <c r="OJI875" s="60"/>
      <c r="OJJ875" s="60"/>
      <c r="OJK875" s="60"/>
      <c r="OJL875" s="60"/>
      <c r="OJM875" s="60"/>
      <c r="OJN875" s="60"/>
      <c r="OJO875" s="60"/>
      <c r="OJP875" s="60"/>
      <c r="OJQ875" s="60"/>
      <c r="OJR875" s="60"/>
      <c r="OJS875" s="60"/>
      <c r="OJT875" s="60"/>
      <c r="OJU875" s="60"/>
      <c r="OJV875" s="60"/>
      <c r="OJW875" s="60"/>
      <c r="OJX875" s="60"/>
      <c r="OJY875" s="60"/>
      <c r="OJZ875" s="60"/>
      <c r="OKA875" s="60"/>
      <c r="OKB875" s="60"/>
      <c r="OKC875" s="60"/>
      <c r="OKD875" s="60"/>
      <c r="OKE875" s="60"/>
      <c r="OKF875" s="60"/>
      <c r="OKG875" s="60"/>
      <c r="OKH875" s="60"/>
      <c r="OKI875" s="60"/>
      <c r="OKJ875" s="60"/>
      <c r="OKK875" s="60"/>
      <c r="OKL875" s="60"/>
      <c r="OKM875" s="60"/>
      <c r="OKN875" s="60"/>
      <c r="OKO875" s="60"/>
      <c r="OKP875" s="60"/>
      <c r="OKQ875" s="60"/>
      <c r="OKR875" s="60"/>
      <c r="OKS875" s="60"/>
      <c r="OKT875" s="60"/>
      <c r="OKU875" s="60"/>
      <c r="OKV875" s="60"/>
      <c r="OKW875" s="60"/>
      <c r="OKX875" s="60"/>
      <c r="OKY875" s="60"/>
      <c r="OKZ875" s="60"/>
      <c r="OLA875" s="60"/>
      <c r="OLB875" s="60"/>
      <c r="OLC875" s="60"/>
      <c r="OLD875" s="60"/>
      <c r="OLE875" s="60"/>
      <c r="OLF875" s="60"/>
      <c r="OLG875" s="60"/>
      <c r="OLH875" s="60"/>
      <c r="OLI875" s="60"/>
      <c r="OLJ875" s="60"/>
      <c r="OLK875" s="60"/>
      <c r="OLL875" s="60"/>
      <c r="OLM875" s="60"/>
      <c r="OLN875" s="60"/>
      <c r="OLO875" s="60"/>
      <c r="OLP875" s="60"/>
      <c r="OLQ875" s="60"/>
      <c r="OLR875" s="60"/>
      <c r="OLS875" s="60"/>
      <c r="OLT875" s="60"/>
      <c r="OLU875" s="60"/>
      <c r="OLV875" s="60"/>
      <c r="OLW875" s="60"/>
      <c r="OLX875" s="60"/>
      <c r="OLY875" s="60"/>
      <c r="OLZ875" s="60"/>
      <c r="OMA875" s="60"/>
      <c r="OMB875" s="60"/>
      <c r="OMC875" s="60"/>
      <c r="OMD875" s="60"/>
      <c r="OME875" s="60"/>
      <c r="OMF875" s="60"/>
      <c r="OMG875" s="60"/>
      <c r="OMH875" s="60"/>
      <c r="OMI875" s="60"/>
      <c r="OMJ875" s="60"/>
      <c r="OMK875" s="60"/>
      <c r="OML875" s="60"/>
      <c r="OMM875" s="60"/>
      <c r="OMN875" s="60"/>
      <c r="OMO875" s="60"/>
      <c r="OMP875" s="60"/>
      <c r="OMQ875" s="60"/>
      <c r="OMR875" s="60"/>
      <c r="OMS875" s="60"/>
      <c r="OMT875" s="60"/>
      <c r="OMU875" s="60"/>
      <c r="OMV875" s="60"/>
      <c r="OMW875" s="60"/>
      <c r="OMX875" s="60"/>
      <c r="OMY875" s="60"/>
      <c r="OMZ875" s="60"/>
      <c r="ONA875" s="60"/>
      <c r="ONB875" s="60"/>
      <c r="ONC875" s="60"/>
      <c r="OND875" s="60"/>
      <c r="ONE875" s="60"/>
      <c r="ONF875" s="60"/>
      <c r="ONG875" s="60"/>
      <c r="ONH875" s="60"/>
      <c r="ONI875" s="60"/>
      <c r="ONJ875" s="60"/>
      <c r="ONK875" s="60"/>
      <c r="ONL875" s="60"/>
      <c r="ONM875" s="60"/>
      <c r="ONN875" s="60"/>
      <c r="ONO875" s="60"/>
      <c r="ONP875" s="60"/>
      <c r="ONQ875" s="60"/>
      <c r="ONR875" s="60"/>
      <c r="ONS875" s="60"/>
      <c r="ONT875" s="60"/>
      <c r="ONU875" s="60"/>
      <c r="ONV875" s="60"/>
      <c r="ONW875" s="60"/>
      <c r="ONX875" s="60"/>
      <c r="ONY875" s="60"/>
      <c r="ONZ875" s="60"/>
      <c r="OOA875" s="60"/>
      <c r="OOB875" s="60"/>
      <c r="OOC875" s="60"/>
      <c r="OOD875" s="60"/>
      <c r="OOE875" s="60"/>
      <c r="OOF875" s="60"/>
      <c r="OOG875" s="60"/>
      <c r="OOH875" s="60"/>
      <c r="OOI875" s="60"/>
      <c r="OOJ875" s="60"/>
      <c r="OOK875" s="60"/>
      <c r="OOL875" s="60"/>
      <c r="OOM875" s="60"/>
      <c r="OON875" s="60"/>
      <c r="OOO875" s="60"/>
      <c r="OOP875" s="60"/>
      <c r="OOQ875" s="60"/>
      <c r="OOR875" s="60"/>
      <c r="OOS875" s="60"/>
      <c r="OOT875" s="60"/>
      <c r="OOU875" s="60"/>
      <c r="OOV875" s="60"/>
      <c r="OOW875" s="60"/>
      <c r="OOX875" s="60"/>
      <c r="OOY875" s="60"/>
      <c r="OOZ875" s="60"/>
      <c r="OPA875" s="60"/>
      <c r="OPB875" s="60"/>
      <c r="OPC875" s="60"/>
      <c r="OPD875" s="60"/>
      <c r="OPE875" s="60"/>
      <c r="OPF875" s="60"/>
      <c r="OPG875" s="60"/>
      <c r="OPH875" s="60"/>
      <c r="OPI875" s="60"/>
      <c r="OPJ875" s="60"/>
      <c r="OPK875" s="60"/>
      <c r="OPL875" s="60"/>
      <c r="OPM875" s="60"/>
      <c r="OPN875" s="60"/>
      <c r="OPO875" s="60"/>
      <c r="OPP875" s="60"/>
      <c r="OPQ875" s="60"/>
      <c r="OPR875" s="60"/>
      <c r="OPS875" s="60"/>
      <c r="OPT875" s="60"/>
      <c r="OPU875" s="60"/>
      <c r="OPV875" s="60"/>
      <c r="OPW875" s="60"/>
      <c r="OPX875" s="60"/>
      <c r="OPY875" s="60"/>
      <c r="OPZ875" s="60"/>
      <c r="OQA875" s="60"/>
      <c r="OQB875" s="60"/>
      <c r="OQC875" s="60"/>
      <c r="OQD875" s="60"/>
      <c r="OQE875" s="60"/>
      <c r="OQF875" s="60"/>
      <c r="OQG875" s="60"/>
      <c r="OQH875" s="60"/>
      <c r="OQI875" s="60"/>
      <c r="OQJ875" s="60"/>
      <c r="OQK875" s="60"/>
      <c r="OQL875" s="60"/>
      <c r="OQM875" s="60"/>
      <c r="OQN875" s="60"/>
      <c r="OQO875" s="60"/>
      <c r="OQP875" s="60"/>
      <c r="OQQ875" s="60"/>
      <c r="OQR875" s="60"/>
      <c r="OQS875" s="60"/>
      <c r="OQT875" s="60"/>
      <c r="OQU875" s="60"/>
      <c r="OQV875" s="60"/>
      <c r="OQW875" s="60"/>
      <c r="OQX875" s="60"/>
      <c r="OQY875" s="60"/>
      <c r="OQZ875" s="60"/>
      <c r="ORA875" s="60"/>
      <c r="ORB875" s="60"/>
      <c r="ORC875" s="60"/>
      <c r="ORD875" s="60"/>
      <c r="ORE875" s="60"/>
      <c r="ORF875" s="60"/>
      <c r="ORG875" s="60"/>
      <c r="ORH875" s="60"/>
      <c r="ORI875" s="60"/>
      <c r="ORJ875" s="60"/>
      <c r="ORK875" s="60"/>
      <c r="ORL875" s="60"/>
      <c r="ORM875" s="60"/>
      <c r="ORN875" s="60"/>
      <c r="ORO875" s="60"/>
      <c r="ORP875" s="60"/>
      <c r="ORQ875" s="60"/>
      <c r="ORR875" s="60"/>
      <c r="ORS875" s="60"/>
      <c r="ORT875" s="60"/>
      <c r="ORU875" s="60"/>
      <c r="ORV875" s="60"/>
      <c r="ORW875" s="60"/>
      <c r="ORX875" s="60"/>
      <c r="ORY875" s="60"/>
      <c r="ORZ875" s="60"/>
      <c r="OSA875" s="60"/>
      <c r="OSB875" s="60"/>
      <c r="OSC875" s="60"/>
      <c r="OSD875" s="60"/>
      <c r="OSE875" s="60"/>
      <c r="OSF875" s="60"/>
      <c r="OSG875" s="60"/>
      <c r="OSH875" s="60"/>
      <c r="OSI875" s="60"/>
      <c r="OSJ875" s="60"/>
      <c r="OSK875" s="60"/>
      <c r="OSL875" s="60"/>
      <c r="OSM875" s="60"/>
      <c r="OSN875" s="60"/>
      <c r="OSO875" s="60"/>
      <c r="OSP875" s="60"/>
      <c r="OSQ875" s="60"/>
      <c r="OSR875" s="60"/>
      <c r="OSS875" s="60"/>
      <c r="OST875" s="60"/>
      <c r="OSU875" s="60"/>
      <c r="OSV875" s="60"/>
      <c r="OSW875" s="60"/>
      <c r="OSX875" s="60"/>
      <c r="OSY875" s="60"/>
      <c r="OSZ875" s="60"/>
      <c r="OTA875" s="60"/>
      <c r="OTB875" s="60"/>
      <c r="OTC875" s="60"/>
      <c r="OTD875" s="60"/>
      <c r="OTE875" s="60"/>
      <c r="OTF875" s="60"/>
      <c r="OTG875" s="60"/>
      <c r="OTH875" s="60"/>
      <c r="OTI875" s="60"/>
      <c r="OTJ875" s="60"/>
      <c r="OTK875" s="60"/>
      <c r="OTL875" s="60"/>
      <c r="OTM875" s="60"/>
      <c r="OTN875" s="60"/>
      <c r="OTO875" s="60"/>
      <c r="OTP875" s="60"/>
      <c r="OTQ875" s="60"/>
      <c r="OTR875" s="60"/>
      <c r="OTS875" s="60"/>
      <c r="OTT875" s="60"/>
      <c r="OTU875" s="60"/>
      <c r="OTV875" s="60"/>
      <c r="OTW875" s="60"/>
      <c r="OTX875" s="60"/>
      <c r="OTY875" s="60"/>
      <c r="OTZ875" s="60"/>
      <c r="OUA875" s="60"/>
      <c r="OUB875" s="60"/>
      <c r="OUC875" s="60"/>
      <c r="OUD875" s="60"/>
      <c r="OUE875" s="60"/>
      <c r="OUF875" s="60"/>
      <c r="OUG875" s="60"/>
      <c r="OUH875" s="60"/>
      <c r="OUI875" s="60"/>
      <c r="OUJ875" s="60"/>
      <c r="OUK875" s="60"/>
      <c r="OUL875" s="60"/>
      <c r="OUM875" s="60"/>
      <c r="OUN875" s="60"/>
      <c r="OUO875" s="60"/>
      <c r="OUP875" s="60"/>
      <c r="OUQ875" s="60"/>
      <c r="OUR875" s="60"/>
      <c r="OUS875" s="60"/>
      <c r="OUT875" s="60"/>
      <c r="OUU875" s="60"/>
      <c r="OUV875" s="60"/>
      <c r="OUW875" s="60"/>
      <c r="OUX875" s="60"/>
      <c r="OUY875" s="60"/>
      <c r="OUZ875" s="60"/>
      <c r="OVA875" s="60"/>
      <c r="OVB875" s="60"/>
      <c r="OVC875" s="60"/>
      <c r="OVD875" s="60"/>
      <c r="OVE875" s="60"/>
      <c r="OVF875" s="60"/>
      <c r="OVG875" s="60"/>
      <c r="OVH875" s="60"/>
      <c r="OVI875" s="60"/>
      <c r="OVJ875" s="60"/>
      <c r="OVK875" s="60"/>
      <c r="OVL875" s="60"/>
      <c r="OVM875" s="60"/>
      <c r="OVN875" s="60"/>
      <c r="OVO875" s="60"/>
      <c r="OVP875" s="60"/>
      <c r="OVQ875" s="60"/>
      <c r="OVR875" s="60"/>
      <c r="OVS875" s="60"/>
      <c r="OVT875" s="60"/>
      <c r="OVU875" s="60"/>
      <c r="OVV875" s="60"/>
      <c r="OVW875" s="60"/>
      <c r="OVX875" s="60"/>
      <c r="OVY875" s="60"/>
      <c r="OVZ875" s="60"/>
      <c r="OWA875" s="60"/>
      <c r="OWB875" s="60"/>
      <c r="OWC875" s="60"/>
      <c r="OWD875" s="60"/>
      <c r="OWE875" s="60"/>
      <c r="OWF875" s="60"/>
      <c r="OWG875" s="60"/>
      <c r="OWH875" s="60"/>
      <c r="OWI875" s="60"/>
      <c r="OWJ875" s="60"/>
      <c r="OWK875" s="60"/>
      <c r="OWL875" s="60"/>
      <c r="OWM875" s="60"/>
      <c r="OWN875" s="60"/>
      <c r="OWO875" s="60"/>
      <c r="OWP875" s="60"/>
      <c r="OWQ875" s="60"/>
      <c r="OWR875" s="60"/>
      <c r="OWS875" s="60"/>
      <c r="OWT875" s="60"/>
      <c r="OWU875" s="60"/>
      <c r="OWV875" s="60"/>
      <c r="OWW875" s="60"/>
      <c r="OWX875" s="60"/>
      <c r="OWY875" s="60"/>
      <c r="OWZ875" s="60"/>
      <c r="OXA875" s="60"/>
      <c r="OXB875" s="60"/>
      <c r="OXC875" s="60"/>
      <c r="OXD875" s="60"/>
      <c r="OXE875" s="60"/>
      <c r="OXF875" s="60"/>
      <c r="OXG875" s="60"/>
      <c r="OXH875" s="60"/>
      <c r="OXI875" s="60"/>
      <c r="OXJ875" s="60"/>
      <c r="OXK875" s="60"/>
      <c r="OXL875" s="60"/>
      <c r="OXM875" s="60"/>
      <c r="OXN875" s="60"/>
      <c r="OXO875" s="60"/>
      <c r="OXP875" s="60"/>
      <c r="OXQ875" s="60"/>
      <c r="OXR875" s="60"/>
      <c r="OXS875" s="60"/>
      <c r="OXT875" s="60"/>
      <c r="OXU875" s="60"/>
      <c r="OXV875" s="60"/>
      <c r="OXW875" s="60"/>
      <c r="OXX875" s="60"/>
      <c r="OXY875" s="60"/>
      <c r="OXZ875" s="60"/>
      <c r="OYA875" s="60"/>
      <c r="OYB875" s="60"/>
      <c r="OYC875" s="60"/>
      <c r="OYD875" s="60"/>
      <c r="OYE875" s="60"/>
      <c r="OYF875" s="60"/>
      <c r="OYG875" s="60"/>
      <c r="OYH875" s="60"/>
      <c r="OYI875" s="60"/>
      <c r="OYJ875" s="60"/>
      <c r="OYK875" s="60"/>
      <c r="OYL875" s="60"/>
      <c r="OYM875" s="60"/>
      <c r="OYN875" s="60"/>
      <c r="OYO875" s="60"/>
      <c r="OYP875" s="60"/>
      <c r="OYQ875" s="60"/>
      <c r="OYR875" s="60"/>
      <c r="OYS875" s="60"/>
      <c r="OYT875" s="60"/>
      <c r="OYU875" s="60"/>
      <c r="OYV875" s="60"/>
      <c r="OYW875" s="60"/>
      <c r="OYX875" s="60"/>
      <c r="OYY875" s="60"/>
      <c r="OYZ875" s="60"/>
      <c r="OZA875" s="60"/>
      <c r="OZB875" s="60"/>
      <c r="OZC875" s="60"/>
      <c r="OZD875" s="60"/>
      <c r="OZE875" s="60"/>
      <c r="OZF875" s="60"/>
      <c r="OZG875" s="60"/>
      <c r="OZH875" s="60"/>
      <c r="OZI875" s="60"/>
      <c r="OZJ875" s="60"/>
      <c r="OZK875" s="60"/>
      <c r="OZL875" s="60"/>
      <c r="OZM875" s="60"/>
      <c r="OZN875" s="60"/>
      <c r="OZO875" s="60"/>
      <c r="OZP875" s="60"/>
      <c r="OZQ875" s="60"/>
      <c r="OZR875" s="60"/>
      <c r="OZS875" s="60"/>
      <c r="OZT875" s="60"/>
      <c r="OZU875" s="60"/>
      <c r="OZV875" s="60"/>
      <c r="OZW875" s="60"/>
      <c r="OZX875" s="60"/>
      <c r="OZY875" s="60"/>
      <c r="OZZ875" s="60"/>
      <c r="PAA875" s="60"/>
      <c r="PAB875" s="60"/>
      <c r="PAC875" s="60"/>
      <c r="PAD875" s="60"/>
      <c r="PAE875" s="60"/>
      <c r="PAF875" s="60"/>
      <c r="PAG875" s="60"/>
      <c r="PAH875" s="60"/>
      <c r="PAI875" s="60"/>
      <c r="PAJ875" s="60"/>
      <c r="PAK875" s="60"/>
      <c r="PAL875" s="60"/>
      <c r="PAM875" s="60"/>
      <c r="PAN875" s="60"/>
      <c r="PAO875" s="60"/>
      <c r="PAP875" s="60"/>
      <c r="PAQ875" s="60"/>
      <c r="PAR875" s="60"/>
      <c r="PAS875" s="60"/>
      <c r="PAT875" s="60"/>
      <c r="PAU875" s="60"/>
      <c r="PAV875" s="60"/>
      <c r="PAW875" s="60"/>
      <c r="PAX875" s="60"/>
      <c r="PAY875" s="60"/>
      <c r="PAZ875" s="60"/>
      <c r="PBA875" s="60"/>
      <c r="PBB875" s="60"/>
      <c r="PBC875" s="60"/>
      <c r="PBD875" s="60"/>
      <c r="PBE875" s="60"/>
      <c r="PBF875" s="60"/>
      <c r="PBG875" s="60"/>
      <c r="PBH875" s="60"/>
      <c r="PBI875" s="60"/>
      <c r="PBJ875" s="60"/>
      <c r="PBK875" s="60"/>
      <c r="PBL875" s="60"/>
      <c r="PBM875" s="60"/>
      <c r="PBN875" s="60"/>
      <c r="PBO875" s="60"/>
      <c r="PBP875" s="60"/>
      <c r="PBQ875" s="60"/>
      <c r="PBR875" s="60"/>
      <c r="PBS875" s="60"/>
      <c r="PBT875" s="60"/>
      <c r="PBU875" s="60"/>
      <c r="PBV875" s="60"/>
      <c r="PBW875" s="60"/>
      <c r="PBX875" s="60"/>
      <c r="PBY875" s="60"/>
      <c r="PBZ875" s="60"/>
      <c r="PCA875" s="60"/>
      <c r="PCB875" s="60"/>
      <c r="PCC875" s="60"/>
      <c r="PCD875" s="60"/>
      <c r="PCE875" s="60"/>
      <c r="PCF875" s="60"/>
      <c r="PCG875" s="60"/>
      <c r="PCH875" s="60"/>
      <c r="PCI875" s="60"/>
      <c r="PCJ875" s="60"/>
      <c r="PCK875" s="60"/>
      <c r="PCL875" s="60"/>
      <c r="PCM875" s="60"/>
      <c r="PCN875" s="60"/>
      <c r="PCO875" s="60"/>
      <c r="PCP875" s="60"/>
      <c r="PCQ875" s="60"/>
      <c r="PCR875" s="60"/>
      <c r="PCS875" s="60"/>
      <c r="PCT875" s="60"/>
      <c r="PCU875" s="60"/>
      <c r="PCV875" s="60"/>
      <c r="PCW875" s="60"/>
      <c r="PCX875" s="60"/>
      <c r="PCY875" s="60"/>
      <c r="PCZ875" s="60"/>
      <c r="PDA875" s="60"/>
      <c r="PDB875" s="60"/>
      <c r="PDC875" s="60"/>
      <c r="PDD875" s="60"/>
      <c r="PDE875" s="60"/>
      <c r="PDF875" s="60"/>
      <c r="PDG875" s="60"/>
      <c r="PDH875" s="60"/>
      <c r="PDI875" s="60"/>
      <c r="PDJ875" s="60"/>
      <c r="PDK875" s="60"/>
      <c r="PDL875" s="60"/>
      <c r="PDM875" s="60"/>
      <c r="PDN875" s="60"/>
      <c r="PDO875" s="60"/>
      <c r="PDP875" s="60"/>
      <c r="PDQ875" s="60"/>
      <c r="PDR875" s="60"/>
      <c r="PDS875" s="60"/>
      <c r="PDT875" s="60"/>
      <c r="PDU875" s="60"/>
      <c r="PDV875" s="60"/>
      <c r="PDW875" s="60"/>
      <c r="PDX875" s="60"/>
      <c r="PDY875" s="60"/>
      <c r="PDZ875" s="60"/>
      <c r="PEA875" s="60"/>
      <c r="PEB875" s="60"/>
      <c r="PEC875" s="60"/>
      <c r="PED875" s="60"/>
      <c r="PEE875" s="60"/>
      <c r="PEF875" s="60"/>
      <c r="PEG875" s="60"/>
      <c r="PEH875" s="60"/>
      <c r="PEI875" s="60"/>
      <c r="PEJ875" s="60"/>
      <c r="PEK875" s="60"/>
      <c r="PEL875" s="60"/>
      <c r="PEM875" s="60"/>
      <c r="PEN875" s="60"/>
      <c r="PEO875" s="60"/>
      <c r="PEP875" s="60"/>
      <c r="PEQ875" s="60"/>
      <c r="PER875" s="60"/>
      <c r="PES875" s="60"/>
      <c r="PET875" s="60"/>
      <c r="PEU875" s="60"/>
      <c r="PEV875" s="60"/>
      <c r="PEW875" s="60"/>
      <c r="PEX875" s="60"/>
      <c r="PEY875" s="60"/>
      <c r="PEZ875" s="60"/>
      <c r="PFA875" s="60"/>
      <c r="PFB875" s="60"/>
      <c r="PFC875" s="60"/>
      <c r="PFD875" s="60"/>
      <c r="PFE875" s="60"/>
      <c r="PFF875" s="60"/>
      <c r="PFG875" s="60"/>
      <c r="PFH875" s="60"/>
      <c r="PFI875" s="60"/>
      <c r="PFJ875" s="60"/>
      <c r="PFK875" s="60"/>
      <c r="PFL875" s="60"/>
      <c r="PFM875" s="60"/>
      <c r="PFN875" s="60"/>
      <c r="PFO875" s="60"/>
      <c r="PFP875" s="60"/>
      <c r="PFQ875" s="60"/>
      <c r="PFR875" s="60"/>
      <c r="PFS875" s="60"/>
      <c r="PFT875" s="60"/>
      <c r="PFU875" s="60"/>
      <c r="PFV875" s="60"/>
      <c r="PFW875" s="60"/>
      <c r="PFX875" s="60"/>
      <c r="PFY875" s="60"/>
      <c r="PFZ875" s="60"/>
      <c r="PGA875" s="60"/>
      <c r="PGB875" s="60"/>
      <c r="PGC875" s="60"/>
      <c r="PGD875" s="60"/>
      <c r="PGE875" s="60"/>
      <c r="PGF875" s="60"/>
      <c r="PGG875" s="60"/>
      <c r="PGH875" s="60"/>
      <c r="PGI875" s="60"/>
      <c r="PGJ875" s="60"/>
      <c r="PGK875" s="60"/>
      <c r="PGL875" s="60"/>
      <c r="PGM875" s="60"/>
      <c r="PGN875" s="60"/>
      <c r="PGO875" s="60"/>
      <c r="PGP875" s="60"/>
      <c r="PGQ875" s="60"/>
      <c r="PGR875" s="60"/>
      <c r="PGS875" s="60"/>
      <c r="PGT875" s="60"/>
      <c r="PGU875" s="60"/>
      <c r="PGV875" s="60"/>
      <c r="PGW875" s="60"/>
      <c r="PGX875" s="60"/>
      <c r="PGY875" s="60"/>
      <c r="PGZ875" s="60"/>
      <c r="PHA875" s="60"/>
      <c r="PHB875" s="60"/>
      <c r="PHC875" s="60"/>
      <c r="PHD875" s="60"/>
      <c r="PHE875" s="60"/>
      <c r="PHF875" s="60"/>
      <c r="PHG875" s="60"/>
      <c r="PHH875" s="60"/>
      <c r="PHI875" s="60"/>
      <c r="PHJ875" s="60"/>
      <c r="PHK875" s="60"/>
      <c r="PHL875" s="60"/>
      <c r="PHM875" s="60"/>
      <c r="PHN875" s="60"/>
      <c r="PHO875" s="60"/>
      <c r="PHP875" s="60"/>
      <c r="PHQ875" s="60"/>
      <c r="PHR875" s="60"/>
      <c r="PHS875" s="60"/>
      <c r="PHT875" s="60"/>
      <c r="PHU875" s="60"/>
      <c r="PHV875" s="60"/>
      <c r="PHW875" s="60"/>
      <c r="PHX875" s="60"/>
      <c r="PHY875" s="60"/>
      <c r="PHZ875" s="60"/>
      <c r="PIA875" s="60"/>
      <c r="PIB875" s="60"/>
      <c r="PIC875" s="60"/>
      <c r="PID875" s="60"/>
      <c r="PIE875" s="60"/>
      <c r="PIF875" s="60"/>
      <c r="PIG875" s="60"/>
      <c r="PIH875" s="60"/>
      <c r="PII875" s="60"/>
      <c r="PIJ875" s="60"/>
      <c r="PIK875" s="60"/>
      <c r="PIL875" s="60"/>
      <c r="PIM875" s="60"/>
      <c r="PIN875" s="60"/>
      <c r="PIO875" s="60"/>
      <c r="PIP875" s="60"/>
      <c r="PIQ875" s="60"/>
      <c r="PIR875" s="60"/>
      <c r="PIS875" s="60"/>
      <c r="PIT875" s="60"/>
      <c r="PIU875" s="60"/>
      <c r="PIV875" s="60"/>
      <c r="PIW875" s="60"/>
      <c r="PIX875" s="60"/>
      <c r="PIY875" s="60"/>
      <c r="PIZ875" s="60"/>
      <c r="PJA875" s="60"/>
      <c r="PJB875" s="60"/>
      <c r="PJC875" s="60"/>
      <c r="PJD875" s="60"/>
      <c r="PJE875" s="60"/>
      <c r="PJF875" s="60"/>
      <c r="PJG875" s="60"/>
      <c r="PJH875" s="60"/>
      <c r="PJI875" s="60"/>
      <c r="PJJ875" s="60"/>
      <c r="PJK875" s="60"/>
      <c r="PJL875" s="60"/>
      <c r="PJM875" s="60"/>
      <c r="PJN875" s="60"/>
      <c r="PJO875" s="60"/>
      <c r="PJP875" s="60"/>
      <c r="PJQ875" s="60"/>
      <c r="PJR875" s="60"/>
      <c r="PJS875" s="60"/>
      <c r="PJT875" s="60"/>
      <c r="PJU875" s="60"/>
      <c r="PJV875" s="60"/>
      <c r="PJW875" s="60"/>
      <c r="PJX875" s="60"/>
      <c r="PJY875" s="60"/>
      <c r="PJZ875" s="60"/>
      <c r="PKA875" s="60"/>
      <c r="PKB875" s="60"/>
      <c r="PKC875" s="60"/>
      <c r="PKD875" s="60"/>
      <c r="PKE875" s="60"/>
      <c r="PKF875" s="60"/>
      <c r="PKG875" s="60"/>
      <c r="PKH875" s="60"/>
      <c r="PKI875" s="60"/>
      <c r="PKJ875" s="60"/>
      <c r="PKK875" s="60"/>
      <c r="PKL875" s="60"/>
      <c r="PKM875" s="60"/>
      <c r="PKN875" s="60"/>
      <c r="PKO875" s="60"/>
      <c r="PKP875" s="60"/>
      <c r="PKQ875" s="60"/>
      <c r="PKR875" s="60"/>
      <c r="PKS875" s="60"/>
      <c r="PKT875" s="60"/>
      <c r="PKU875" s="60"/>
      <c r="PKV875" s="60"/>
      <c r="PKW875" s="60"/>
      <c r="PKX875" s="60"/>
      <c r="PKY875" s="60"/>
      <c r="PKZ875" s="60"/>
      <c r="PLA875" s="60"/>
      <c r="PLB875" s="60"/>
      <c r="PLC875" s="60"/>
      <c r="PLD875" s="60"/>
      <c r="PLE875" s="60"/>
      <c r="PLF875" s="60"/>
      <c r="PLG875" s="60"/>
      <c r="PLH875" s="60"/>
      <c r="PLI875" s="60"/>
      <c r="PLJ875" s="60"/>
      <c r="PLK875" s="60"/>
      <c r="PLL875" s="60"/>
      <c r="PLM875" s="60"/>
      <c r="PLN875" s="60"/>
      <c r="PLO875" s="60"/>
      <c r="PLP875" s="60"/>
      <c r="PLQ875" s="60"/>
      <c r="PLR875" s="60"/>
      <c r="PLS875" s="60"/>
      <c r="PLT875" s="60"/>
      <c r="PLU875" s="60"/>
      <c r="PLV875" s="60"/>
      <c r="PLW875" s="60"/>
      <c r="PLX875" s="60"/>
      <c r="PLY875" s="60"/>
      <c r="PLZ875" s="60"/>
      <c r="PMA875" s="60"/>
      <c r="PMB875" s="60"/>
      <c r="PMC875" s="60"/>
      <c r="PMD875" s="60"/>
      <c r="PME875" s="60"/>
      <c r="PMF875" s="60"/>
      <c r="PMG875" s="60"/>
      <c r="PMH875" s="60"/>
      <c r="PMI875" s="60"/>
      <c r="PMJ875" s="60"/>
      <c r="PMK875" s="60"/>
      <c r="PML875" s="60"/>
      <c r="PMM875" s="60"/>
      <c r="PMN875" s="60"/>
      <c r="PMO875" s="60"/>
      <c r="PMP875" s="60"/>
      <c r="PMQ875" s="60"/>
      <c r="PMR875" s="60"/>
      <c r="PMS875" s="60"/>
      <c r="PMT875" s="60"/>
      <c r="PMU875" s="60"/>
      <c r="PMV875" s="60"/>
      <c r="PMW875" s="60"/>
      <c r="PMX875" s="60"/>
      <c r="PMY875" s="60"/>
      <c r="PMZ875" s="60"/>
      <c r="PNA875" s="60"/>
      <c r="PNB875" s="60"/>
      <c r="PNC875" s="60"/>
      <c r="PND875" s="60"/>
      <c r="PNE875" s="60"/>
      <c r="PNF875" s="60"/>
      <c r="PNG875" s="60"/>
      <c r="PNH875" s="60"/>
      <c r="PNI875" s="60"/>
      <c r="PNJ875" s="60"/>
      <c r="PNK875" s="60"/>
      <c r="PNL875" s="60"/>
      <c r="PNM875" s="60"/>
      <c r="PNN875" s="60"/>
      <c r="PNO875" s="60"/>
      <c r="PNP875" s="60"/>
      <c r="PNQ875" s="60"/>
      <c r="PNR875" s="60"/>
      <c r="PNS875" s="60"/>
      <c r="PNT875" s="60"/>
      <c r="PNU875" s="60"/>
      <c r="PNV875" s="60"/>
      <c r="PNW875" s="60"/>
      <c r="PNX875" s="60"/>
      <c r="PNY875" s="60"/>
      <c r="PNZ875" s="60"/>
      <c r="POA875" s="60"/>
      <c r="POB875" s="60"/>
      <c r="POC875" s="60"/>
      <c r="POD875" s="60"/>
      <c r="POE875" s="60"/>
      <c r="POF875" s="60"/>
      <c r="POG875" s="60"/>
      <c r="POH875" s="60"/>
      <c r="POI875" s="60"/>
      <c r="POJ875" s="60"/>
      <c r="POK875" s="60"/>
      <c r="POL875" s="60"/>
      <c r="POM875" s="60"/>
      <c r="PON875" s="60"/>
      <c r="POO875" s="60"/>
      <c r="POP875" s="60"/>
      <c r="POQ875" s="60"/>
      <c r="POR875" s="60"/>
      <c r="POS875" s="60"/>
      <c r="POT875" s="60"/>
      <c r="POU875" s="60"/>
      <c r="POV875" s="60"/>
      <c r="POW875" s="60"/>
      <c r="POX875" s="60"/>
      <c r="POY875" s="60"/>
      <c r="POZ875" s="60"/>
      <c r="PPA875" s="60"/>
      <c r="PPB875" s="60"/>
      <c r="PPC875" s="60"/>
      <c r="PPD875" s="60"/>
      <c r="PPE875" s="60"/>
      <c r="PPF875" s="60"/>
      <c r="PPG875" s="60"/>
      <c r="PPH875" s="60"/>
      <c r="PPI875" s="60"/>
      <c r="PPJ875" s="60"/>
      <c r="PPK875" s="60"/>
      <c r="PPL875" s="60"/>
      <c r="PPM875" s="60"/>
      <c r="PPN875" s="60"/>
      <c r="PPO875" s="60"/>
      <c r="PPP875" s="60"/>
      <c r="PPQ875" s="60"/>
      <c r="PPR875" s="60"/>
      <c r="PPS875" s="60"/>
      <c r="PPT875" s="60"/>
      <c r="PPU875" s="60"/>
      <c r="PPV875" s="60"/>
      <c r="PPW875" s="60"/>
      <c r="PPX875" s="60"/>
      <c r="PPY875" s="60"/>
      <c r="PPZ875" s="60"/>
      <c r="PQA875" s="60"/>
      <c r="PQB875" s="60"/>
      <c r="PQC875" s="60"/>
      <c r="PQD875" s="60"/>
      <c r="PQE875" s="60"/>
      <c r="PQF875" s="60"/>
      <c r="PQG875" s="60"/>
      <c r="PQH875" s="60"/>
      <c r="PQI875" s="60"/>
      <c r="PQJ875" s="60"/>
      <c r="PQK875" s="60"/>
      <c r="PQL875" s="60"/>
      <c r="PQM875" s="60"/>
      <c r="PQN875" s="60"/>
      <c r="PQO875" s="60"/>
      <c r="PQP875" s="60"/>
      <c r="PQQ875" s="60"/>
      <c r="PQR875" s="60"/>
      <c r="PQS875" s="60"/>
      <c r="PQT875" s="60"/>
      <c r="PQU875" s="60"/>
      <c r="PQV875" s="60"/>
      <c r="PQW875" s="60"/>
      <c r="PQX875" s="60"/>
      <c r="PQY875" s="60"/>
      <c r="PQZ875" s="60"/>
      <c r="PRA875" s="60"/>
      <c r="PRB875" s="60"/>
      <c r="PRC875" s="60"/>
      <c r="PRD875" s="60"/>
      <c r="PRE875" s="60"/>
      <c r="PRF875" s="60"/>
      <c r="PRG875" s="60"/>
      <c r="PRH875" s="60"/>
      <c r="PRI875" s="60"/>
      <c r="PRJ875" s="60"/>
      <c r="PRK875" s="60"/>
      <c r="PRL875" s="60"/>
      <c r="PRM875" s="60"/>
      <c r="PRN875" s="60"/>
      <c r="PRO875" s="60"/>
      <c r="PRP875" s="60"/>
      <c r="PRQ875" s="60"/>
      <c r="PRR875" s="60"/>
      <c r="PRS875" s="60"/>
      <c r="PRT875" s="60"/>
      <c r="PRU875" s="60"/>
      <c r="PRV875" s="60"/>
      <c r="PRW875" s="60"/>
      <c r="PRX875" s="60"/>
      <c r="PRY875" s="60"/>
      <c r="PRZ875" s="60"/>
      <c r="PSA875" s="60"/>
      <c r="PSB875" s="60"/>
      <c r="PSC875" s="60"/>
      <c r="PSD875" s="60"/>
      <c r="PSE875" s="60"/>
      <c r="PSF875" s="60"/>
      <c r="PSG875" s="60"/>
      <c r="PSH875" s="60"/>
      <c r="PSI875" s="60"/>
      <c r="PSJ875" s="60"/>
      <c r="PSK875" s="60"/>
      <c r="PSL875" s="60"/>
      <c r="PSM875" s="60"/>
      <c r="PSN875" s="60"/>
      <c r="PSO875" s="60"/>
      <c r="PSP875" s="60"/>
      <c r="PSQ875" s="60"/>
      <c r="PSR875" s="60"/>
      <c r="PSS875" s="60"/>
      <c r="PST875" s="60"/>
      <c r="PSU875" s="60"/>
      <c r="PSV875" s="60"/>
      <c r="PSW875" s="60"/>
      <c r="PSX875" s="60"/>
      <c r="PSY875" s="60"/>
      <c r="PSZ875" s="60"/>
      <c r="PTA875" s="60"/>
      <c r="PTB875" s="60"/>
      <c r="PTC875" s="60"/>
      <c r="PTD875" s="60"/>
      <c r="PTE875" s="60"/>
      <c r="PTF875" s="60"/>
      <c r="PTG875" s="60"/>
      <c r="PTH875" s="60"/>
      <c r="PTI875" s="60"/>
      <c r="PTJ875" s="60"/>
      <c r="PTK875" s="60"/>
      <c r="PTL875" s="60"/>
      <c r="PTM875" s="60"/>
      <c r="PTN875" s="60"/>
      <c r="PTO875" s="60"/>
      <c r="PTP875" s="60"/>
      <c r="PTQ875" s="60"/>
      <c r="PTR875" s="60"/>
      <c r="PTS875" s="60"/>
      <c r="PTT875" s="60"/>
      <c r="PTU875" s="60"/>
      <c r="PTV875" s="60"/>
      <c r="PTW875" s="60"/>
      <c r="PTX875" s="60"/>
      <c r="PTY875" s="60"/>
      <c r="PTZ875" s="60"/>
      <c r="PUA875" s="60"/>
      <c r="PUB875" s="60"/>
      <c r="PUC875" s="60"/>
      <c r="PUD875" s="60"/>
      <c r="PUE875" s="60"/>
      <c r="PUF875" s="60"/>
      <c r="PUG875" s="60"/>
      <c r="PUH875" s="60"/>
      <c r="PUI875" s="60"/>
      <c r="PUJ875" s="60"/>
      <c r="PUK875" s="60"/>
      <c r="PUL875" s="60"/>
      <c r="PUM875" s="60"/>
      <c r="PUN875" s="60"/>
      <c r="PUO875" s="60"/>
      <c r="PUP875" s="60"/>
      <c r="PUQ875" s="60"/>
      <c r="PUR875" s="60"/>
      <c r="PUS875" s="60"/>
      <c r="PUT875" s="60"/>
      <c r="PUU875" s="60"/>
      <c r="PUV875" s="60"/>
      <c r="PUW875" s="60"/>
      <c r="PUX875" s="60"/>
      <c r="PUY875" s="60"/>
      <c r="PUZ875" s="60"/>
      <c r="PVA875" s="60"/>
      <c r="PVB875" s="60"/>
      <c r="PVC875" s="60"/>
      <c r="PVD875" s="60"/>
      <c r="PVE875" s="60"/>
      <c r="PVF875" s="60"/>
      <c r="PVG875" s="60"/>
      <c r="PVH875" s="60"/>
      <c r="PVI875" s="60"/>
      <c r="PVJ875" s="60"/>
      <c r="PVK875" s="60"/>
      <c r="PVL875" s="60"/>
      <c r="PVM875" s="60"/>
      <c r="PVN875" s="60"/>
      <c r="PVO875" s="60"/>
      <c r="PVP875" s="60"/>
      <c r="PVQ875" s="60"/>
      <c r="PVR875" s="60"/>
      <c r="PVS875" s="60"/>
      <c r="PVT875" s="60"/>
      <c r="PVU875" s="60"/>
      <c r="PVV875" s="60"/>
      <c r="PVW875" s="60"/>
      <c r="PVX875" s="60"/>
      <c r="PVY875" s="60"/>
      <c r="PVZ875" s="60"/>
      <c r="PWA875" s="60"/>
      <c r="PWB875" s="60"/>
      <c r="PWC875" s="60"/>
      <c r="PWD875" s="60"/>
      <c r="PWE875" s="60"/>
      <c r="PWF875" s="60"/>
      <c r="PWG875" s="60"/>
      <c r="PWH875" s="60"/>
      <c r="PWI875" s="60"/>
      <c r="PWJ875" s="60"/>
      <c r="PWK875" s="60"/>
      <c r="PWL875" s="60"/>
      <c r="PWM875" s="60"/>
      <c r="PWN875" s="60"/>
      <c r="PWO875" s="60"/>
      <c r="PWP875" s="60"/>
      <c r="PWQ875" s="60"/>
      <c r="PWR875" s="60"/>
      <c r="PWS875" s="60"/>
      <c r="PWT875" s="60"/>
      <c r="PWU875" s="60"/>
      <c r="PWV875" s="60"/>
      <c r="PWW875" s="60"/>
      <c r="PWX875" s="60"/>
      <c r="PWY875" s="60"/>
      <c r="PWZ875" s="60"/>
      <c r="PXA875" s="60"/>
      <c r="PXB875" s="60"/>
      <c r="PXC875" s="60"/>
      <c r="PXD875" s="60"/>
      <c r="PXE875" s="60"/>
      <c r="PXF875" s="60"/>
      <c r="PXG875" s="60"/>
      <c r="PXH875" s="60"/>
      <c r="PXI875" s="60"/>
      <c r="PXJ875" s="60"/>
      <c r="PXK875" s="60"/>
      <c r="PXL875" s="60"/>
      <c r="PXM875" s="60"/>
      <c r="PXN875" s="60"/>
      <c r="PXO875" s="60"/>
      <c r="PXP875" s="60"/>
      <c r="PXQ875" s="60"/>
      <c r="PXR875" s="60"/>
      <c r="PXS875" s="60"/>
      <c r="PXT875" s="60"/>
      <c r="PXU875" s="60"/>
      <c r="PXV875" s="60"/>
      <c r="PXW875" s="60"/>
      <c r="PXX875" s="60"/>
      <c r="PXY875" s="60"/>
      <c r="PXZ875" s="60"/>
      <c r="PYA875" s="60"/>
      <c r="PYB875" s="60"/>
      <c r="PYC875" s="60"/>
      <c r="PYD875" s="60"/>
      <c r="PYE875" s="60"/>
      <c r="PYF875" s="60"/>
      <c r="PYG875" s="60"/>
      <c r="PYH875" s="60"/>
      <c r="PYI875" s="60"/>
      <c r="PYJ875" s="60"/>
      <c r="PYK875" s="60"/>
      <c r="PYL875" s="60"/>
      <c r="PYM875" s="60"/>
      <c r="PYN875" s="60"/>
      <c r="PYO875" s="60"/>
      <c r="PYP875" s="60"/>
      <c r="PYQ875" s="60"/>
      <c r="PYR875" s="60"/>
      <c r="PYS875" s="60"/>
      <c r="PYT875" s="60"/>
      <c r="PYU875" s="60"/>
      <c r="PYV875" s="60"/>
      <c r="PYW875" s="60"/>
      <c r="PYX875" s="60"/>
      <c r="PYY875" s="60"/>
      <c r="PYZ875" s="60"/>
      <c r="PZA875" s="60"/>
      <c r="PZB875" s="60"/>
      <c r="PZC875" s="60"/>
      <c r="PZD875" s="60"/>
      <c r="PZE875" s="60"/>
      <c r="PZF875" s="60"/>
      <c r="PZG875" s="60"/>
      <c r="PZH875" s="60"/>
      <c r="PZI875" s="60"/>
      <c r="PZJ875" s="60"/>
      <c r="PZK875" s="60"/>
      <c r="PZL875" s="60"/>
      <c r="PZM875" s="60"/>
      <c r="PZN875" s="60"/>
      <c r="PZO875" s="60"/>
      <c r="PZP875" s="60"/>
      <c r="PZQ875" s="60"/>
      <c r="PZR875" s="60"/>
      <c r="PZS875" s="60"/>
      <c r="PZT875" s="60"/>
      <c r="PZU875" s="60"/>
      <c r="PZV875" s="60"/>
      <c r="PZW875" s="60"/>
      <c r="PZX875" s="60"/>
      <c r="PZY875" s="60"/>
      <c r="PZZ875" s="60"/>
      <c r="QAA875" s="60"/>
      <c r="QAB875" s="60"/>
      <c r="QAC875" s="60"/>
      <c r="QAD875" s="60"/>
      <c r="QAE875" s="60"/>
      <c r="QAF875" s="60"/>
      <c r="QAG875" s="60"/>
      <c r="QAH875" s="60"/>
      <c r="QAI875" s="60"/>
      <c r="QAJ875" s="60"/>
      <c r="QAK875" s="60"/>
      <c r="QAL875" s="60"/>
      <c r="QAM875" s="60"/>
      <c r="QAN875" s="60"/>
      <c r="QAO875" s="60"/>
      <c r="QAP875" s="60"/>
      <c r="QAQ875" s="60"/>
      <c r="QAR875" s="60"/>
      <c r="QAS875" s="60"/>
      <c r="QAT875" s="60"/>
      <c r="QAU875" s="60"/>
      <c r="QAV875" s="60"/>
      <c r="QAW875" s="60"/>
      <c r="QAX875" s="60"/>
      <c r="QAY875" s="60"/>
      <c r="QAZ875" s="60"/>
      <c r="QBA875" s="60"/>
      <c r="QBB875" s="60"/>
      <c r="QBC875" s="60"/>
      <c r="QBD875" s="60"/>
      <c r="QBE875" s="60"/>
      <c r="QBF875" s="60"/>
      <c r="QBG875" s="60"/>
      <c r="QBH875" s="60"/>
      <c r="QBI875" s="60"/>
      <c r="QBJ875" s="60"/>
      <c r="QBK875" s="60"/>
      <c r="QBL875" s="60"/>
      <c r="QBM875" s="60"/>
      <c r="QBN875" s="60"/>
      <c r="QBO875" s="60"/>
      <c r="QBP875" s="60"/>
      <c r="QBQ875" s="60"/>
      <c r="QBR875" s="60"/>
      <c r="QBS875" s="60"/>
      <c r="QBT875" s="60"/>
      <c r="QBU875" s="60"/>
      <c r="QBV875" s="60"/>
      <c r="QBW875" s="60"/>
      <c r="QBX875" s="60"/>
      <c r="QBY875" s="60"/>
      <c r="QBZ875" s="60"/>
      <c r="QCA875" s="60"/>
      <c r="QCB875" s="60"/>
      <c r="QCC875" s="60"/>
      <c r="QCD875" s="60"/>
      <c r="QCE875" s="60"/>
      <c r="QCF875" s="60"/>
      <c r="QCG875" s="60"/>
      <c r="QCH875" s="60"/>
      <c r="QCI875" s="60"/>
      <c r="QCJ875" s="60"/>
      <c r="QCK875" s="60"/>
      <c r="QCL875" s="60"/>
      <c r="QCM875" s="60"/>
      <c r="QCN875" s="60"/>
      <c r="QCO875" s="60"/>
      <c r="QCP875" s="60"/>
      <c r="QCQ875" s="60"/>
      <c r="QCR875" s="60"/>
      <c r="QCS875" s="60"/>
      <c r="QCT875" s="60"/>
      <c r="QCU875" s="60"/>
      <c r="QCV875" s="60"/>
      <c r="QCW875" s="60"/>
      <c r="QCX875" s="60"/>
      <c r="QCY875" s="60"/>
      <c r="QCZ875" s="60"/>
      <c r="QDA875" s="60"/>
      <c r="QDB875" s="60"/>
      <c r="QDC875" s="60"/>
      <c r="QDD875" s="60"/>
      <c r="QDE875" s="60"/>
      <c r="QDF875" s="60"/>
      <c r="QDG875" s="60"/>
      <c r="QDH875" s="60"/>
      <c r="QDI875" s="60"/>
      <c r="QDJ875" s="60"/>
      <c r="QDK875" s="60"/>
      <c r="QDL875" s="60"/>
      <c r="QDM875" s="60"/>
      <c r="QDN875" s="60"/>
      <c r="QDO875" s="60"/>
      <c r="QDP875" s="60"/>
      <c r="QDQ875" s="60"/>
      <c r="QDR875" s="60"/>
      <c r="QDS875" s="60"/>
      <c r="QDT875" s="60"/>
      <c r="QDU875" s="60"/>
      <c r="QDV875" s="60"/>
      <c r="QDW875" s="60"/>
      <c r="QDX875" s="60"/>
      <c r="QDY875" s="60"/>
      <c r="QDZ875" s="60"/>
      <c r="QEA875" s="60"/>
      <c r="QEB875" s="60"/>
      <c r="QEC875" s="60"/>
      <c r="QED875" s="60"/>
      <c r="QEE875" s="60"/>
      <c r="QEF875" s="60"/>
      <c r="QEG875" s="60"/>
      <c r="QEH875" s="60"/>
      <c r="QEI875" s="60"/>
      <c r="QEJ875" s="60"/>
      <c r="QEK875" s="60"/>
      <c r="QEL875" s="60"/>
      <c r="QEM875" s="60"/>
      <c r="QEN875" s="60"/>
      <c r="QEO875" s="60"/>
      <c r="QEP875" s="60"/>
      <c r="QEQ875" s="60"/>
      <c r="QER875" s="60"/>
      <c r="QES875" s="60"/>
      <c r="QET875" s="60"/>
      <c r="QEU875" s="60"/>
      <c r="QEV875" s="60"/>
      <c r="QEW875" s="60"/>
      <c r="QEX875" s="60"/>
      <c r="QEY875" s="60"/>
      <c r="QEZ875" s="60"/>
      <c r="QFA875" s="60"/>
      <c r="QFB875" s="60"/>
      <c r="QFC875" s="60"/>
      <c r="QFD875" s="60"/>
      <c r="QFE875" s="60"/>
      <c r="QFF875" s="60"/>
      <c r="QFG875" s="60"/>
      <c r="QFH875" s="60"/>
      <c r="QFI875" s="60"/>
      <c r="QFJ875" s="60"/>
      <c r="QFK875" s="60"/>
      <c r="QFL875" s="60"/>
      <c r="QFM875" s="60"/>
      <c r="QFN875" s="60"/>
      <c r="QFO875" s="60"/>
      <c r="QFP875" s="60"/>
      <c r="QFQ875" s="60"/>
      <c r="QFR875" s="60"/>
      <c r="QFS875" s="60"/>
      <c r="QFT875" s="60"/>
      <c r="QFU875" s="60"/>
      <c r="QFV875" s="60"/>
      <c r="QFW875" s="60"/>
      <c r="QFX875" s="60"/>
      <c r="QFY875" s="60"/>
      <c r="QFZ875" s="60"/>
      <c r="QGA875" s="60"/>
      <c r="QGB875" s="60"/>
      <c r="QGC875" s="60"/>
      <c r="QGD875" s="60"/>
      <c r="QGE875" s="60"/>
      <c r="QGF875" s="60"/>
      <c r="QGG875" s="60"/>
      <c r="QGH875" s="60"/>
      <c r="QGI875" s="60"/>
      <c r="QGJ875" s="60"/>
      <c r="QGK875" s="60"/>
      <c r="QGL875" s="60"/>
      <c r="QGM875" s="60"/>
      <c r="QGN875" s="60"/>
      <c r="QGO875" s="60"/>
      <c r="QGP875" s="60"/>
      <c r="QGQ875" s="60"/>
      <c r="QGR875" s="60"/>
      <c r="QGS875" s="60"/>
      <c r="QGT875" s="60"/>
      <c r="QGU875" s="60"/>
      <c r="QGV875" s="60"/>
      <c r="QGW875" s="60"/>
      <c r="QGX875" s="60"/>
      <c r="QGY875" s="60"/>
      <c r="QGZ875" s="60"/>
      <c r="QHA875" s="60"/>
      <c r="QHB875" s="60"/>
      <c r="QHC875" s="60"/>
      <c r="QHD875" s="60"/>
      <c r="QHE875" s="60"/>
      <c r="QHF875" s="60"/>
      <c r="QHG875" s="60"/>
      <c r="QHH875" s="60"/>
      <c r="QHI875" s="60"/>
      <c r="QHJ875" s="60"/>
      <c r="QHK875" s="60"/>
      <c r="QHL875" s="60"/>
      <c r="QHM875" s="60"/>
      <c r="QHN875" s="60"/>
      <c r="QHO875" s="60"/>
      <c r="QHP875" s="60"/>
      <c r="QHQ875" s="60"/>
      <c r="QHR875" s="60"/>
      <c r="QHS875" s="60"/>
      <c r="QHT875" s="60"/>
      <c r="QHU875" s="60"/>
      <c r="QHV875" s="60"/>
      <c r="QHW875" s="60"/>
      <c r="QHX875" s="60"/>
      <c r="QHY875" s="60"/>
      <c r="QHZ875" s="60"/>
      <c r="QIA875" s="60"/>
      <c r="QIB875" s="60"/>
      <c r="QIC875" s="60"/>
      <c r="QID875" s="60"/>
      <c r="QIE875" s="60"/>
      <c r="QIF875" s="60"/>
      <c r="QIG875" s="60"/>
      <c r="QIH875" s="60"/>
      <c r="QII875" s="60"/>
      <c r="QIJ875" s="60"/>
      <c r="QIK875" s="60"/>
      <c r="QIL875" s="60"/>
      <c r="QIM875" s="60"/>
      <c r="QIN875" s="60"/>
      <c r="QIO875" s="60"/>
      <c r="QIP875" s="60"/>
      <c r="QIQ875" s="60"/>
      <c r="QIR875" s="60"/>
      <c r="QIS875" s="60"/>
      <c r="QIT875" s="60"/>
      <c r="QIU875" s="60"/>
      <c r="QIV875" s="60"/>
      <c r="QIW875" s="60"/>
      <c r="QIX875" s="60"/>
      <c r="QIY875" s="60"/>
      <c r="QIZ875" s="60"/>
      <c r="QJA875" s="60"/>
      <c r="QJB875" s="60"/>
      <c r="QJC875" s="60"/>
      <c r="QJD875" s="60"/>
      <c r="QJE875" s="60"/>
      <c r="QJF875" s="60"/>
      <c r="QJG875" s="60"/>
      <c r="QJH875" s="60"/>
      <c r="QJI875" s="60"/>
      <c r="QJJ875" s="60"/>
      <c r="QJK875" s="60"/>
      <c r="QJL875" s="60"/>
      <c r="QJM875" s="60"/>
      <c r="QJN875" s="60"/>
      <c r="QJO875" s="60"/>
      <c r="QJP875" s="60"/>
      <c r="QJQ875" s="60"/>
      <c r="QJR875" s="60"/>
      <c r="QJS875" s="60"/>
      <c r="QJT875" s="60"/>
      <c r="QJU875" s="60"/>
      <c r="QJV875" s="60"/>
      <c r="QJW875" s="60"/>
      <c r="QJX875" s="60"/>
      <c r="QJY875" s="60"/>
      <c r="QJZ875" s="60"/>
      <c r="QKA875" s="60"/>
      <c r="QKB875" s="60"/>
      <c r="QKC875" s="60"/>
      <c r="QKD875" s="60"/>
      <c r="QKE875" s="60"/>
      <c r="QKF875" s="60"/>
      <c r="QKG875" s="60"/>
      <c r="QKH875" s="60"/>
      <c r="QKI875" s="60"/>
      <c r="QKJ875" s="60"/>
      <c r="QKK875" s="60"/>
      <c r="QKL875" s="60"/>
      <c r="QKM875" s="60"/>
      <c r="QKN875" s="60"/>
      <c r="QKO875" s="60"/>
      <c r="QKP875" s="60"/>
      <c r="QKQ875" s="60"/>
      <c r="QKR875" s="60"/>
      <c r="QKS875" s="60"/>
      <c r="QKT875" s="60"/>
      <c r="QKU875" s="60"/>
      <c r="QKV875" s="60"/>
      <c r="QKW875" s="60"/>
      <c r="QKX875" s="60"/>
      <c r="QKY875" s="60"/>
      <c r="QKZ875" s="60"/>
      <c r="QLA875" s="60"/>
      <c r="QLB875" s="60"/>
      <c r="QLC875" s="60"/>
      <c r="QLD875" s="60"/>
      <c r="QLE875" s="60"/>
      <c r="QLF875" s="60"/>
      <c r="QLG875" s="60"/>
      <c r="QLH875" s="60"/>
      <c r="QLI875" s="60"/>
      <c r="QLJ875" s="60"/>
      <c r="QLK875" s="60"/>
      <c r="QLL875" s="60"/>
      <c r="QLM875" s="60"/>
      <c r="QLN875" s="60"/>
      <c r="QLO875" s="60"/>
      <c r="QLP875" s="60"/>
      <c r="QLQ875" s="60"/>
      <c r="QLR875" s="60"/>
      <c r="QLS875" s="60"/>
      <c r="QLT875" s="60"/>
      <c r="QLU875" s="60"/>
      <c r="QLV875" s="60"/>
      <c r="QLW875" s="60"/>
      <c r="QLX875" s="60"/>
      <c r="QLY875" s="60"/>
      <c r="QLZ875" s="60"/>
      <c r="QMA875" s="60"/>
      <c r="QMB875" s="60"/>
      <c r="QMC875" s="60"/>
      <c r="QMD875" s="60"/>
      <c r="QME875" s="60"/>
      <c r="QMF875" s="60"/>
      <c r="QMG875" s="60"/>
      <c r="QMH875" s="60"/>
      <c r="QMI875" s="60"/>
      <c r="QMJ875" s="60"/>
      <c r="QMK875" s="60"/>
      <c r="QML875" s="60"/>
      <c r="QMM875" s="60"/>
      <c r="QMN875" s="60"/>
      <c r="QMO875" s="60"/>
      <c r="QMP875" s="60"/>
      <c r="QMQ875" s="60"/>
      <c r="QMR875" s="60"/>
      <c r="QMS875" s="60"/>
      <c r="QMT875" s="60"/>
      <c r="QMU875" s="60"/>
      <c r="QMV875" s="60"/>
      <c r="QMW875" s="60"/>
      <c r="QMX875" s="60"/>
      <c r="QMY875" s="60"/>
      <c r="QMZ875" s="60"/>
      <c r="QNA875" s="60"/>
      <c r="QNB875" s="60"/>
      <c r="QNC875" s="60"/>
      <c r="QND875" s="60"/>
      <c r="QNE875" s="60"/>
      <c r="QNF875" s="60"/>
      <c r="QNG875" s="60"/>
      <c r="QNH875" s="60"/>
      <c r="QNI875" s="60"/>
      <c r="QNJ875" s="60"/>
      <c r="QNK875" s="60"/>
      <c r="QNL875" s="60"/>
      <c r="QNM875" s="60"/>
      <c r="QNN875" s="60"/>
      <c r="QNO875" s="60"/>
      <c r="QNP875" s="60"/>
      <c r="QNQ875" s="60"/>
      <c r="QNR875" s="60"/>
      <c r="QNS875" s="60"/>
      <c r="QNT875" s="60"/>
      <c r="QNU875" s="60"/>
      <c r="QNV875" s="60"/>
      <c r="QNW875" s="60"/>
      <c r="QNX875" s="60"/>
      <c r="QNY875" s="60"/>
      <c r="QNZ875" s="60"/>
      <c r="QOA875" s="60"/>
      <c r="QOB875" s="60"/>
      <c r="QOC875" s="60"/>
      <c r="QOD875" s="60"/>
      <c r="QOE875" s="60"/>
      <c r="QOF875" s="60"/>
      <c r="QOG875" s="60"/>
      <c r="QOH875" s="60"/>
      <c r="QOI875" s="60"/>
      <c r="QOJ875" s="60"/>
      <c r="QOK875" s="60"/>
      <c r="QOL875" s="60"/>
      <c r="QOM875" s="60"/>
      <c r="QON875" s="60"/>
      <c r="QOO875" s="60"/>
      <c r="QOP875" s="60"/>
      <c r="QOQ875" s="60"/>
      <c r="QOR875" s="60"/>
      <c r="QOS875" s="60"/>
      <c r="QOT875" s="60"/>
      <c r="QOU875" s="60"/>
      <c r="QOV875" s="60"/>
      <c r="QOW875" s="60"/>
      <c r="QOX875" s="60"/>
      <c r="QOY875" s="60"/>
      <c r="QOZ875" s="60"/>
      <c r="QPA875" s="60"/>
      <c r="QPB875" s="60"/>
      <c r="QPC875" s="60"/>
      <c r="QPD875" s="60"/>
      <c r="QPE875" s="60"/>
      <c r="QPF875" s="60"/>
      <c r="QPG875" s="60"/>
      <c r="QPH875" s="60"/>
      <c r="QPI875" s="60"/>
      <c r="QPJ875" s="60"/>
      <c r="QPK875" s="60"/>
      <c r="QPL875" s="60"/>
      <c r="QPM875" s="60"/>
      <c r="QPN875" s="60"/>
      <c r="QPO875" s="60"/>
      <c r="QPP875" s="60"/>
      <c r="QPQ875" s="60"/>
      <c r="QPR875" s="60"/>
      <c r="QPS875" s="60"/>
      <c r="QPT875" s="60"/>
      <c r="QPU875" s="60"/>
      <c r="QPV875" s="60"/>
      <c r="QPW875" s="60"/>
      <c r="QPX875" s="60"/>
      <c r="QPY875" s="60"/>
      <c r="QPZ875" s="60"/>
      <c r="QQA875" s="60"/>
      <c r="QQB875" s="60"/>
      <c r="QQC875" s="60"/>
      <c r="QQD875" s="60"/>
      <c r="QQE875" s="60"/>
      <c r="QQF875" s="60"/>
      <c r="QQG875" s="60"/>
      <c r="QQH875" s="60"/>
      <c r="QQI875" s="60"/>
      <c r="QQJ875" s="60"/>
      <c r="QQK875" s="60"/>
      <c r="QQL875" s="60"/>
      <c r="QQM875" s="60"/>
      <c r="QQN875" s="60"/>
      <c r="QQO875" s="60"/>
      <c r="QQP875" s="60"/>
      <c r="QQQ875" s="60"/>
      <c r="QQR875" s="60"/>
      <c r="QQS875" s="60"/>
      <c r="QQT875" s="60"/>
      <c r="QQU875" s="60"/>
      <c r="QQV875" s="60"/>
      <c r="QQW875" s="60"/>
      <c r="QQX875" s="60"/>
      <c r="QQY875" s="60"/>
      <c r="QQZ875" s="60"/>
      <c r="QRA875" s="60"/>
      <c r="QRB875" s="60"/>
      <c r="QRC875" s="60"/>
      <c r="QRD875" s="60"/>
      <c r="QRE875" s="60"/>
      <c r="QRF875" s="60"/>
      <c r="QRG875" s="60"/>
      <c r="QRH875" s="60"/>
      <c r="QRI875" s="60"/>
      <c r="QRJ875" s="60"/>
      <c r="QRK875" s="60"/>
      <c r="QRL875" s="60"/>
      <c r="QRM875" s="60"/>
      <c r="QRN875" s="60"/>
      <c r="QRO875" s="60"/>
      <c r="QRP875" s="60"/>
      <c r="QRQ875" s="60"/>
      <c r="QRR875" s="60"/>
      <c r="QRS875" s="60"/>
      <c r="QRT875" s="60"/>
      <c r="QRU875" s="60"/>
      <c r="QRV875" s="60"/>
      <c r="QRW875" s="60"/>
      <c r="QRX875" s="60"/>
      <c r="QRY875" s="60"/>
      <c r="QRZ875" s="60"/>
      <c r="QSA875" s="60"/>
      <c r="QSB875" s="60"/>
      <c r="QSC875" s="60"/>
      <c r="QSD875" s="60"/>
      <c r="QSE875" s="60"/>
      <c r="QSF875" s="60"/>
      <c r="QSG875" s="60"/>
      <c r="QSH875" s="60"/>
      <c r="QSI875" s="60"/>
      <c r="QSJ875" s="60"/>
      <c r="QSK875" s="60"/>
      <c r="QSL875" s="60"/>
      <c r="QSM875" s="60"/>
      <c r="QSN875" s="60"/>
      <c r="QSO875" s="60"/>
      <c r="QSP875" s="60"/>
      <c r="QSQ875" s="60"/>
      <c r="QSR875" s="60"/>
      <c r="QSS875" s="60"/>
      <c r="QST875" s="60"/>
      <c r="QSU875" s="60"/>
      <c r="QSV875" s="60"/>
      <c r="QSW875" s="60"/>
      <c r="QSX875" s="60"/>
      <c r="QSY875" s="60"/>
      <c r="QSZ875" s="60"/>
      <c r="QTA875" s="60"/>
      <c r="QTB875" s="60"/>
      <c r="QTC875" s="60"/>
      <c r="QTD875" s="60"/>
      <c r="QTE875" s="60"/>
      <c r="QTF875" s="60"/>
      <c r="QTG875" s="60"/>
      <c r="QTH875" s="60"/>
      <c r="QTI875" s="60"/>
      <c r="QTJ875" s="60"/>
      <c r="QTK875" s="60"/>
      <c r="QTL875" s="60"/>
      <c r="QTM875" s="60"/>
      <c r="QTN875" s="60"/>
      <c r="QTO875" s="60"/>
      <c r="QTP875" s="60"/>
      <c r="QTQ875" s="60"/>
      <c r="QTR875" s="60"/>
      <c r="QTS875" s="60"/>
      <c r="QTT875" s="60"/>
      <c r="QTU875" s="60"/>
      <c r="QTV875" s="60"/>
      <c r="QTW875" s="60"/>
      <c r="QTX875" s="60"/>
      <c r="QTY875" s="60"/>
      <c r="QTZ875" s="60"/>
      <c r="QUA875" s="60"/>
      <c r="QUB875" s="60"/>
      <c r="QUC875" s="60"/>
      <c r="QUD875" s="60"/>
      <c r="QUE875" s="60"/>
      <c r="QUF875" s="60"/>
      <c r="QUG875" s="60"/>
      <c r="QUH875" s="60"/>
      <c r="QUI875" s="60"/>
      <c r="QUJ875" s="60"/>
      <c r="QUK875" s="60"/>
      <c r="QUL875" s="60"/>
      <c r="QUM875" s="60"/>
      <c r="QUN875" s="60"/>
      <c r="QUO875" s="60"/>
      <c r="QUP875" s="60"/>
      <c r="QUQ875" s="60"/>
      <c r="QUR875" s="60"/>
      <c r="QUS875" s="60"/>
      <c r="QUT875" s="60"/>
      <c r="QUU875" s="60"/>
      <c r="QUV875" s="60"/>
      <c r="QUW875" s="60"/>
      <c r="QUX875" s="60"/>
      <c r="QUY875" s="60"/>
      <c r="QUZ875" s="60"/>
      <c r="QVA875" s="60"/>
      <c r="QVB875" s="60"/>
      <c r="QVC875" s="60"/>
      <c r="QVD875" s="60"/>
      <c r="QVE875" s="60"/>
      <c r="QVF875" s="60"/>
      <c r="QVG875" s="60"/>
      <c r="QVH875" s="60"/>
      <c r="QVI875" s="60"/>
      <c r="QVJ875" s="60"/>
      <c r="QVK875" s="60"/>
      <c r="QVL875" s="60"/>
      <c r="QVM875" s="60"/>
      <c r="QVN875" s="60"/>
      <c r="QVO875" s="60"/>
      <c r="QVP875" s="60"/>
      <c r="QVQ875" s="60"/>
      <c r="QVR875" s="60"/>
      <c r="QVS875" s="60"/>
      <c r="QVT875" s="60"/>
      <c r="QVU875" s="60"/>
      <c r="QVV875" s="60"/>
      <c r="QVW875" s="60"/>
      <c r="QVX875" s="60"/>
      <c r="QVY875" s="60"/>
      <c r="QVZ875" s="60"/>
      <c r="QWA875" s="60"/>
      <c r="QWB875" s="60"/>
      <c r="QWC875" s="60"/>
      <c r="QWD875" s="60"/>
      <c r="QWE875" s="60"/>
      <c r="QWF875" s="60"/>
      <c r="QWG875" s="60"/>
      <c r="QWH875" s="60"/>
      <c r="QWI875" s="60"/>
      <c r="QWJ875" s="60"/>
      <c r="QWK875" s="60"/>
      <c r="QWL875" s="60"/>
      <c r="QWM875" s="60"/>
      <c r="QWN875" s="60"/>
      <c r="QWO875" s="60"/>
      <c r="QWP875" s="60"/>
      <c r="QWQ875" s="60"/>
      <c r="QWR875" s="60"/>
      <c r="QWS875" s="60"/>
      <c r="QWT875" s="60"/>
      <c r="QWU875" s="60"/>
      <c r="QWV875" s="60"/>
      <c r="QWW875" s="60"/>
      <c r="QWX875" s="60"/>
      <c r="QWY875" s="60"/>
      <c r="QWZ875" s="60"/>
      <c r="QXA875" s="60"/>
      <c r="QXB875" s="60"/>
      <c r="QXC875" s="60"/>
      <c r="QXD875" s="60"/>
      <c r="QXE875" s="60"/>
      <c r="QXF875" s="60"/>
      <c r="QXG875" s="60"/>
      <c r="QXH875" s="60"/>
      <c r="QXI875" s="60"/>
      <c r="QXJ875" s="60"/>
      <c r="QXK875" s="60"/>
      <c r="QXL875" s="60"/>
      <c r="QXM875" s="60"/>
      <c r="QXN875" s="60"/>
      <c r="QXO875" s="60"/>
      <c r="QXP875" s="60"/>
      <c r="QXQ875" s="60"/>
      <c r="QXR875" s="60"/>
      <c r="QXS875" s="60"/>
      <c r="QXT875" s="60"/>
      <c r="QXU875" s="60"/>
      <c r="QXV875" s="60"/>
      <c r="QXW875" s="60"/>
      <c r="QXX875" s="60"/>
      <c r="QXY875" s="60"/>
      <c r="QXZ875" s="60"/>
      <c r="QYA875" s="60"/>
      <c r="QYB875" s="60"/>
      <c r="QYC875" s="60"/>
      <c r="QYD875" s="60"/>
      <c r="QYE875" s="60"/>
      <c r="QYF875" s="60"/>
      <c r="QYG875" s="60"/>
      <c r="QYH875" s="60"/>
      <c r="QYI875" s="60"/>
      <c r="QYJ875" s="60"/>
      <c r="QYK875" s="60"/>
      <c r="QYL875" s="60"/>
      <c r="QYM875" s="60"/>
      <c r="QYN875" s="60"/>
      <c r="QYO875" s="60"/>
      <c r="QYP875" s="60"/>
      <c r="QYQ875" s="60"/>
      <c r="QYR875" s="60"/>
      <c r="QYS875" s="60"/>
      <c r="QYT875" s="60"/>
      <c r="QYU875" s="60"/>
      <c r="QYV875" s="60"/>
      <c r="QYW875" s="60"/>
      <c r="QYX875" s="60"/>
      <c r="QYY875" s="60"/>
      <c r="QYZ875" s="60"/>
      <c r="QZA875" s="60"/>
      <c r="QZB875" s="60"/>
      <c r="QZC875" s="60"/>
      <c r="QZD875" s="60"/>
      <c r="QZE875" s="60"/>
      <c r="QZF875" s="60"/>
      <c r="QZG875" s="60"/>
      <c r="QZH875" s="60"/>
      <c r="QZI875" s="60"/>
      <c r="QZJ875" s="60"/>
      <c r="QZK875" s="60"/>
      <c r="QZL875" s="60"/>
      <c r="QZM875" s="60"/>
      <c r="QZN875" s="60"/>
      <c r="QZO875" s="60"/>
      <c r="QZP875" s="60"/>
      <c r="QZQ875" s="60"/>
      <c r="QZR875" s="60"/>
      <c r="QZS875" s="60"/>
      <c r="QZT875" s="60"/>
      <c r="QZU875" s="60"/>
      <c r="QZV875" s="60"/>
      <c r="QZW875" s="60"/>
      <c r="QZX875" s="60"/>
      <c r="QZY875" s="60"/>
      <c r="QZZ875" s="60"/>
      <c r="RAA875" s="60"/>
      <c r="RAB875" s="60"/>
      <c r="RAC875" s="60"/>
      <c r="RAD875" s="60"/>
      <c r="RAE875" s="60"/>
      <c r="RAF875" s="60"/>
      <c r="RAG875" s="60"/>
      <c r="RAH875" s="60"/>
      <c r="RAI875" s="60"/>
      <c r="RAJ875" s="60"/>
      <c r="RAK875" s="60"/>
      <c r="RAL875" s="60"/>
      <c r="RAM875" s="60"/>
      <c r="RAN875" s="60"/>
      <c r="RAO875" s="60"/>
      <c r="RAP875" s="60"/>
      <c r="RAQ875" s="60"/>
      <c r="RAR875" s="60"/>
      <c r="RAS875" s="60"/>
      <c r="RAT875" s="60"/>
      <c r="RAU875" s="60"/>
      <c r="RAV875" s="60"/>
      <c r="RAW875" s="60"/>
      <c r="RAX875" s="60"/>
      <c r="RAY875" s="60"/>
      <c r="RAZ875" s="60"/>
      <c r="RBA875" s="60"/>
      <c r="RBB875" s="60"/>
      <c r="RBC875" s="60"/>
      <c r="RBD875" s="60"/>
      <c r="RBE875" s="60"/>
      <c r="RBF875" s="60"/>
      <c r="RBG875" s="60"/>
      <c r="RBH875" s="60"/>
      <c r="RBI875" s="60"/>
      <c r="RBJ875" s="60"/>
      <c r="RBK875" s="60"/>
      <c r="RBL875" s="60"/>
      <c r="RBM875" s="60"/>
      <c r="RBN875" s="60"/>
      <c r="RBO875" s="60"/>
      <c r="RBP875" s="60"/>
      <c r="RBQ875" s="60"/>
      <c r="RBR875" s="60"/>
      <c r="RBS875" s="60"/>
      <c r="RBT875" s="60"/>
      <c r="RBU875" s="60"/>
      <c r="RBV875" s="60"/>
      <c r="RBW875" s="60"/>
      <c r="RBX875" s="60"/>
      <c r="RBY875" s="60"/>
      <c r="RBZ875" s="60"/>
      <c r="RCA875" s="60"/>
      <c r="RCB875" s="60"/>
      <c r="RCC875" s="60"/>
      <c r="RCD875" s="60"/>
      <c r="RCE875" s="60"/>
      <c r="RCF875" s="60"/>
      <c r="RCG875" s="60"/>
      <c r="RCH875" s="60"/>
      <c r="RCI875" s="60"/>
      <c r="RCJ875" s="60"/>
      <c r="RCK875" s="60"/>
      <c r="RCL875" s="60"/>
      <c r="RCM875" s="60"/>
      <c r="RCN875" s="60"/>
      <c r="RCO875" s="60"/>
      <c r="RCP875" s="60"/>
      <c r="RCQ875" s="60"/>
      <c r="RCR875" s="60"/>
      <c r="RCS875" s="60"/>
      <c r="RCT875" s="60"/>
      <c r="RCU875" s="60"/>
      <c r="RCV875" s="60"/>
      <c r="RCW875" s="60"/>
      <c r="RCX875" s="60"/>
      <c r="RCY875" s="60"/>
      <c r="RCZ875" s="60"/>
      <c r="RDA875" s="60"/>
      <c r="RDB875" s="60"/>
      <c r="RDC875" s="60"/>
      <c r="RDD875" s="60"/>
      <c r="RDE875" s="60"/>
      <c r="RDF875" s="60"/>
      <c r="RDG875" s="60"/>
      <c r="RDH875" s="60"/>
      <c r="RDI875" s="60"/>
      <c r="RDJ875" s="60"/>
      <c r="RDK875" s="60"/>
      <c r="RDL875" s="60"/>
      <c r="RDM875" s="60"/>
      <c r="RDN875" s="60"/>
      <c r="RDO875" s="60"/>
      <c r="RDP875" s="60"/>
      <c r="RDQ875" s="60"/>
      <c r="RDR875" s="60"/>
      <c r="RDS875" s="60"/>
      <c r="RDT875" s="60"/>
      <c r="RDU875" s="60"/>
      <c r="RDV875" s="60"/>
      <c r="RDW875" s="60"/>
      <c r="RDX875" s="60"/>
      <c r="RDY875" s="60"/>
      <c r="RDZ875" s="60"/>
      <c r="REA875" s="60"/>
      <c r="REB875" s="60"/>
      <c r="REC875" s="60"/>
      <c r="RED875" s="60"/>
      <c r="REE875" s="60"/>
      <c r="REF875" s="60"/>
      <c r="REG875" s="60"/>
      <c r="REH875" s="60"/>
      <c r="REI875" s="60"/>
      <c r="REJ875" s="60"/>
      <c r="REK875" s="60"/>
      <c r="REL875" s="60"/>
      <c r="REM875" s="60"/>
      <c r="REN875" s="60"/>
      <c r="REO875" s="60"/>
      <c r="REP875" s="60"/>
      <c r="REQ875" s="60"/>
      <c r="RER875" s="60"/>
      <c r="RES875" s="60"/>
      <c r="RET875" s="60"/>
      <c r="REU875" s="60"/>
      <c r="REV875" s="60"/>
      <c r="REW875" s="60"/>
      <c r="REX875" s="60"/>
      <c r="REY875" s="60"/>
      <c r="REZ875" s="60"/>
      <c r="RFA875" s="60"/>
      <c r="RFB875" s="60"/>
      <c r="RFC875" s="60"/>
      <c r="RFD875" s="60"/>
      <c r="RFE875" s="60"/>
      <c r="RFF875" s="60"/>
      <c r="RFG875" s="60"/>
      <c r="RFH875" s="60"/>
      <c r="RFI875" s="60"/>
      <c r="RFJ875" s="60"/>
      <c r="RFK875" s="60"/>
      <c r="RFL875" s="60"/>
      <c r="RFM875" s="60"/>
      <c r="RFN875" s="60"/>
      <c r="RFO875" s="60"/>
      <c r="RFP875" s="60"/>
      <c r="RFQ875" s="60"/>
      <c r="RFR875" s="60"/>
      <c r="RFS875" s="60"/>
      <c r="RFT875" s="60"/>
      <c r="RFU875" s="60"/>
      <c r="RFV875" s="60"/>
      <c r="RFW875" s="60"/>
      <c r="RFX875" s="60"/>
      <c r="RFY875" s="60"/>
      <c r="RFZ875" s="60"/>
      <c r="RGA875" s="60"/>
      <c r="RGB875" s="60"/>
      <c r="RGC875" s="60"/>
      <c r="RGD875" s="60"/>
      <c r="RGE875" s="60"/>
      <c r="RGF875" s="60"/>
      <c r="RGG875" s="60"/>
      <c r="RGH875" s="60"/>
      <c r="RGI875" s="60"/>
      <c r="RGJ875" s="60"/>
      <c r="RGK875" s="60"/>
      <c r="RGL875" s="60"/>
      <c r="RGM875" s="60"/>
      <c r="RGN875" s="60"/>
      <c r="RGO875" s="60"/>
      <c r="RGP875" s="60"/>
      <c r="RGQ875" s="60"/>
      <c r="RGR875" s="60"/>
      <c r="RGS875" s="60"/>
      <c r="RGT875" s="60"/>
      <c r="RGU875" s="60"/>
      <c r="RGV875" s="60"/>
      <c r="RGW875" s="60"/>
      <c r="RGX875" s="60"/>
      <c r="RGY875" s="60"/>
      <c r="RGZ875" s="60"/>
      <c r="RHA875" s="60"/>
      <c r="RHB875" s="60"/>
      <c r="RHC875" s="60"/>
      <c r="RHD875" s="60"/>
      <c r="RHE875" s="60"/>
      <c r="RHF875" s="60"/>
      <c r="RHG875" s="60"/>
      <c r="RHH875" s="60"/>
      <c r="RHI875" s="60"/>
      <c r="RHJ875" s="60"/>
      <c r="RHK875" s="60"/>
      <c r="RHL875" s="60"/>
      <c r="RHM875" s="60"/>
      <c r="RHN875" s="60"/>
      <c r="RHO875" s="60"/>
      <c r="RHP875" s="60"/>
      <c r="RHQ875" s="60"/>
      <c r="RHR875" s="60"/>
      <c r="RHS875" s="60"/>
      <c r="RHT875" s="60"/>
      <c r="RHU875" s="60"/>
      <c r="RHV875" s="60"/>
      <c r="RHW875" s="60"/>
      <c r="RHX875" s="60"/>
      <c r="RHY875" s="60"/>
      <c r="RHZ875" s="60"/>
      <c r="RIA875" s="60"/>
      <c r="RIB875" s="60"/>
      <c r="RIC875" s="60"/>
      <c r="RID875" s="60"/>
      <c r="RIE875" s="60"/>
      <c r="RIF875" s="60"/>
      <c r="RIG875" s="60"/>
      <c r="RIH875" s="60"/>
      <c r="RII875" s="60"/>
      <c r="RIJ875" s="60"/>
      <c r="RIK875" s="60"/>
      <c r="RIL875" s="60"/>
      <c r="RIM875" s="60"/>
      <c r="RIN875" s="60"/>
      <c r="RIO875" s="60"/>
      <c r="RIP875" s="60"/>
      <c r="RIQ875" s="60"/>
      <c r="RIR875" s="60"/>
      <c r="RIS875" s="60"/>
      <c r="RIT875" s="60"/>
      <c r="RIU875" s="60"/>
      <c r="RIV875" s="60"/>
      <c r="RIW875" s="60"/>
      <c r="RIX875" s="60"/>
      <c r="RIY875" s="60"/>
      <c r="RIZ875" s="60"/>
      <c r="RJA875" s="60"/>
      <c r="RJB875" s="60"/>
      <c r="RJC875" s="60"/>
      <c r="RJD875" s="60"/>
      <c r="RJE875" s="60"/>
      <c r="RJF875" s="60"/>
      <c r="RJG875" s="60"/>
      <c r="RJH875" s="60"/>
      <c r="RJI875" s="60"/>
      <c r="RJJ875" s="60"/>
      <c r="RJK875" s="60"/>
      <c r="RJL875" s="60"/>
      <c r="RJM875" s="60"/>
      <c r="RJN875" s="60"/>
      <c r="RJO875" s="60"/>
      <c r="RJP875" s="60"/>
      <c r="RJQ875" s="60"/>
      <c r="RJR875" s="60"/>
      <c r="RJS875" s="60"/>
      <c r="RJT875" s="60"/>
      <c r="RJU875" s="60"/>
      <c r="RJV875" s="60"/>
      <c r="RJW875" s="60"/>
      <c r="RJX875" s="60"/>
      <c r="RJY875" s="60"/>
      <c r="RJZ875" s="60"/>
      <c r="RKA875" s="60"/>
      <c r="RKB875" s="60"/>
      <c r="RKC875" s="60"/>
      <c r="RKD875" s="60"/>
      <c r="RKE875" s="60"/>
      <c r="RKF875" s="60"/>
      <c r="RKG875" s="60"/>
      <c r="RKH875" s="60"/>
      <c r="RKI875" s="60"/>
      <c r="RKJ875" s="60"/>
      <c r="RKK875" s="60"/>
      <c r="RKL875" s="60"/>
      <c r="RKM875" s="60"/>
      <c r="RKN875" s="60"/>
      <c r="RKO875" s="60"/>
      <c r="RKP875" s="60"/>
      <c r="RKQ875" s="60"/>
      <c r="RKR875" s="60"/>
      <c r="RKS875" s="60"/>
      <c r="RKT875" s="60"/>
      <c r="RKU875" s="60"/>
      <c r="RKV875" s="60"/>
      <c r="RKW875" s="60"/>
      <c r="RKX875" s="60"/>
      <c r="RKY875" s="60"/>
      <c r="RKZ875" s="60"/>
      <c r="RLA875" s="60"/>
      <c r="RLB875" s="60"/>
      <c r="RLC875" s="60"/>
      <c r="RLD875" s="60"/>
      <c r="RLE875" s="60"/>
      <c r="RLF875" s="60"/>
      <c r="RLG875" s="60"/>
      <c r="RLH875" s="60"/>
      <c r="RLI875" s="60"/>
      <c r="RLJ875" s="60"/>
      <c r="RLK875" s="60"/>
      <c r="RLL875" s="60"/>
      <c r="RLM875" s="60"/>
      <c r="RLN875" s="60"/>
      <c r="RLO875" s="60"/>
      <c r="RLP875" s="60"/>
      <c r="RLQ875" s="60"/>
      <c r="RLR875" s="60"/>
      <c r="RLS875" s="60"/>
      <c r="RLT875" s="60"/>
      <c r="RLU875" s="60"/>
      <c r="RLV875" s="60"/>
      <c r="RLW875" s="60"/>
      <c r="RLX875" s="60"/>
      <c r="RLY875" s="60"/>
      <c r="RLZ875" s="60"/>
      <c r="RMA875" s="60"/>
      <c r="RMB875" s="60"/>
      <c r="RMC875" s="60"/>
      <c r="RMD875" s="60"/>
      <c r="RME875" s="60"/>
      <c r="RMF875" s="60"/>
      <c r="RMG875" s="60"/>
      <c r="RMH875" s="60"/>
      <c r="RMI875" s="60"/>
      <c r="RMJ875" s="60"/>
      <c r="RMK875" s="60"/>
      <c r="RML875" s="60"/>
      <c r="RMM875" s="60"/>
      <c r="RMN875" s="60"/>
      <c r="RMO875" s="60"/>
      <c r="RMP875" s="60"/>
      <c r="RMQ875" s="60"/>
      <c r="RMR875" s="60"/>
      <c r="RMS875" s="60"/>
      <c r="RMT875" s="60"/>
      <c r="RMU875" s="60"/>
      <c r="RMV875" s="60"/>
      <c r="RMW875" s="60"/>
      <c r="RMX875" s="60"/>
      <c r="RMY875" s="60"/>
      <c r="RMZ875" s="60"/>
      <c r="RNA875" s="60"/>
      <c r="RNB875" s="60"/>
      <c r="RNC875" s="60"/>
      <c r="RND875" s="60"/>
      <c r="RNE875" s="60"/>
      <c r="RNF875" s="60"/>
      <c r="RNG875" s="60"/>
      <c r="RNH875" s="60"/>
      <c r="RNI875" s="60"/>
      <c r="RNJ875" s="60"/>
      <c r="RNK875" s="60"/>
      <c r="RNL875" s="60"/>
      <c r="RNM875" s="60"/>
      <c r="RNN875" s="60"/>
      <c r="RNO875" s="60"/>
      <c r="RNP875" s="60"/>
      <c r="RNQ875" s="60"/>
      <c r="RNR875" s="60"/>
      <c r="RNS875" s="60"/>
      <c r="RNT875" s="60"/>
      <c r="RNU875" s="60"/>
      <c r="RNV875" s="60"/>
      <c r="RNW875" s="60"/>
      <c r="RNX875" s="60"/>
      <c r="RNY875" s="60"/>
      <c r="RNZ875" s="60"/>
      <c r="ROA875" s="60"/>
      <c r="ROB875" s="60"/>
      <c r="ROC875" s="60"/>
      <c r="ROD875" s="60"/>
      <c r="ROE875" s="60"/>
      <c r="ROF875" s="60"/>
      <c r="ROG875" s="60"/>
      <c r="ROH875" s="60"/>
      <c r="ROI875" s="60"/>
      <c r="ROJ875" s="60"/>
      <c r="ROK875" s="60"/>
      <c r="ROL875" s="60"/>
      <c r="ROM875" s="60"/>
      <c r="RON875" s="60"/>
      <c r="ROO875" s="60"/>
      <c r="ROP875" s="60"/>
      <c r="ROQ875" s="60"/>
      <c r="ROR875" s="60"/>
      <c r="ROS875" s="60"/>
      <c r="ROT875" s="60"/>
      <c r="ROU875" s="60"/>
      <c r="ROV875" s="60"/>
      <c r="ROW875" s="60"/>
      <c r="ROX875" s="60"/>
      <c r="ROY875" s="60"/>
      <c r="ROZ875" s="60"/>
      <c r="RPA875" s="60"/>
      <c r="RPB875" s="60"/>
      <c r="RPC875" s="60"/>
      <c r="RPD875" s="60"/>
      <c r="RPE875" s="60"/>
      <c r="RPF875" s="60"/>
      <c r="RPG875" s="60"/>
      <c r="RPH875" s="60"/>
      <c r="RPI875" s="60"/>
      <c r="RPJ875" s="60"/>
      <c r="RPK875" s="60"/>
      <c r="RPL875" s="60"/>
      <c r="RPM875" s="60"/>
      <c r="RPN875" s="60"/>
      <c r="RPO875" s="60"/>
      <c r="RPP875" s="60"/>
      <c r="RPQ875" s="60"/>
      <c r="RPR875" s="60"/>
      <c r="RPS875" s="60"/>
      <c r="RPT875" s="60"/>
      <c r="RPU875" s="60"/>
      <c r="RPV875" s="60"/>
      <c r="RPW875" s="60"/>
      <c r="RPX875" s="60"/>
      <c r="RPY875" s="60"/>
      <c r="RPZ875" s="60"/>
      <c r="RQA875" s="60"/>
      <c r="RQB875" s="60"/>
      <c r="RQC875" s="60"/>
      <c r="RQD875" s="60"/>
      <c r="RQE875" s="60"/>
      <c r="RQF875" s="60"/>
      <c r="RQG875" s="60"/>
      <c r="RQH875" s="60"/>
      <c r="RQI875" s="60"/>
      <c r="RQJ875" s="60"/>
      <c r="RQK875" s="60"/>
      <c r="RQL875" s="60"/>
      <c r="RQM875" s="60"/>
      <c r="RQN875" s="60"/>
      <c r="RQO875" s="60"/>
      <c r="RQP875" s="60"/>
      <c r="RQQ875" s="60"/>
      <c r="RQR875" s="60"/>
      <c r="RQS875" s="60"/>
      <c r="RQT875" s="60"/>
      <c r="RQU875" s="60"/>
      <c r="RQV875" s="60"/>
      <c r="RQW875" s="60"/>
      <c r="RQX875" s="60"/>
      <c r="RQY875" s="60"/>
      <c r="RQZ875" s="60"/>
      <c r="RRA875" s="60"/>
      <c r="RRB875" s="60"/>
      <c r="RRC875" s="60"/>
      <c r="RRD875" s="60"/>
      <c r="RRE875" s="60"/>
      <c r="RRF875" s="60"/>
      <c r="RRG875" s="60"/>
      <c r="RRH875" s="60"/>
      <c r="RRI875" s="60"/>
      <c r="RRJ875" s="60"/>
      <c r="RRK875" s="60"/>
      <c r="RRL875" s="60"/>
      <c r="RRM875" s="60"/>
      <c r="RRN875" s="60"/>
      <c r="RRO875" s="60"/>
      <c r="RRP875" s="60"/>
      <c r="RRQ875" s="60"/>
      <c r="RRR875" s="60"/>
      <c r="RRS875" s="60"/>
      <c r="RRT875" s="60"/>
      <c r="RRU875" s="60"/>
      <c r="RRV875" s="60"/>
      <c r="RRW875" s="60"/>
      <c r="RRX875" s="60"/>
      <c r="RRY875" s="60"/>
      <c r="RRZ875" s="60"/>
      <c r="RSA875" s="60"/>
      <c r="RSB875" s="60"/>
      <c r="RSC875" s="60"/>
      <c r="RSD875" s="60"/>
      <c r="RSE875" s="60"/>
      <c r="RSF875" s="60"/>
      <c r="RSG875" s="60"/>
      <c r="RSH875" s="60"/>
      <c r="RSI875" s="60"/>
      <c r="RSJ875" s="60"/>
      <c r="RSK875" s="60"/>
      <c r="RSL875" s="60"/>
      <c r="RSM875" s="60"/>
      <c r="RSN875" s="60"/>
      <c r="RSO875" s="60"/>
      <c r="RSP875" s="60"/>
      <c r="RSQ875" s="60"/>
      <c r="RSR875" s="60"/>
      <c r="RSS875" s="60"/>
      <c r="RST875" s="60"/>
      <c r="RSU875" s="60"/>
      <c r="RSV875" s="60"/>
      <c r="RSW875" s="60"/>
      <c r="RSX875" s="60"/>
      <c r="RSY875" s="60"/>
      <c r="RSZ875" s="60"/>
      <c r="RTA875" s="60"/>
      <c r="RTB875" s="60"/>
      <c r="RTC875" s="60"/>
      <c r="RTD875" s="60"/>
      <c r="RTE875" s="60"/>
      <c r="RTF875" s="60"/>
      <c r="RTG875" s="60"/>
      <c r="RTH875" s="60"/>
      <c r="RTI875" s="60"/>
      <c r="RTJ875" s="60"/>
      <c r="RTK875" s="60"/>
      <c r="RTL875" s="60"/>
      <c r="RTM875" s="60"/>
      <c r="RTN875" s="60"/>
      <c r="RTO875" s="60"/>
      <c r="RTP875" s="60"/>
      <c r="RTQ875" s="60"/>
      <c r="RTR875" s="60"/>
      <c r="RTS875" s="60"/>
      <c r="RTT875" s="60"/>
      <c r="RTU875" s="60"/>
      <c r="RTV875" s="60"/>
      <c r="RTW875" s="60"/>
      <c r="RTX875" s="60"/>
      <c r="RTY875" s="60"/>
      <c r="RTZ875" s="60"/>
      <c r="RUA875" s="60"/>
      <c r="RUB875" s="60"/>
      <c r="RUC875" s="60"/>
      <c r="RUD875" s="60"/>
      <c r="RUE875" s="60"/>
      <c r="RUF875" s="60"/>
      <c r="RUG875" s="60"/>
      <c r="RUH875" s="60"/>
      <c r="RUI875" s="60"/>
      <c r="RUJ875" s="60"/>
      <c r="RUK875" s="60"/>
      <c r="RUL875" s="60"/>
      <c r="RUM875" s="60"/>
      <c r="RUN875" s="60"/>
      <c r="RUO875" s="60"/>
      <c r="RUP875" s="60"/>
      <c r="RUQ875" s="60"/>
      <c r="RUR875" s="60"/>
      <c r="RUS875" s="60"/>
      <c r="RUT875" s="60"/>
      <c r="RUU875" s="60"/>
      <c r="RUV875" s="60"/>
      <c r="RUW875" s="60"/>
      <c r="RUX875" s="60"/>
      <c r="RUY875" s="60"/>
      <c r="RUZ875" s="60"/>
      <c r="RVA875" s="60"/>
      <c r="RVB875" s="60"/>
      <c r="RVC875" s="60"/>
      <c r="RVD875" s="60"/>
      <c r="RVE875" s="60"/>
      <c r="RVF875" s="60"/>
      <c r="RVG875" s="60"/>
      <c r="RVH875" s="60"/>
      <c r="RVI875" s="60"/>
      <c r="RVJ875" s="60"/>
      <c r="RVK875" s="60"/>
      <c r="RVL875" s="60"/>
      <c r="RVM875" s="60"/>
      <c r="RVN875" s="60"/>
      <c r="RVO875" s="60"/>
      <c r="RVP875" s="60"/>
      <c r="RVQ875" s="60"/>
      <c r="RVR875" s="60"/>
      <c r="RVS875" s="60"/>
      <c r="RVT875" s="60"/>
      <c r="RVU875" s="60"/>
      <c r="RVV875" s="60"/>
      <c r="RVW875" s="60"/>
      <c r="RVX875" s="60"/>
      <c r="RVY875" s="60"/>
      <c r="RVZ875" s="60"/>
      <c r="RWA875" s="60"/>
      <c r="RWB875" s="60"/>
      <c r="RWC875" s="60"/>
      <c r="RWD875" s="60"/>
      <c r="RWE875" s="60"/>
      <c r="RWF875" s="60"/>
      <c r="RWG875" s="60"/>
      <c r="RWH875" s="60"/>
      <c r="RWI875" s="60"/>
      <c r="RWJ875" s="60"/>
      <c r="RWK875" s="60"/>
      <c r="RWL875" s="60"/>
      <c r="RWM875" s="60"/>
      <c r="RWN875" s="60"/>
      <c r="RWO875" s="60"/>
      <c r="RWP875" s="60"/>
      <c r="RWQ875" s="60"/>
      <c r="RWR875" s="60"/>
      <c r="RWS875" s="60"/>
      <c r="RWT875" s="60"/>
      <c r="RWU875" s="60"/>
      <c r="RWV875" s="60"/>
      <c r="RWW875" s="60"/>
      <c r="RWX875" s="60"/>
      <c r="RWY875" s="60"/>
      <c r="RWZ875" s="60"/>
      <c r="RXA875" s="60"/>
      <c r="RXB875" s="60"/>
      <c r="RXC875" s="60"/>
      <c r="RXD875" s="60"/>
      <c r="RXE875" s="60"/>
      <c r="RXF875" s="60"/>
      <c r="RXG875" s="60"/>
      <c r="RXH875" s="60"/>
      <c r="RXI875" s="60"/>
      <c r="RXJ875" s="60"/>
      <c r="RXK875" s="60"/>
      <c r="RXL875" s="60"/>
      <c r="RXM875" s="60"/>
      <c r="RXN875" s="60"/>
      <c r="RXO875" s="60"/>
      <c r="RXP875" s="60"/>
      <c r="RXQ875" s="60"/>
      <c r="RXR875" s="60"/>
      <c r="RXS875" s="60"/>
      <c r="RXT875" s="60"/>
      <c r="RXU875" s="60"/>
      <c r="RXV875" s="60"/>
      <c r="RXW875" s="60"/>
      <c r="RXX875" s="60"/>
      <c r="RXY875" s="60"/>
      <c r="RXZ875" s="60"/>
      <c r="RYA875" s="60"/>
      <c r="RYB875" s="60"/>
      <c r="RYC875" s="60"/>
      <c r="RYD875" s="60"/>
      <c r="RYE875" s="60"/>
      <c r="RYF875" s="60"/>
      <c r="RYG875" s="60"/>
      <c r="RYH875" s="60"/>
      <c r="RYI875" s="60"/>
      <c r="RYJ875" s="60"/>
      <c r="RYK875" s="60"/>
      <c r="RYL875" s="60"/>
      <c r="RYM875" s="60"/>
      <c r="RYN875" s="60"/>
      <c r="RYO875" s="60"/>
      <c r="RYP875" s="60"/>
      <c r="RYQ875" s="60"/>
      <c r="RYR875" s="60"/>
      <c r="RYS875" s="60"/>
      <c r="RYT875" s="60"/>
      <c r="RYU875" s="60"/>
      <c r="RYV875" s="60"/>
      <c r="RYW875" s="60"/>
      <c r="RYX875" s="60"/>
      <c r="RYY875" s="60"/>
      <c r="RYZ875" s="60"/>
      <c r="RZA875" s="60"/>
      <c r="RZB875" s="60"/>
      <c r="RZC875" s="60"/>
      <c r="RZD875" s="60"/>
      <c r="RZE875" s="60"/>
      <c r="RZF875" s="60"/>
      <c r="RZG875" s="60"/>
      <c r="RZH875" s="60"/>
      <c r="RZI875" s="60"/>
      <c r="RZJ875" s="60"/>
      <c r="RZK875" s="60"/>
      <c r="RZL875" s="60"/>
      <c r="RZM875" s="60"/>
      <c r="RZN875" s="60"/>
      <c r="RZO875" s="60"/>
      <c r="RZP875" s="60"/>
      <c r="RZQ875" s="60"/>
      <c r="RZR875" s="60"/>
      <c r="RZS875" s="60"/>
      <c r="RZT875" s="60"/>
      <c r="RZU875" s="60"/>
      <c r="RZV875" s="60"/>
      <c r="RZW875" s="60"/>
      <c r="RZX875" s="60"/>
      <c r="RZY875" s="60"/>
      <c r="RZZ875" s="60"/>
      <c r="SAA875" s="60"/>
      <c r="SAB875" s="60"/>
      <c r="SAC875" s="60"/>
      <c r="SAD875" s="60"/>
      <c r="SAE875" s="60"/>
      <c r="SAF875" s="60"/>
      <c r="SAG875" s="60"/>
      <c r="SAH875" s="60"/>
      <c r="SAI875" s="60"/>
      <c r="SAJ875" s="60"/>
      <c r="SAK875" s="60"/>
      <c r="SAL875" s="60"/>
      <c r="SAM875" s="60"/>
      <c r="SAN875" s="60"/>
      <c r="SAO875" s="60"/>
      <c r="SAP875" s="60"/>
      <c r="SAQ875" s="60"/>
      <c r="SAR875" s="60"/>
      <c r="SAS875" s="60"/>
      <c r="SAT875" s="60"/>
      <c r="SAU875" s="60"/>
      <c r="SAV875" s="60"/>
      <c r="SAW875" s="60"/>
      <c r="SAX875" s="60"/>
      <c r="SAY875" s="60"/>
      <c r="SAZ875" s="60"/>
      <c r="SBA875" s="60"/>
      <c r="SBB875" s="60"/>
      <c r="SBC875" s="60"/>
      <c r="SBD875" s="60"/>
      <c r="SBE875" s="60"/>
      <c r="SBF875" s="60"/>
      <c r="SBG875" s="60"/>
      <c r="SBH875" s="60"/>
      <c r="SBI875" s="60"/>
      <c r="SBJ875" s="60"/>
      <c r="SBK875" s="60"/>
      <c r="SBL875" s="60"/>
      <c r="SBM875" s="60"/>
      <c r="SBN875" s="60"/>
      <c r="SBO875" s="60"/>
      <c r="SBP875" s="60"/>
      <c r="SBQ875" s="60"/>
      <c r="SBR875" s="60"/>
      <c r="SBS875" s="60"/>
      <c r="SBT875" s="60"/>
      <c r="SBU875" s="60"/>
      <c r="SBV875" s="60"/>
      <c r="SBW875" s="60"/>
      <c r="SBX875" s="60"/>
      <c r="SBY875" s="60"/>
      <c r="SBZ875" s="60"/>
      <c r="SCA875" s="60"/>
      <c r="SCB875" s="60"/>
      <c r="SCC875" s="60"/>
      <c r="SCD875" s="60"/>
      <c r="SCE875" s="60"/>
      <c r="SCF875" s="60"/>
      <c r="SCG875" s="60"/>
      <c r="SCH875" s="60"/>
      <c r="SCI875" s="60"/>
      <c r="SCJ875" s="60"/>
      <c r="SCK875" s="60"/>
      <c r="SCL875" s="60"/>
      <c r="SCM875" s="60"/>
      <c r="SCN875" s="60"/>
      <c r="SCO875" s="60"/>
      <c r="SCP875" s="60"/>
      <c r="SCQ875" s="60"/>
      <c r="SCR875" s="60"/>
      <c r="SCS875" s="60"/>
      <c r="SCT875" s="60"/>
      <c r="SCU875" s="60"/>
      <c r="SCV875" s="60"/>
      <c r="SCW875" s="60"/>
      <c r="SCX875" s="60"/>
      <c r="SCY875" s="60"/>
      <c r="SCZ875" s="60"/>
      <c r="SDA875" s="60"/>
      <c r="SDB875" s="60"/>
      <c r="SDC875" s="60"/>
      <c r="SDD875" s="60"/>
      <c r="SDE875" s="60"/>
      <c r="SDF875" s="60"/>
      <c r="SDG875" s="60"/>
      <c r="SDH875" s="60"/>
      <c r="SDI875" s="60"/>
      <c r="SDJ875" s="60"/>
      <c r="SDK875" s="60"/>
      <c r="SDL875" s="60"/>
      <c r="SDM875" s="60"/>
      <c r="SDN875" s="60"/>
      <c r="SDO875" s="60"/>
      <c r="SDP875" s="60"/>
      <c r="SDQ875" s="60"/>
      <c r="SDR875" s="60"/>
      <c r="SDS875" s="60"/>
      <c r="SDT875" s="60"/>
      <c r="SDU875" s="60"/>
      <c r="SDV875" s="60"/>
      <c r="SDW875" s="60"/>
      <c r="SDX875" s="60"/>
      <c r="SDY875" s="60"/>
      <c r="SDZ875" s="60"/>
      <c r="SEA875" s="60"/>
      <c r="SEB875" s="60"/>
      <c r="SEC875" s="60"/>
      <c r="SED875" s="60"/>
      <c r="SEE875" s="60"/>
      <c r="SEF875" s="60"/>
      <c r="SEG875" s="60"/>
      <c r="SEH875" s="60"/>
      <c r="SEI875" s="60"/>
      <c r="SEJ875" s="60"/>
      <c r="SEK875" s="60"/>
      <c r="SEL875" s="60"/>
      <c r="SEM875" s="60"/>
      <c r="SEN875" s="60"/>
      <c r="SEO875" s="60"/>
      <c r="SEP875" s="60"/>
      <c r="SEQ875" s="60"/>
      <c r="SER875" s="60"/>
      <c r="SES875" s="60"/>
      <c r="SET875" s="60"/>
      <c r="SEU875" s="60"/>
      <c r="SEV875" s="60"/>
      <c r="SEW875" s="60"/>
      <c r="SEX875" s="60"/>
      <c r="SEY875" s="60"/>
      <c r="SEZ875" s="60"/>
      <c r="SFA875" s="60"/>
      <c r="SFB875" s="60"/>
      <c r="SFC875" s="60"/>
      <c r="SFD875" s="60"/>
      <c r="SFE875" s="60"/>
      <c r="SFF875" s="60"/>
      <c r="SFG875" s="60"/>
      <c r="SFH875" s="60"/>
      <c r="SFI875" s="60"/>
      <c r="SFJ875" s="60"/>
      <c r="SFK875" s="60"/>
      <c r="SFL875" s="60"/>
      <c r="SFM875" s="60"/>
      <c r="SFN875" s="60"/>
      <c r="SFO875" s="60"/>
      <c r="SFP875" s="60"/>
      <c r="SFQ875" s="60"/>
      <c r="SFR875" s="60"/>
      <c r="SFS875" s="60"/>
      <c r="SFT875" s="60"/>
      <c r="SFU875" s="60"/>
      <c r="SFV875" s="60"/>
      <c r="SFW875" s="60"/>
      <c r="SFX875" s="60"/>
      <c r="SFY875" s="60"/>
      <c r="SFZ875" s="60"/>
      <c r="SGA875" s="60"/>
      <c r="SGB875" s="60"/>
      <c r="SGC875" s="60"/>
      <c r="SGD875" s="60"/>
      <c r="SGE875" s="60"/>
      <c r="SGF875" s="60"/>
      <c r="SGG875" s="60"/>
      <c r="SGH875" s="60"/>
      <c r="SGI875" s="60"/>
      <c r="SGJ875" s="60"/>
      <c r="SGK875" s="60"/>
      <c r="SGL875" s="60"/>
      <c r="SGM875" s="60"/>
      <c r="SGN875" s="60"/>
      <c r="SGO875" s="60"/>
      <c r="SGP875" s="60"/>
      <c r="SGQ875" s="60"/>
      <c r="SGR875" s="60"/>
      <c r="SGS875" s="60"/>
      <c r="SGT875" s="60"/>
      <c r="SGU875" s="60"/>
      <c r="SGV875" s="60"/>
      <c r="SGW875" s="60"/>
      <c r="SGX875" s="60"/>
      <c r="SGY875" s="60"/>
      <c r="SGZ875" s="60"/>
      <c r="SHA875" s="60"/>
      <c r="SHB875" s="60"/>
      <c r="SHC875" s="60"/>
      <c r="SHD875" s="60"/>
      <c r="SHE875" s="60"/>
      <c r="SHF875" s="60"/>
      <c r="SHG875" s="60"/>
      <c r="SHH875" s="60"/>
      <c r="SHI875" s="60"/>
      <c r="SHJ875" s="60"/>
      <c r="SHK875" s="60"/>
      <c r="SHL875" s="60"/>
      <c r="SHM875" s="60"/>
      <c r="SHN875" s="60"/>
      <c r="SHO875" s="60"/>
      <c r="SHP875" s="60"/>
      <c r="SHQ875" s="60"/>
      <c r="SHR875" s="60"/>
      <c r="SHS875" s="60"/>
      <c r="SHT875" s="60"/>
      <c r="SHU875" s="60"/>
      <c r="SHV875" s="60"/>
      <c r="SHW875" s="60"/>
      <c r="SHX875" s="60"/>
      <c r="SHY875" s="60"/>
      <c r="SHZ875" s="60"/>
      <c r="SIA875" s="60"/>
      <c r="SIB875" s="60"/>
      <c r="SIC875" s="60"/>
      <c r="SID875" s="60"/>
      <c r="SIE875" s="60"/>
      <c r="SIF875" s="60"/>
      <c r="SIG875" s="60"/>
      <c r="SIH875" s="60"/>
      <c r="SII875" s="60"/>
      <c r="SIJ875" s="60"/>
      <c r="SIK875" s="60"/>
      <c r="SIL875" s="60"/>
      <c r="SIM875" s="60"/>
      <c r="SIN875" s="60"/>
      <c r="SIO875" s="60"/>
      <c r="SIP875" s="60"/>
      <c r="SIQ875" s="60"/>
      <c r="SIR875" s="60"/>
      <c r="SIS875" s="60"/>
      <c r="SIT875" s="60"/>
      <c r="SIU875" s="60"/>
      <c r="SIV875" s="60"/>
      <c r="SIW875" s="60"/>
      <c r="SIX875" s="60"/>
      <c r="SIY875" s="60"/>
      <c r="SIZ875" s="60"/>
      <c r="SJA875" s="60"/>
      <c r="SJB875" s="60"/>
      <c r="SJC875" s="60"/>
      <c r="SJD875" s="60"/>
      <c r="SJE875" s="60"/>
      <c r="SJF875" s="60"/>
      <c r="SJG875" s="60"/>
      <c r="SJH875" s="60"/>
      <c r="SJI875" s="60"/>
      <c r="SJJ875" s="60"/>
      <c r="SJK875" s="60"/>
      <c r="SJL875" s="60"/>
      <c r="SJM875" s="60"/>
      <c r="SJN875" s="60"/>
      <c r="SJO875" s="60"/>
      <c r="SJP875" s="60"/>
      <c r="SJQ875" s="60"/>
      <c r="SJR875" s="60"/>
      <c r="SJS875" s="60"/>
      <c r="SJT875" s="60"/>
      <c r="SJU875" s="60"/>
      <c r="SJV875" s="60"/>
      <c r="SJW875" s="60"/>
      <c r="SJX875" s="60"/>
      <c r="SJY875" s="60"/>
      <c r="SJZ875" s="60"/>
      <c r="SKA875" s="60"/>
      <c r="SKB875" s="60"/>
      <c r="SKC875" s="60"/>
      <c r="SKD875" s="60"/>
      <c r="SKE875" s="60"/>
      <c r="SKF875" s="60"/>
      <c r="SKG875" s="60"/>
      <c r="SKH875" s="60"/>
      <c r="SKI875" s="60"/>
      <c r="SKJ875" s="60"/>
      <c r="SKK875" s="60"/>
      <c r="SKL875" s="60"/>
      <c r="SKM875" s="60"/>
      <c r="SKN875" s="60"/>
      <c r="SKO875" s="60"/>
      <c r="SKP875" s="60"/>
      <c r="SKQ875" s="60"/>
      <c r="SKR875" s="60"/>
      <c r="SKS875" s="60"/>
      <c r="SKT875" s="60"/>
      <c r="SKU875" s="60"/>
      <c r="SKV875" s="60"/>
      <c r="SKW875" s="60"/>
      <c r="SKX875" s="60"/>
      <c r="SKY875" s="60"/>
      <c r="SKZ875" s="60"/>
      <c r="SLA875" s="60"/>
      <c r="SLB875" s="60"/>
      <c r="SLC875" s="60"/>
      <c r="SLD875" s="60"/>
      <c r="SLE875" s="60"/>
      <c r="SLF875" s="60"/>
      <c r="SLG875" s="60"/>
      <c r="SLH875" s="60"/>
      <c r="SLI875" s="60"/>
      <c r="SLJ875" s="60"/>
      <c r="SLK875" s="60"/>
      <c r="SLL875" s="60"/>
      <c r="SLM875" s="60"/>
      <c r="SLN875" s="60"/>
      <c r="SLO875" s="60"/>
      <c r="SLP875" s="60"/>
      <c r="SLQ875" s="60"/>
      <c r="SLR875" s="60"/>
      <c r="SLS875" s="60"/>
      <c r="SLT875" s="60"/>
      <c r="SLU875" s="60"/>
      <c r="SLV875" s="60"/>
      <c r="SLW875" s="60"/>
      <c r="SLX875" s="60"/>
      <c r="SLY875" s="60"/>
      <c r="SLZ875" s="60"/>
      <c r="SMA875" s="60"/>
      <c r="SMB875" s="60"/>
      <c r="SMC875" s="60"/>
      <c r="SMD875" s="60"/>
      <c r="SME875" s="60"/>
      <c r="SMF875" s="60"/>
      <c r="SMG875" s="60"/>
      <c r="SMH875" s="60"/>
      <c r="SMI875" s="60"/>
      <c r="SMJ875" s="60"/>
      <c r="SMK875" s="60"/>
      <c r="SML875" s="60"/>
      <c r="SMM875" s="60"/>
      <c r="SMN875" s="60"/>
      <c r="SMO875" s="60"/>
      <c r="SMP875" s="60"/>
      <c r="SMQ875" s="60"/>
      <c r="SMR875" s="60"/>
      <c r="SMS875" s="60"/>
      <c r="SMT875" s="60"/>
      <c r="SMU875" s="60"/>
      <c r="SMV875" s="60"/>
      <c r="SMW875" s="60"/>
      <c r="SMX875" s="60"/>
      <c r="SMY875" s="60"/>
      <c r="SMZ875" s="60"/>
      <c r="SNA875" s="60"/>
      <c r="SNB875" s="60"/>
      <c r="SNC875" s="60"/>
      <c r="SND875" s="60"/>
      <c r="SNE875" s="60"/>
      <c r="SNF875" s="60"/>
      <c r="SNG875" s="60"/>
      <c r="SNH875" s="60"/>
      <c r="SNI875" s="60"/>
      <c r="SNJ875" s="60"/>
      <c r="SNK875" s="60"/>
      <c r="SNL875" s="60"/>
      <c r="SNM875" s="60"/>
      <c r="SNN875" s="60"/>
      <c r="SNO875" s="60"/>
      <c r="SNP875" s="60"/>
      <c r="SNQ875" s="60"/>
      <c r="SNR875" s="60"/>
      <c r="SNS875" s="60"/>
      <c r="SNT875" s="60"/>
      <c r="SNU875" s="60"/>
      <c r="SNV875" s="60"/>
      <c r="SNW875" s="60"/>
      <c r="SNX875" s="60"/>
      <c r="SNY875" s="60"/>
      <c r="SNZ875" s="60"/>
      <c r="SOA875" s="60"/>
      <c r="SOB875" s="60"/>
      <c r="SOC875" s="60"/>
      <c r="SOD875" s="60"/>
      <c r="SOE875" s="60"/>
      <c r="SOF875" s="60"/>
      <c r="SOG875" s="60"/>
      <c r="SOH875" s="60"/>
      <c r="SOI875" s="60"/>
      <c r="SOJ875" s="60"/>
      <c r="SOK875" s="60"/>
      <c r="SOL875" s="60"/>
      <c r="SOM875" s="60"/>
      <c r="SON875" s="60"/>
      <c r="SOO875" s="60"/>
      <c r="SOP875" s="60"/>
      <c r="SOQ875" s="60"/>
      <c r="SOR875" s="60"/>
      <c r="SOS875" s="60"/>
      <c r="SOT875" s="60"/>
      <c r="SOU875" s="60"/>
      <c r="SOV875" s="60"/>
      <c r="SOW875" s="60"/>
      <c r="SOX875" s="60"/>
      <c r="SOY875" s="60"/>
      <c r="SOZ875" s="60"/>
      <c r="SPA875" s="60"/>
      <c r="SPB875" s="60"/>
      <c r="SPC875" s="60"/>
      <c r="SPD875" s="60"/>
      <c r="SPE875" s="60"/>
      <c r="SPF875" s="60"/>
      <c r="SPG875" s="60"/>
      <c r="SPH875" s="60"/>
      <c r="SPI875" s="60"/>
      <c r="SPJ875" s="60"/>
      <c r="SPK875" s="60"/>
      <c r="SPL875" s="60"/>
      <c r="SPM875" s="60"/>
      <c r="SPN875" s="60"/>
      <c r="SPO875" s="60"/>
      <c r="SPP875" s="60"/>
      <c r="SPQ875" s="60"/>
      <c r="SPR875" s="60"/>
      <c r="SPS875" s="60"/>
      <c r="SPT875" s="60"/>
      <c r="SPU875" s="60"/>
      <c r="SPV875" s="60"/>
      <c r="SPW875" s="60"/>
      <c r="SPX875" s="60"/>
      <c r="SPY875" s="60"/>
      <c r="SPZ875" s="60"/>
      <c r="SQA875" s="60"/>
      <c r="SQB875" s="60"/>
      <c r="SQC875" s="60"/>
      <c r="SQD875" s="60"/>
      <c r="SQE875" s="60"/>
      <c r="SQF875" s="60"/>
      <c r="SQG875" s="60"/>
      <c r="SQH875" s="60"/>
      <c r="SQI875" s="60"/>
      <c r="SQJ875" s="60"/>
      <c r="SQK875" s="60"/>
      <c r="SQL875" s="60"/>
      <c r="SQM875" s="60"/>
      <c r="SQN875" s="60"/>
      <c r="SQO875" s="60"/>
      <c r="SQP875" s="60"/>
      <c r="SQQ875" s="60"/>
      <c r="SQR875" s="60"/>
      <c r="SQS875" s="60"/>
      <c r="SQT875" s="60"/>
      <c r="SQU875" s="60"/>
      <c r="SQV875" s="60"/>
      <c r="SQW875" s="60"/>
      <c r="SQX875" s="60"/>
      <c r="SQY875" s="60"/>
      <c r="SQZ875" s="60"/>
      <c r="SRA875" s="60"/>
      <c r="SRB875" s="60"/>
      <c r="SRC875" s="60"/>
      <c r="SRD875" s="60"/>
      <c r="SRE875" s="60"/>
      <c r="SRF875" s="60"/>
      <c r="SRG875" s="60"/>
      <c r="SRH875" s="60"/>
      <c r="SRI875" s="60"/>
      <c r="SRJ875" s="60"/>
      <c r="SRK875" s="60"/>
      <c r="SRL875" s="60"/>
      <c r="SRM875" s="60"/>
      <c r="SRN875" s="60"/>
      <c r="SRO875" s="60"/>
      <c r="SRP875" s="60"/>
      <c r="SRQ875" s="60"/>
      <c r="SRR875" s="60"/>
      <c r="SRS875" s="60"/>
      <c r="SRT875" s="60"/>
      <c r="SRU875" s="60"/>
      <c r="SRV875" s="60"/>
      <c r="SRW875" s="60"/>
      <c r="SRX875" s="60"/>
      <c r="SRY875" s="60"/>
      <c r="SRZ875" s="60"/>
      <c r="SSA875" s="60"/>
      <c r="SSB875" s="60"/>
      <c r="SSC875" s="60"/>
      <c r="SSD875" s="60"/>
      <c r="SSE875" s="60"/>
      <c r="SSF875" s="60"/>
      <c r="SSG875" s="60"/>
      <c r="SSH875" s="60"/>
      <c r="SSI875" s="60"/>
      <c r="SSJ875" s="60"/>
      <c r="SSK875" s="60"/>
      <c r="SSL875" s="60"/>
      <c r="SSM875" s="60"/>
      <c r="SSN875" s="60"/>
      <c r="SSO875" s="60"/>
      <c r="SSP875" s="60"/>
      <c r="SSQ875" s="60"/>
      <c r="SSR875" s="60"/>
      <c r="SSS875" s="60"/>
      <c r="SST875" s="60"/>
      <c r="SSU875" s="60"/>
      <c r="SSV875" s="60"/>
      <c r="SSW875" s="60"/>
      <c r="SSX875" s="60"/>
      <c r="SSY875" s="60"/>
      <c r="SSZ875" s="60"/>
      <c r="STA875" s="60"/>
      <c r="STB875" s="60"/>
      <c r="STC875" s="60"/>
      <c r="STD875" s="60"/>
      <c r="STE875" s="60"/>
      <c r="STF875" s="60"/>
      <c r="STG875" s="60"/>
      <c r="STH875" s="60"/>
      <c r="STI875" s="60"/>
      <c r="STJ875" s="60"/>
      <c r="STK875" s="60"/>
      <c r="STL875" s="60"/>
      <c r="STM875" s="60"/>
      <c r="STN875" s="60"/>
      <c r="STO875" s="60"/>
      <c r="STP875" s="60"/>
      <c r="STQ875" s="60"/>
      <c r="STR875" s="60"/>
      <c r="STS875" s="60"/>
      <c r="STT875" s="60"/>
      <c r="STU875" s="60"/>
      <c r="STV875" s="60"/>
      <c r="STW875" s="60"/>
      <c r="STX875" s="60"/>
      <c r="STY875" s="60"/>
      <c r="STZ875" s="60"/>
      <c r="SUA875" s="60"/>
      <c r="SUB875" s="60"/>
      <c r="SUC875" s="60"/>
      <c r="SUD875" s="60"/>
      <c r="SUE875" s="60"/>
      <c r="SUF875" s="60"/>
      <c r="SUG875" s="60"/>
      <c r="SUH875" s="60"/>
      <c r="SUI875" s="60"/>
      <c r="SUJ875" s="60"/>
      <c r="SUK875" s="60"/>
      <c r="SUL875" s="60"/>
      <c r="SUM875" s="60"/>
      <c r="SUN875" s="60"/>
      <c r="SUO875" s="60"/>
      <c r="SUP875" s="60"/>
      <c r="SUQ875" s="60"/>
      <c r="SUR875" s="60"/>
      <c r="SUS875" s="60"/>
      <c r="SUT875" s="60"/>
      <c r="SUU875" s="60"/>
      <c r="SUV875" s="60"/>
      <c r="SUW875" s="60"/>
      <c r="SUX875" s="60"/>
      <c r="SUY875" s="60"/>
      <c r="SUZ875" s="60"/>
      <c r="SVA875" s="60"/>
      <c r="SVB875" s="60"/>
      <c r="SVC875" s="60"/>
      <c r="SVD875" s="60"/>
      <c r="SVE875" s="60"/>
      <c r="SVF875" s="60"/>
      <c r="SVG875" s="60"/>
      <c r="SVH875" s="60"/>
      <c r="SVI875" s="60"/>
      <c r="SVJ875" s="60"/>
      <c r="SVK875" s="60"/>
      <c r="SVL875" s="60"/>
      <c r="SVM875" s="60"/>
      <c r="SVN875" s="60"/>
      <c r="SVO875" s="60"/>
      <c r="SVP875" s="60"/>
      <c r="SVQ875" s="60"/>
      <c r="SVR875" s="60"/>
      <c r="SVS875" s="60"/>
      <c r="SVT875" s="60"/>
      <c r="SVU875" s="60"/>
      <c r="SVV875" s="60"/>
      <c r="SVW875" s="60"/>
      <c r="SVX875" s="60"/>
      <c r="SVY875" s="60"/>
      <c r="SVZ875" s="60"/>
      <c r="SWA875" s="60"/>
      <c r="SWB875" s="60"/>
      <c r="SWC875" s="60"/>
      <c r="SWD875" s="60"/>
      <c r="SWE875" s="60"/>
      <c r="SWF875" s="60"/>
      <c r="SWG875" s="60"/>
      <c r="SWH875" s="60"/>
      <c r="SWI875" s="60"/>
      <c r="SWJ875" s="60"/>
      <c r="SWK875" s="60"/>
      <c r="SWL875" s="60"/>
      <c r="SWM875" s="60"/>
      <c r="SWN875" s="60"/>
      <c r="SWO875" s="60"/>
      <c r="SWP875" s="60"/>
      <c r="SWQ875" s="60"/>
      <c r="SWR875" s="60"/>
      <c r="SWS875" s="60"/>
      <c r="SWT875" s="60"/>
      <c r="SWU875" s="60"/>
      <c r="SWV875" s="60"/>
      <c r="SWW875" s="60"/>
      <c r="SWX875" s="60"/>
      <c r="SWY875" s="60"/>
      <c r="SWZ875" s="60"/>
      <c r="SXA875" s="60"/>
      <c r="SXB875" s="60"/>
      <c r="SXC875" s="60"/>
      <c r="SXD875" s="60"/>
      <c r="SXE875" s="60"/>
      <c r="SXF875" s="60"/>
      <c r="SXG875" s="60"/>
      <c r="SXH875" s="60"/>
      <c r="SXI875" s="60"/>
      <c r="SXJ875" s="60"/>
      <c r="SXK875" s="60"/>
      <c r="SXL875" s="60"/>
      <c r="SXM875" s="60"/>
      <c r="SXN875" s="60"/>
      <c r="SXO875" s="60"/>
      <c r="SXP875" s="60"/>
      <c r="SXQ875" s="60"/>
      <c r="SXR875" s="60"/>
      <c r="SXS875" s="60"/>
      <c r="SXT875" s="60"/>
      <c r="SXU875" s="60"/>
      <c r="SXV875" s="60"/>
      <c r="SXW875" s="60"/>
      <c r="SXX875" s="60"/>
      <c r="SXY875" s="60"/>
      <c r="SXZ875" s="60"/>
      <c r="SYA875" s="60"/>
      <c r="SYB875" s="60"/>
      <c r="SYC875" s="60"/>
      <c r="SYD875" s="60"/>
      <c r="SYE875" s="60"/>
      <c r="SYF875" s="60"/>
      <c r="SYG875" s="60"/>
      <c r="SYH875" s="60"/>
      <c r="SYI875" s="60"/>
      <c r="SYJ875" s="60"/>
      <c r="SYK875" s="60"/>
      <c r="SYL875" s="60"/>
      <c r="SYM875" s="60"/>
      <c r="SYN875" s="60"/>
      <c r="SYO875" s="60"/>
      <c r="SYP875" s="60"/>
      <c r="SYQ875" s="60"/>
      <c r="SYR875" s="60"/>
      <c r="SYS875" s="60"/>
      <c r="SYT875" s="60"/>
      <c r="SYU875" s="60"/>
      <c r="SYV875" s="60"/>
      <c r="SYW875" s="60"/>
      <c r="SYX875" s="60"/>
      <c r="SYY875" s="60"/>
      <c r="SYZ875" s="60"/>
      <c r="SZA875" s="60"/>
      <c r="SZB875" s="60"/>
      <c r="SZC875" s="60"/>
      <c r="SZD875" s="60"/>
      <c r="SZE875" s="60"/>
      <c r="SZF875" s="60"/>
      <c r="SZG875" s="60"/>
      <c r="SZH875" s="60"/>
      <c r="SZI875" s="60"/>
      <c r="SZJ875" s="60"/>
      <c r="SZK875" s="60"/>
      <c r="SZL875" s="60"/>
      <c r="SZM875" s="60"/>
      <c r="SZN875" s="60"/>
      <c r="SZO875" s="60"/>
      <c r="SZP875" s="60"/>
      <c r="SZQ875" s="60"/>
      <c r="SZR875" s="60"/>
      <c r="SZS875" s="60"/>
      <c r="SZT875" s="60"/>
      <c r="SZU875" s="60"/>
      <c r="SZV875" s="60"/>
      <c r="SZW875" s="60"/>
      <c r="SZX875" s="60"/>
      <c r="SZY875" s="60"/>
      <c r="SZZ875" s="60"/>
      <c r="TAA875" s="60"/>
      <c r="TAB875" s="60"/>
      <c r="TAC875" s="60"/>
      <c r="TAD875" s="60"/>
      <c r="TAE875" s="60"/>
      <c r="TAF875" s="60"/>
      <c r="TAG875" s="60"/>
      <c r="TAH875" s="60"/>
      <c r="TAI875" s="60"/>
      <c r="TAJ875" s="60"/>
      <c r="TAK875" s="60"/>
      <c r="TAL875" s="60"/>
      <c r="TAM875" s="60"/>
      <c r="TAN875" s="60"/>
      <c r="TAO875" s="60"/>
      <c r="TAP875" s="60"/>
      <c r="TAQ875" s="60"/>
      <c r="TAR875" s="60"/>
      <c r="TAS875" s="60"/>
      <c r="TAT875" s="60"/>
      <c r="TAU875" s="60"/>
      <c r="TAV875" s="60"/>
      <c r="TAW875" s="60"/>
      <c r="TAX875" s="60"/>
      <c r="TAY875" s="60"/>
      <c r="TAZ875" s="60"/>
      <c r="TBA875" s="60"/>
      <c r="TBB875" s="60"/>
      <c r="TBC875" s="60"/>
      <c r="TBD875" s="60"/>
      <c r="TBE875" s="60"/>
      <c r="TBF875" s="60"/>
      <c r="TBG875" s="60"/>
      <c r="TBH875" s="60"/>
      <c r="TBI875" s="60"/>
      <c r="TBJ875" s="60"/>
      <c r="TBK875" s="60"/>
      <c r="TBL875" s="60"/>
      <c r="TBM875" s="60"/>
      <c r="TBN875" s="60"/>
      <c r="TBO875" s="60"/>
      <c r="TBP875" s="60"/>
      <c r="TBQ875" s="60"/>
      <c r="TBR875" s="60"/>
      <c r="TBS875" s="60"/>
      <c r="TBT875" s="60"/>
      <c r="TBU875" s="60"/>
      <c r="TBV875" s="60"/>
      <c r="TBW875" s="60"/>
      <c r="TBX875" s="60"/>
      <c r="TBY875" s="60"/>
      <c r="TBZ875" s="60"/>
      <c r="TCA875" s="60"/>
      <c r="TCB875" s="60"/>
      <c r="TCC875" s="60"/>
      <c r="TCD875" s="60"/>
      <c r="TCE875" s="60"/>
      <c r="TCF875" s="60"/>
      <c r="TCG875" s="60"/>
      <c r="TCH875" s="60"/>
      <c r="TCI875" s="60"/>
      <c r="TCJ875" s="60"/>
      <c r="TCK875" s="60"/>
      <c r="TCL875" s="60"/>
      <c r="TCM875" s="60"/>
      <c r="TCN875" s="60"/>
      <c r="TCO875" s="60"/>
      <c r="TCP875" s="60"/>
      <c r="TCQ875" s="60"/>
      <c r="TCR875" s="60"/>
      <c r="TCS875" s="60"/>
      <c r="TCT875" s="60"/>
      <c r="TCU875" s="60"/>
      <c r="TCV875" s="60"/>
      <c r="TCW875" s="60"/>
      <c r="TCX875" s="60"/>
      <c r="TCY875" s="60"/>
      <c r="TCZ875" s="60"/>
      <c r="TDA875" s="60"/>
      <c r="TDB875" s="60"/>
      <c r="TDC875" s="60"/>
      <c r="TDD875" s="60"/>
      <c r="TDE875" s="60"/>
      <c r="TDF875" s="60"/>
      <c r="TDG875" s="60"/>
      <c r="TDH875" s="60"/>
      <c r="TDI875" s="60"/>
      <c r="TDJ875" s="60"/>
      <c r="TDK875" s="60"/>
      <c r="TDL875" s="60"/>
      <c r="TDM875" s="60"/>
      <c r="TDN875" s="60"/>
      <c r="TDO875" s="60"/>
      <c r="TDP875" s="60"/>
      <c r="TDQ875" s="60"/>
      <c r="TDR875" s="60"/>
      <c r="TDS875" s="60"/>
      <c r="TDT875" s="60"/>
      <c r="TDU875" s="60"/>
      <c r="TDV875" s="60"/>
      <c r="TDW875" s="60"/>
      <c r="TDX875" s="60"/>
      <c r="TDY875" s="60"/>
      <c r="TDZ875" s="60"/>
      <c r="TEA875" s="60"/>
      <c r="TEB875" s="60"/>
      <c r="TEC875" s="60"/>
      <c r="TED875" s="60"/>
      <c r="TEE875" s="60"/>
      <c r="TEF875" s="60"/>
      <c r="TEG875" s="60"/>
      <c r="TEH875" s="60"/>
      <c r="TEI875" s="60"/>
      <c r="TEJ875" s="60"/>
      <c r="TEK875" s="60"/>
      <c r="TEL875" s="60"/>
      <c r="TEM875" s="60"/>
      <c r="TEN875" s="60"/>
      <c r="TEO875" s="60"/>
      <c r="TEP875" s="60"/>
      <c r="TEQ875" s="60"/>
      <c r="TER875" s="60"/>
      <c r="TES875" s="60"/>
      <c r="TET875" s="60"/>
      <c r="TEU875" s="60"/>
      <c r="TEV875" s="60"/>
      <c r="TEW875" s="60"/>
      <c r="TEX875" s="60"/>
      <c r="TEY875" s="60"/>
      <c r="TEZ875" s="60"/>
      <c r="TFA875" s="60"/>
      <c r="TFB875" s="60"/>
      <c r="TFC875" s="60"/>
      <c r="TFD875" s="60"/>
      <c r="TFE875" s="60"/>
      <c r="TFF875" s="60"/>
      <c r="TFG875" s="60"/>
      <c r="TFH875" s="60"/>
      <c r="TFI875" s="60"/>
      <c r="TFJ875" s="60"/>
      <c r="TFK875" s="60"/>
      <c r="TFL875" s="60"/>
      <c r="TFM875" s="60"/>
      <c r="TFN875" s="60"/>
      <c r="TFO875" s="60"/>
      <c r="TFP875" s="60"/>
      <c r="TFQ875" s="60"/>
      <c r="TFR875" s="60"/>
      <c r="TFS875" s="60"/>
      <c r="TFT875" s="60"/>
      <c r="TFU875" s="60"/>
      <c r="TFV875" s="60"/>
      <c r="TFW875" s="60"/>
      <c r="TFX875" s="60"/>
      <c r="TFY875" s="60"/>
      <c r="TFZ875" s="60"/>
      <c r="TGA875" s="60"/>
      <c r="TGB875" s="60"/>
      <c r="TGC875" s="60"/>
      <c r="TGD875" s="60"/>
      <c r="TGE875" s="60"/>
      <c r="TGF875" s="60"/>
      <c r="TGG875" s="60"/>
      <c r="TGH875" s="60"/>
      <c r="TGI875" s="60"/>
      <c r="TGJ875" s="60"/>
      <c r="TGK875" s="60"/>
      <c r="TGL875" s="60"/>
      <c r="TGM875" s="60"/>
      <c r="TGN875" s="60"/>
      <c r="TGO875" s="60"/>
      <c r="TGP875" s="60"/>
      <c r="TGQ875" s="60"/>
      <c r="TGR875" s="60"/>
      <c r="TGS875" s="60"/>
      <c r="TGT875" s="60"/>
      <c r="TGU875" s="60"/>
      <c r="TGV875" s="60"/>
      <c r="TGW875" s="60"/>
      <c r="TGX875" s="60"/>
      <c r="TGY875" s="60"/>
      <c r="TGZ875" s="60"/>
      <c r="THA875" s="60"/>
      <c r="THB875" s="60"/>
      <c r="THC875" s="60"/>
      <c r="THD875" s="60"/>
      <c r="THE875" s="60"/>
      <c r="THF875" s="60"/>
      <c r="THG875" s="60"/>
      <c r="THH875" s="60"/>
      <c r="THI875" s="60"/>
      <c r="THJ875" s="60"/>
      <c r="THK875" s="60"/>
      <c r="THL875" s="60"/>
      <c r="THM875" s="60"/>
      <c r="THN875" s="60"/>
      <c r="THO875" s="60"/>
      <c r="THP875" s="60"/>
      <c r="THQ875" s="60"/>
      <c r="THR875" s="60"/>
      <c r="THS875" s="60"/>
      <c r="THT875" s="60"/>
      <c r="THU875" s="60"/>
      <c r="THV875" s="60"/>
      <c r="THW875" s="60"/>
      <c r="THX875" s="60"/>
      <c r="THY875" s="60"/>
      <c r="THZ875" s="60"/>
      <c r="TIA875" s="60"/>
      <c r="TIB875" s="60"/>
      <c r="TIC875" s="60"/>
      <c r="TID875" s="60"/>
      <c r="TIE875" s="60"/>
      <c r="TIF875" s="60"/>
      <c r="TIG875" s="60"/>
      <c r="TIH875" s="60"/>
      <c r="TII875" s="60"/>
      <c r="TIJ875" s="60"/>
      <c r="TIK875" s="60"/>
      <c r="TIL875" s="60"/>
      <c r="TIM875" s="60"/>
      <c r="TIN875" s="60"/>
      <c r="TIO875" s="60"/>
      <c r="TIP875" s="60"/>
      <c r="TIQ875" s="60"/>
      <c r="TIR875" s="60"/>
      <c r="TIS875" s="60"/>
      <c r="TIT875" s="60"/>
      <c r="TIU875" s="60"/>
      <c r="TIV875" s="60"/>
      <c r="TIW875" s="60"/>
      <c r="TIX875" s="60"/>
      <c r="TIY875" s="60"/>
      <c r="TIZ875" s="60"/>
      <c r="TJA875" s="60"/>
      <c r="TJB875" s="60"/>
      <c r="TJC875" s="60"/>
      <c r="TJD875" s="60"/>
      <c r="TJE875" s="60"/>
      <c r="TJF875" s="60"/>
      <c r="TJG875" s="60"/>
      <c r="TJH875" s="60"/>
      <c r="TJI875" s="60"/>
      <c r="TJJ875" s="60"/>
      <c r="TJK875" s="60"/>
      <c r="TJL875" s="60"/>
      <c r="TJM875" s="60"/>
      <c r="TJN875" s="60"/>
      <c r="TJO875" s="60"/>
      <c r="TJP875" s="60"/>
      <c r="TJQ875" s="60"/>
      <c r="TJR875" s="60"/>
      <c r="TJS875" s="60"/>
      <c r="TJT875" s="60"/>
      <c r="TJU875" s="60"/>
      <c r="TJV875" s="60"/>
      <c r="TJW875" s="60"/>
      <c r="TJX875" s="60"/>
      <c r="TJY875" s="60"/>
      <c r="TJZ875" s="60"/>
      <c r="TKA875" s="60"/>
      <c r="TKB875" s="60"/>
      <c r="TKC875" s="60"/>
      <c r="TKD875" s="60"/>
      <c r="TKE875" s="60"/>
      <c r="TKF875" s="60"/>
      <c r="TKG875" s="60"/>
      <c r="TKH875" s="60"/>
      <c r="TKI875" s="60"/>
      <c r="TKJ875" s="60"/>
      <c r="TKK875" s="60"/>
      <c r="TKL875" s="60"/>
      <c r="TKM875" s="60"/>
      <c r="TKN875" s="60"/>
      <c r="TKO875" s="60"/>
      <c r="TKP875" s="60"/>
      <c r="TKQ875" s="60"/>
      <c r="TKR875" s="60"/>
      <c r="TKS875" s="60"/>
      <c r="TKT875" s="60"/>
      <c r="TKU875" s="60"/>
      <c r="TKV875" s="60"/>
      <c r="TKW875" s="60"/>
      <c r="TKX875" s="60"/>
      <c r="TKY875" s="60"/>
      <c r="TKZ875" s="60"/>
      <c r="TLA875" s="60"/>
      <c r="TLB875" s="60"/>
      <c r="TLC875" s="60"/>
      <c r="TLD875" s="60"/>
      <c r="TLE875" s="60"/>
      <c r="TLF875" s="60"/>
      <c r="TLG875" s="60"/>
      <c r="TLH875" s="60"/>
      <c r="TLI875" s="60"/>
      <c r="TLJ875" s="60"/>
      <c r="TLK875" s="60"/>
      <c r="TLL875" s="60"/>
      <c r="TLM875" s="60"/>
      <c r="TLN875" s="60"/>
      <c r="TLO875" s="60"/>
      <c r="TLP875" s="60"/>
      <c r="TLQ875" s="60"/>
      <c r="TLR875" s="60"/>
      <c r="TLS875" s="60"/>
      <c r="TLT875" s="60"/>
      <c r="TLU875" s="60"/>
      <c r="TLV875" s="60"/>
      <c r="TLW875" s="60"/>
      <c r="TLX875" s="60"/>
      <c r="TLY875" s="60"/>
      <c r="TLZ875" s="60"/>
      <c r="TMA875" s="60"/>
      <c r="TMB875" s="60"/>
      <c r="TMC875" s="60"/>
      <c r="TMD875" s="60"/>
      <c r="TME875" s="60"/>
      <c r="TMF875" s="60"/>
      <c r="TMG875" s="60"/>
      <c r="TMH875" s="60"/>
      <c r="TMI875" s="60"/>
      <c r="TMJ875" s="60"/>
      <c r="TMK875" s="60"/>
      <c r="TML875" s="60"/>
      <c r="TMM875" s="60"/>
      <c r="TMN875" s="60"/>
      <c r="TMO875" s="60"/>
      <c r="TMP875" s="60"/>
      <c r="TMQ875" s="60"/>
      <c r="TMR875" s="60"/>
      <c r="TMS875" s="60"/>
      <c r="TMT875" s="60"/>
      <c r="TMU875" s="60"/>
      <c r="TMV875" s="60"/>
      <c r="TMW875" s="60"/>
      <c r="TMX875" s="60"/>
      <c r="TMY875" s="60"/>
      <c r="TMZ875" s="60"/>
      <c r="TNA875" s="60"/>
      <c r="TNB875" s="60"/>
      <c r="TNC875" s="60"/>
      <c r="TND875" s="60"/>
      <c r="TNE875" s="60"/>
      <c r="TNF875" s="60"/>
      <c r="TNG875" s="60"/>
      <c r="TNH875" s="60"/>
      <c r="TNI875" s="60"/>
      <c r="TNJ875" s="60"/>
      <c r="TNK875" s="60"/>
      <c r="TNL875" s="60"/>
      <c r="TNM875" s="60"/>
      <c r="TNN875" s="60"/>
      <c r="TNO875" s="60"/>
      <c r="TNP875" s="60"/>
      <c r="TNQ875" s="60"/>
      <c r="TNR875" s="60"/>
      <c r="TNS875" s="60"/>
      <c r="TNT875" s="60"/>
      <c r="TNU875" s="60"/>
      <c r="TNV875" s="60"/>
      <c r="TNW875" s="60"/>
      <c r="TNX875" s="60"/>
      <c r="TNY875" s="60"/>
      <c r="TNZ875" s="60"/>
      <c r="TOA875" s="60"/>
      <c r="TOB875" s="60"/>
      <c r="TOC875" s="60"/>
      <c r="TOD875" s="60"/>
      <c r="TOE875" s="60"/>
      <c r="TOF875" s="60"/>
      <c r="TOG875" s="60"/>
      <c r="TOH875" s="60"/>
      <c r="TOI875" s="60"/>
      <c r="TOJ875" s="60"/>
      <c r="TOK875" s="60"/>
      <c r="TOL875" s="60"/>
      <c r="TOM875" s="60"/>
      <c r="TON875" s="60"/>
      <c r="TOO875" s="60"/>
      <c r="TOP875" s="60"/>
      <c r="TOQ875" s="60"/>
      <c r="TOR875" s="60"/>
      <c r="TOS875" s="60"/>
      <c r="TOT875" s="60"/>
      <c r="TOU875" s="60"/>
      <c r="TOV875" s="60"/>
      <c r="TOW875" s="60"/>
      <c r="TOX875" s="60"/>
      <c r="TOY875" s="60"/>
      <c r="TOZ875" s="60"/>
      <c r="TPA875" s="60"/>
      <c r="TPB875" s="60"/>
      <c r="TPC875" s="60"/>
      <c r="TPD875" s="60"/>
      <c r="TPE875" s="60"/>
      <c r="TPF875" s="60"/>
      <c r="TPG875" s="60"/>
      <c r="TPH875" s="60"/>
      <c r="TPI875" s="60"/>
      <c r="TPJ875" s="60"/>
      <c r="TPK875" s="60"/>
      <c r="TPL875" s="60"/>
      <c r="TPM875" s="60"/>
      <c r="TPN875" s="60"/>
      <c r="TPO875" s="60"/>
      <c r="TPP875" s="60"/>
      <c r="TPQ875" s="60"/>
      <c r="TPR875" s="60"/>
      <c r="TPS875" s="60"/>
      <c r="TPT875" s="60"/>
      <c r="TPU875" s="60"/>
      <c r="TPV875" s="60"/>
      <c r="TPW875" s="60"/>
      <c r="TPX875" s="60"/>
      <c r="TPY875" s="60"/>
      <c r="TPZ875" s="60"/>
      <c r="TQA875" s="60"/>
      <c r="TQB875" s="60"/>
      <c r="TQC875" s="60"/>
      <c r="TQD875" s="60"/>
      <c r="TQE875" s="60"/>
      <c r="TQF875" s="60"/>
      <c r="TQG875" s="60"/>
      <c r="TQH875" s="60"/>
      <c r="TQI875" s="60"/>
      <c r="TQJ875" s="60"/>
      <c r="TQK875" s="60"/>
      <c r="TQL875" s="60"/>
      <c r="TQM875" s="60"/>
      <c r="TQN875" s="60"/>
      <c r="TQO875" s="60"/>
      <c r="TQP875" s="60"/>
      <c r="TQQ875" s="60"/>
      <c r="TQR875" s="60"/>
      <c r="TQS875" s="60"/>
      <c r="TQT875" s="60"/>
      <c r="TQU875" s="60"/>
      <c r="TQV875" s="60"/>
      <c r="TQW875" s="60"/>
      <c r="TQX875" s="60"/>
      <c r="TQY875" s="60"/>
      <c r="TQZ875" s="60"/>
      <c r="TRA875" s="60"/>
      <c r="TRB875" s="60"/>
      <c r="TRC875" s="60"/>
      <c r="TRD875" s="60"/>
      <c r="TRE875" s="60"/>
      <c r="TRF875" s="60"/>
      <c r="TRG875" s="60"/>
      <c r="TRH875" s="60"/>
      <c r="TRI875" s="60"/>
      <c r="TRJ875" s="60"/>
      <c r="TRK875" s="60"/>
      <c r="TRL875" s="60"/>
      <c r="TRM875" s="60"/>
      <c r="TRN875" s="60"/>
      <c r="TRO875" s="60"/>
      <c r="TRP875" s="60"/>
      <c r="TRQ875" s="60"/>
      <c r="TRR875" s="60"/>
      <c r="TRS875" s="60"/>
      <c r="TRT875" s="60"/>
      <c r="TRU875" s="60"/>
      <c r="TRV875" s="60"/>
      <c r="TRW875" s="60"/>
      <c r="TRX875" s="60"/>
      <c r="TRY875" s="60"/>
      <c r="TRZ875" s="60"/>
      <c r="TSA875" s="60"/>
      <c r="TSB875" s="60"/>
      <c r="TSC875" s="60"/>
      <c r="TSD875" s="60"/>
      <c r="TSE875" s="60"/>
      <c r="TSF875" s="60"/>
      <c r="TSG875" s="60"/>
      <c r="TSH875" s="60"/>
      <c r="TSI875" s="60"/>
      <c r="TSJ875" s="60"/>
      <c r="TSK875" s="60"/>
      <c r="TSL875" s="60"/>
      <c r="TSM875" s="60"/>
      <c r="TSN875" s="60"/>
      <c r="TSO875" s="60"/>
      <c r="TSP875" s="60"/>
      <c r="TSQ875" s="60"/>
      <c r="TSR875" s="60"/>
      <c r="TSS875" s="60"/>
      <c r="TST875" s="60"/>
      <c r="TSU875" s="60"/>
      <c r="TSV875" s="60"/>
      <c r="TSW875" s="60"/>
      <c r="TSX875" s="60"/>
      <c r="TSY875" s="60"/>
      <c r="TSZ875" s="60"/>
      <c r="TTA875" s="60"/>
      <c r="TTB875" s="60"/>
      <c r="TTC875" s="60"/>
      <c r="TTD875" s="60"/>
      <c r="TTE875" s="60"/>
      <c r="TTF875" s="60"/>
      <c r="TTG875" s="60"/>
      <c r="TTH875" s="60"/>
      <c r="TTI875" s="60"/>
      <c r="TTJ875" s="60"/>
      <c r="TTK875" s="60"/>
      <c r="TTL875" s="60"/>
      <c r="TTM875" s="60"/>
      <c r="TTN875" s="60"/>
      <c r="TTO875" s="60"/>
      <c r="TTP875" s="60"/>
      <c r="TTQ875" s="60"/>
      <c r="TTR875" s="60"/>
      <c r="TTS875" s="60"/>
      <c r="TTT875" s="60"/>
      <c r="TTU875" s="60"/>
      <c r="TTV875" s="60"/>
      <c r="TTW875" s="60"/>
      <c r="TTX875" s="60"/>
      <c r="TTY875" s="60"/>
      <c r="TTZ875" s="60"/>
      <c r="TUA875" s="60"/>
      <c r="TUB875" s="60"/>
      <c r="TUC875" s="60"/>
      <c r="TUD875" s="60"/>
      <c r="TUE875" s="60"/>
      <c r="TUF875" s="60"/>
      <c r="TUG875" s="60"/>
      <c r="TUH875" s="60"/>
      <c r="TUI875" s="60"/>
      <c r="TUJ875" s="60"/>
      <c r="TUK875" s="60"/>
      <c r="TUL875" s="60"/>
      <c r="TUM875" s="60"/>
      <c r="TUN875" s="60"/>
      <c r="TUO875" s="60"/>
      <c r="TUP875" s="60"/>
      <c r="TUQ875" s="60"/>
      <c r="TUR875" s="60"/>
      <c r="TUS875" s="60"/>
      <c r="TUT875" s="60"/>
      <c r="TUU875" s="60"/>
      <c r="TUV875" s="60"/>
      <c r="TUW875" s="60"/>
      <c r="TUX875" s="60"/>
      <c r="TUY875" s="60"/>
      <c r="TUZ875" s="60"/>
      <c r="TVA875" s="60"/>
      <c r="TVB875" s="60"/>
      <c r="TVC875" s="60"/>
      <c r="TVD875" s="60"/>
      <c r="TVE875" s="60"/>
      <c r="TVF875" s="60"/>
      <c r="TVG875" s="60"/>
      <c r="TVH875" s="60"/>
      <c r="TVI875" s="60"/>
      <c r="TVJ875" s="60"/>
      <c r="TVK875" s="60"/>
      <c r="TVL875" s="60"/>
      <c r="TVM875" s="60"/>
      <c r="TVN875" s="60"/>
      <c r="TVO875" s="60"/>
      <c r="TVP875" s="60"/>
      <c r="TVQ875" s="60"/>
      <c r="TVR875" s="60"/>
      <c r="TVS875" s="60"/>
      <c r="TVT875" s="60"/>
      <c r="TVU875" s="60"/>
      <c r="TVV875" s="60"/>
      <c r="TVW875" s="60"/>
      <c r="TVX875" s="60"/>
      <c r="TVY875" s="60"/>
      <c r="TVZ875" s="60"/>
      <c r="TWA875" s="60"/>
      <c r="TWB875" s="60"/>
      <c r="TWC875" s="60"/>
      <c r="TWD875" s="60"/>
      <c r="TWE875" s="60"/>
      <c r="TWF875" s="60"/>
      <c r="TWG875" s="60"/>
      <c r="TWH875" s="60"/>
      <c r="TWI875" s="60"/>
      <c r="TWJ875" s="60"/>
      <c r="TWK875" s="60"/>
      <c r="TWL875" s="60"/>
      <c r="TWM875" s="60"/>
      <c r="TWN875" s="60"/>
      <c r="TWO875" s="60"/>
      <c r="TWP875" s="60"/>
      <c r="TWQ875" s="60"/>
      <c r="TWR875" s="60"/>
      <c r="TWS875" s="60"/>
      <c r="TWT875" s="60"/>
      <c r="TWU875" s="60"/>
      <c r="TWV875" s="60"/>
      <c r="TWW875" s="60"/>
      <c r="TWX875" s="60"/>
      <c r="TWY875" s="60"/>
      <c r="TWZ875" s="60"/>
      <c r="TXA875" s="60"/>
      <c r="TXB875" s="60"/>
      <c r="TXC875" s="60"/>
      <c r="TXD875" s="60"/>
      <c r="TXE875" s="60"/>
      <c r="TXF875" s="60"/>
      <c r="TXG875" s="60"/>
      <c r="TXH875" s="60"/>
      <c r="TXI875" s="60"/>
      <c r="TXJ875" s="60"/>
      <c r="TXK875" s="60"/>
      <c r="TXL875" s="60"/>
      <c r="TXM875" s="60"/>
      <c r="TXN875" s="60"/>
      <c r="TXO875" s="60"/>
      <c r="TXP875" s="60"/>
      <c r="TXQ875" s="60"/>
      <c r="TXR875" s="60"/>
      <c r="TXS875" s="60"/>
      <c r="TXT875" s="60"/>
      <c r="TXU875" s="60"/>
      <c r="TXV875" s="60"/>
      <c r="TXW875" s="60"/>
      <c r="TXX875" s="60"/>
      <c r="TXY875" s="60"/>
      <c r="TXZ875" s="60"/>
      <c r="TYA875" s="60"/>
      <c r="TYB875" s="60"/>
      <c r="TYC875" s="60"/>
      <c r="TYD875" s="60"/>
      <c r="TYE875" s="60"/>
      <c r="TYF875" s="60"/>
      <c r="TYG875" s="60"/>
      <c r="TYH875" s="60"/>
      <c r="TYI875" s="60"/>
      <c r="TYJ875" s="60"/>
      <c r="TYK875" s="60"/>
      <c r="TYL875" s="60"/>
      <c r="TYM875" s="60"/>
      <c r="TYN875" s="60"/>
      <c r="TYO875" s="60"/>
      <c r="TYP875" s="60"/>
      <c r="TYQ875" s="60"/>
      <c r="TYR875" s="60"/>
      <c r="TYS875" s="60"/>
      <c r="TYT875" s="60"/>
      <c r="TYU875" s="60"/>
      <c r="TYV875" s="60"/>
      <c r="TYW875" s="60"/>
      <c r="TYX875" s="60"/>
      <c r="TYY875" s="60"/>
      <c r="TYZ875" s="60"/>
      <c r="TZA875" s="60"/>
      <c r="TZB875" s="60"/>
      <c r="TZC875" s="60"/>
      <c r="TZD875" s="60"/>
      <c r="TZE875" s="60"/>
      <c r="TZF875" s="60"/>
      <c r="TZG875" s="60"/>
      <c r="TZH875" s="60"/>
      <c r="TZI875" s="60"/>
      <c r="TZJ875" s="60"/>
      <c r="TZK875" s="60"/>
      <c r="TZL875" s="60"/>
      <c r="TZM875" s="60"/>
      <c r="TZN875" s="60"/>
      <c r="TZO875" s="60"/>
      <c r="TZP875" s="60"/>
      <c r="TZQ875" s="60"/>
      <c r="TZR875" s="60"/>
      <c r="TZS875" s="60"/>
      <c r="TZT875" s="60"/>
      <c r="TZU875" s="60"/>
      <c r="TZV875" s="60"/>
      <c r="TZW875" s="60"/>
      <c r="TZX875" s="60"/>
      <c r="TZY875" s="60"/>
      <c r="TZZ875" s="60"/>
      <c r="UAA875" s="60"/>
      <c r="UAB875" s="60"/>
      <c r="UAC875" s="60"/>
      <c r="UAD875" s="60"/>
      <c r="UAE875" s="60"/>
      <c r="UAF875" s="60"/>
      <c r="UAG875" s="60"/>
      <c r="UAH875" s="60"/>
      <c r="UAI875" s="60"/>
      <c r="UAJ875" s="60"/>
      <c r="UAK875" s="60"/>
      <c r="UAL875" s="60"/>
      <c r="UAM875" s="60"/>
      <c r="UAN875" s="60"/>
      <c r="UAO875" s="60"/>
      <c r="UAP875" s="60"/>
      <c r="UAQ875" s="60"/>
      <c r="UAR875" s="60"/>
      <c r="UAS875" s="60"/>
      <c r="UAT875" s="60"/>
      <c r="UAU875" s="60"/>
      <c r="UAV875" s="60"/>
      <c r="UAW875" s="60"/>
      <c r="UAX875" s="60"/>
      <c r="UAY875" s="60"/>
      <c r="UAZ875" s="60"/>
      <c r="UBA875" s="60"/>
      <c r="UBB875" s="60"/>
      <c r="UBC875" s="60"/>
      <c r="UBD875" s="60"/>
      <c r="UBE875" s="60"/>
      <c r="UBF875" s="60"/>
      <c r="UBG875" s="60"/>
      <c r="UBH875" s="60"/>
      <c r="UBI875" s="60"/>
      <c r="UBJ875" s="60"/>
      <c r="UBK875" s="60"/>
      <c r="UBL875" s="60"/>
      <c r="UBM875" s="60"/>
      <c r="UBN875" s="60"/>
      <c r="UBO875" s="60"/>
      <c r="UBP875" s="60"/>
      <c r="UBQ875" s="60"/>
      <c r="UBR875" s="60"/>
      <c r="UBS875" s="60"/>
      <c r="UBT875" s="60"/>
      <c r="UBU875" s="60"/>
      <c r="UBV875" s="60"/>
      <c r="UBW875" s="60"/>
      <c r="UBX875" s="60"/>
      <c r="UBY875" s="60"/>
      <c r="UBZ875" s="60"/>
      <c r="UCA875" s="60"/>
      <c r="UCB875" s="60"/>
      <c r="UCC875" s="60"/>
      <c r="UCD875" s="60"/>
      <c r="UCE875" s="60"/>
      <c r="UCF875" s="60"/>
      <c r="UCG875" s="60"/>
      <c r="UCH875" s="60"/>
      <c r="UCI875" s="60"/>
      <c r="UCJ875" s="60"/>
      <c r="UCK875" s="60"/>
      <c r="UCL875" s="60"/>
      <c r="UCM875" s="60"/>
      <c r="UCN875" s="60"/>
      <c r="UCO875" s="60"/>
      <c r="UCP875" s="60"/>
      <c r="UCQ875" s="60"/>
      <c r="UCR875" s="60"/>
      <c r="UCS875" s="60"/>
      <c r="UCT875" s="60"/>
      <c r="UCU875" s="60"/>
      <c r="UCV875" s="60"/>
      <c r="UCW875" s="60"/>
      <c r="UCX875" s="60"/>
      <c r="UCY875" s="60"/>
      <c r="UCZ875" s="60"/>
      <c r="UDA875" s="60"/>
      <c r="UDB875" s="60"/>
      <c r="UDC875" s="60"/>
      <c r="UDD875" s="60"/>
      <c r="UDE875" s="60"/>
      <c r="UDF875" s="60"/>
      <c r="UDG875" s="60"/>
      <c r="UDH875" s="60"/>
      <c r="UDI875" s="60"/>
      <c r="UDJ875" s="60"/>
      <c r="UDK875" s="60"/>
      <c r="UDL875" s="60"/>
      <c r="UDM875" s="60"/>
      <c r="UDN875" s="60"/>
      <c r="UDO875" s="60"/>
      <c r="UDP875" s="60"/>
      <c r="UDQ875" s="60"/>
      <c r="UDR875" s="60"/>
      <c r="UDS875" s="60"/>
      <c r="UDT875" s="60"/>
      <c r="UDU875" s="60"/>
      <c r="UDV875" s="60"/>
      <c r="UDW875" s="60"/>
      <c r="UDX875" s="60"/>
      <c r="UDY875" s="60"/>
      <c r="UDZ875" s="60"/>
      <c r="UEA875" s="60"/>
      <c r="UEB875" s="60"/>
      <c r="UEC875" s="60"/>
      <c r="UED875" s="60"/>
      <c r="UEE875" s="60"/>
      <c r="UEF875" s="60"/>
      <c r="UEG875" s="60"/>
      <c r="UEH875" s="60"/>
      <c r="UEI875" s="60"/>
      <c r="UEJ875" s="60"/>
      <c r="UEK875" s="60"/>
      <c r="UEL875" s="60"/>
      <c r="UEM875" s="60"/>
      <c r="UEN875" s="60"/>
      <c r="UEO875" s="60"/>
      <c r="UEP875" s="60"/>
      <c r="UEQ875" s="60"/>
      <c r="UER875" s="60"/>
      <c r="UES875" s="60"/>
      <c r="UET875" s="60"/>
      <c r="UEU875" s="60"/>
      <c r="UEV875" s="60"/>
      <c r="UEW875" s="60"/>
      <c r="UEX875" s="60"/>
      <c r="UEY875" s="60"/>
      <c r="UEZ875" s="60"/>
      <c r="UFA875" s="60"/>
      <c r="UFB875" s="60"/>
      <c r="UFC875" s="60"/>
      <c r="UFD875" s="60"/>
      <c r="UFE875" s="60"/>
      <c r="UFF875" s="60"/>
      <c r="UFG875" s="60"/>
      <c r="UFH875" s="60"/>
      <c r="UFI875" s="60"/>
      <c r="UFJ875" s="60"/>
      <c r="UFK875" s="60"/>
      <c r="UFL875" s="60"/>
      <c r="UFM875" s="60"/>
      <c r="UFN875" s="60"/>
      <c r="UFO875" s="60"/>
      <c r="UFP875" s="60"/>
      <c r="UFQ875" s="60"/>
      <c r="UFR875" s="60"/>
      <c r="UFS875" s="60"/>
      <c r="UFT875" s="60"/>
      <c r="UFU875" s="60"/>
      <c r="UFV875" s="60"/>
      <c r="UFW875" s="60"/>
      <c r="UFX875" s="60"/>
      <c r="UFY875" s="60"/>
      <c r="UFZ875" s="60"/>
      <c r="UGA875" s="60"/>
      <c r="UGB875" s="60"/>
      <c r="UGC875" s="60"/>
      <c r="UGD875" s="60"/>
      <c r="UGE875" s="60"/>
      <c r="UGF875" s="60"/>
      <c r="UGG875" s="60"/>
      <c r="UGH875" s="60"/>
      <c r="UGI875" s="60"/>
      <c r="UGJ875" s="60"/>
      <c r="UGK875" s="60"/>
      <c r="UGL875" s="60"/>
      <c r="UGM875" s="60"/>
      <c r="UGN875" s="60"/>
      <c r="UGO875" s="60"/>
      <c r="UGP875" s="60"/>
      <c r="UGQ875" s="60"/>
      <c r="UGR875" s="60"/>
      <c r="UGS875" s="60"/>
      <c r="UGT875" s="60"/>
      <c r="UGU875" s="60"/>
      <c r="UGV875" s="60"/>
      <c r="UGW875" s="60"/>
      <c r="UGX875" s="60"/>
      <c r="UGY875" s="60"/>
      <c r="UGZ875" s="60"/>
      <c r="UHA875" s="60"/>
      <c r="UHB875" s="60"/>
      <c r="UHC875" s="60"/>
      <c r="UHD875" s="60"/>
      <c r="UHE875" s="60"/>
      <c r="UHF875" s="60"/>
      <c r="UHG875" s="60"/>
      <c r="UHH875" s="60"/>
      <c r="UHI875" s="60"/>
      <c r="UHJ875" s="60"/>
      <c r="UHK875" s="60"/>
      <c r="UHL875" s="60"/>
      <c r="UHM875" s="60"/>
      <c r="UHN875" s="60"/>
      <c r="UHO875" s="60"/>
      <c r="UHP875" s="60"/>
      <c r="UHQ875" s="60"/>
      <c r="UHR875" s="60"/>
      <c r="UHS875" s="60"/>
      <c r="UHT875" s="60"/>
      <c r="UHU875" s="60"/>
      <c r="UHV875" s="60"/>
      <c r="UHW875" s="60"/>
      <c r="UHX875" s="60"/>
      <c r="UHY875" s="60"/>
      <c r="UHZ875" s="60"/>
      <c r="UIA875" s="60"/>
      <c r="UIB875" s="60"/>
      <c r="UIC875" s="60"/>
      <c r="UID875" s="60"/>
      <c r="UIE875" s="60"/>
      <c r="UIF875" s="60"/>
      <c r="UIG875" s="60"/>
      <c r="UIH875" s="60"/>
      <c r="UII875" s="60"/>
      <c r="UIJ875" s="60"/>
      <c r="UIK875" s="60"/>
      <c r="UIL875" s="60"/>
      <c r="UIM875" s="60"/>
      <c r="UIN875" s="60"/>
      <c r="UIO875" s="60"/>
      <c r="UIP875" s="60"/>
      <c r="UIQ875" s="60"/>
      <c r="UIR875" s="60"/>
      <c r="UIS875" s="60"/>
      <c r="UIT875" s="60"/>
      <c r="UIU875" s="60"/>
      <c r="UIV875" s="60"/>
      <c r="UIW875" s="60"/>
      <c r="UIX875" s="60"/>
      <c r="UIY875" s="60"/>
      <c r="UIZ875" s="60"/>
      <c r="UJA875" s="60"/>
      <c r="UJB875" s="60"/>
      <c r="UJC875" s="60"/>
      <c r="UJD875" s="60"/>
      <c r="UJE875" s="60"/>
      <c r="UJF875" s="60"/>
      <c r="UJG875" s="60"/>
      <c r="UJH875" s="60"/>
      <c r="UJI875" s="60"/>
      <c r="UJJ875" s="60"/>
      <c r="UJK875" s="60"/>
      <c r="UJL875" s="60"/>
      <c r="UJM875" s="60"/>
      <c r="UJN875" s="60"/>
      <c r="UJO875" s="60"/>
      <c r="UJP875" s="60"/>
      <c r="UJQ875" s="60"/>
      <c r="UJR875" s="60"/>
      <c r="UJS875" s="60"/>
      <c r="UJT875" s="60"/>
      <c r="UJU875" s="60"/>
      <c r="UJV875" s="60"/>
      <c r="UJW875" s="60"/>
      <c r="UJX875" s="60"/>
      <c r="UJY875" s="60"/>
      <c r="UJZ875" s="60"/>
      <c r="UKA875" s="60"/>
      <c r="UKB875" s="60"/>
      <c r="UKC875" s="60"/>
      <c r="UKD875" s="60"/>
      <c r="UKE875" s="60"/>
      <c r="UKF875" s="60"/>
      <c r="UKG875" s="60"/>
      <c r="UKH875" s="60"/>
      <c r="UKI875" s="60"/>
      <c r="UKJ875" s="60"/>
      <c r="UKK875" s="60"/>
      <c r="UKL875" s="60"/>
      <c r="UKM875" s="60"/>
      <c r="UKN875" s="60"/>
      <c r="UKO875" s="60"/>
      <c r="UKP875" s="60"/>
      <c r="UKQ875" s="60"/>
      <c r="UKR875" s="60"/>
      <c r="UKS875" s="60"/>
      <c r="UKT875" s="60"/>
      <c r="UKU875" s="60"/>
      <c r="UKV875" s="60"/>
      <c r="UKW875" s="60"/>
      <c r="UKX875" s="60"/>
      <c r="UKY875" s="60"/>
      <c r="UKZ875" s="60"/>
      <c r="ULA875" s="60"/>
      <c r="ULB875" s="60"/>
      <c r="ULC875" s="60"/>
      <c r="ULD875" s="60"/>
      <c r="ULE875" s="60"/>
      <c r="ULF875" s="60"/>
      <c r="ULG875" s="60"/>
      <c r="ULH875" s="60"/>
      <c r="ULI875" s="60"/>
      <c r="ULJ875" s="60"/>
      <c r="ULK875" s="60"/>
      <c r="ULL875" s="60"/>
      <c r="ULM875" s="60"/>
      <c r="ULN875" s="60"/>
      <c r="ULO875" s="60"/>
      <c r="ULP875" s="60"/>
      <c r="ULQ875" s="60"/>
      <c r="ULR875" s="60"/>
      <c r="ULS875" s="60"/>
      <c r="ULT875" s="60"/>
      <c r="ULU875" s="60"/>
      <c r="ULV875" s="60"/>
      <c r="ULW875" s="60"/>
      <c r="ULX875" s="60"/>
      <c r="ULY875" s="60"/>
      <c r="ULZ875" s="60"/>
      <c r="UMA875" s="60"/>
      <c r="UMB875" s="60"/>
      <c r="UMC875" s="60"/>
      <c r="UMD875" s="60"/>
      <c r="UME875" s="60"/>
      <c r="UMF875" s="60"/>
      <c r="UMG875" s="60"/>
      <c r="UMH875" s="60"/>
      <c r="UMI875" s="60"/>
      <c r="UMJ875" s="60"/>
      <c r="UMK875" s="60"/>
      <c r="UML875" s="60"/>
      <c r="UMM875" s="60"/>
      <c r="UMN875" s="60"/>
      <c r="UMO875" s="60"/>
      <c r="UMP875" s="60"/>
      <c r="UMQ875" s="60"/>
      <c r="UMR875" s="60"/>
      <c r="UMS875" s="60"/>
      <c r="UMT875" s="60"/>
      <c r="UMU875" s="60"/>
      <c r="UMV875" s="60"/>
      <c r="UMW875" s="60"/>
      <c r="UMX875" s="60"/>
      <c r="UMY875" s="60"/>
      <c r="UMZ875" s="60"/>
      <c r="UNA875" s="60"/>
      <c r="UNB875" s="60"/>
      <c r="UNC875" s="60"/>
      <c r="UND875" s="60"/>
      <c r="UNE875" s="60"/>
      <c r="UNF875" s="60"/>
      <c r="UNG875" s="60"/>
      <c r="UNH875" s="60"/>
      <c r="UNI875" s="60"/>
      <c r="UNJ875" s="60"/>
      <c r="UNK875" s="60"/>
      <c r="UNL875" s="60"/>
      <c r="UNM875" s="60"/>
      <c r="UNN875" s="60"/>
      <c r="UNO875" s="60"/>
      <c r="UNP875" s="60"/>
      <c r="UNQ875" s="60"/>
      <c r="UNR875" s="60"/>
      <c r="UNS875" s="60"/>
      <c r="UNT875" s="60"/>
      <c r="UNU875" s="60"/>
      <c r="UNV875" s="60"/>
      <c r="UNW875" s="60"/>
      <c r="UNX875" s="60"/>
      <c r="UNY875" s="60"/>
      <c r="UNZ875" s="60"/>
      <c r="UOA875" s="60"/>
      <c r="UOB875" s="60"/>
      <c r="UOC875" s="60"/>
      <c r="UOD875" s="60"/>
      <c r="UOE875" s="60"/>
      <c r="UOF875" s="60"/>
      <c r="UOG875" s="60"/>
      <c r="UOH875" s="60"/>
      <c r="UOI875" s="60"/>
      <c r="UOJ875" s="60"/>
      <c r="UOK875" s="60"/>
      <c r="UOL875" s="60"/>
      <c r="UOM875" s="60"/>
      <c r="UON875" s="60"/>
      <c r="UOO875" s="60"/>
      <c r="UOP875" s="60"/>
      <c r="UOQ875" s="60"/>
      <c r="UOR875" s="60"/>
      <c r="UOS875" s="60"/>
      <c r="UOT875" s="60"/>
      <c r="UOU875" s="60"/>
      <c r="UOV875" s="60"/>
      <c r="UOW875" s="60"/>
      <c r="UOX875" s="60"/>
      <c r="UOY875" s="60"/>
      <c r="UOZ875" s="60"/>
      <c r="UPA875" s="60"/>
      <c r="UPB875" s="60"/>
      <c r="UPC875" s="60"/>
      <c r="UPD875" s="60"/>
      <c r="UPE875" s="60"/>
      <c r="UPF875" s="60"/>
      <c r="UPG875" s="60"/>
      <c r="UPH875" s="60"/>
      <c r="UPI875" s="60"/>
      <c r="UPJ875" s="60"/>
      <c r="UPK875" s="60"/>
      <c r="UPL875" s="60"/>
      <c r="UPM875" s="60"/>
      <c r="UPN875" s="60"/>
      <c r="UPO875" s="60"/>
      <c r="UPP875" s="60"/>
      <c r="UPQ875" s="60"/>
      <c r="UPR875" s="60"/>
      <c r="UPS875" s="60"/>
      <c r="UPT875" s="60"/>
      <c r="UPU875" s="60"/>
      <c r="UPV875" s="60"/>
      <c r="UPW875" s="60"/>
      <c r="UPX875" s="60"/>
      <c r="UPY875" s="60"/>
      <c r="UPZ875" s="60"/>
      <c r="UQA875" s="60"/>
      <c r="UQB875" s="60"/>
      <c r="UQC875" s="60"/>
      <c r="UQD875" s="60"/>
      <c r="UQE875" s="60"/>
      <c r="UQF875" s="60"/>
      <c r="UQG875" s="60"/>
      <c r="UQH875" s="60"/>
      <c r="UQI875" s="60"/>
      <c r="UQJ875" s="60"/>
      <c r="UQK875" s="60"/>
      <c r="UQL875" s="60"/>
      <c r="UQM875" s="60"/>
      <c r="UQN875" s="60"/>
      <c r="UQO875" s="60"/>
      <c r="UQP875" s="60"/>
      <c r="UQQ875" s="60"/>
      <c r="UQR875" s="60"/>
      <c r="UQS875" s="60"/>
      <c r="UQT875" s="60"/>
      <c r="UQU875" s="60"/>
      <c r="UQV875" s="60"/>
      <c r="UQW875" s="60"/>
      <c r="UQX875" s="60"/>
      <c r="UQY875" s="60"/>
      <c r="UQZ875" s="60"/>
      <c r="URA875" s="60"/>
      <c r="URB875" s="60"/>
      <c r="URC875" s="60"/>
      <c r="URD875" s="60"/>
      <c r="URE875" s="60"/>
      <c r="URF875" s="60"/>
      <c r="URG875" s="60"/>
      <c r="URH875" s="60"/>
      <c r="URI875" s="60"/>
      <c r="URJ875" s="60"/>
      <c r="URK875" s="60"/>
      <c r="URL875" s="60"/>
      <c r="URM875" s="60"/>
      <c r="URN875" s="60"/>
      <c r="URO875" s="60"/>
      <c r="URP875" s="60"/>
      <c r="URQ875" s="60"/>
      <c r="URR875" s="60"/>
      <c r="URS875" s="60"/>
      <c r="URT875" s="60"/>
      <c r="URU875" s="60"/>
      <c r="URV875" s="60"/>
      <c r="URW875" s="60"/>
      <c r="URX875" s="60"/>
      <c r="URY875" s="60"/>
      <c r="URZ875" s="60"/>
      <c r="USA875" s="60"/>
      <c r="USB875" s="60"/>
      <c r="USC875" s="60"/>
      <c r="USD875" s="60"/>
      <c r="USE875" s="60"/>
      <c r="USF875" s="60"/>
      <c r="USG875" s="60"/>
      <c r="USH875" s="60"/>
      <c r="USI875" s="60"/>
      <c r="USJ875" s="60"/>
      <c r="USK875" s="60"/>
      <c r="USL875" s="60"/>
      <c r="USM875" s="60"/>
      <c r="USN875" s="60"/>
      <c r="USO875" s="60"/>
      <c r="USP875" s="60"/>
      <c r="USQ875" s="60"/>
      <c r="USR875" s="60"/>
      <c r="USS875" s="60"/>
      <c r="UST875" s="60"/>
      <c r="USU875" s="60"/>
      <c r="USV875" s="60"/>
      <c r="USW875" s="60"/>
      <c r="USX875" s="60"/>
      <c r="USY875" s="60"/>
      <c r="USZ875" s="60"/>
      <c r="UTA875" s="60"/>
      <c r="UTB875" s="60"/>
      <c r="UTC875" s="60"/>
      <c r="UTD875" s="60"/>
      <c r="UTE875" s="60"/>
      <c r="UTF875" s="60"/>
      <c r="UTG875" s="60"/>
      <c r="UTH875" s="60"/>
      <c r="UTI875" s="60"/>
      <c r="UTJ875" s="60"/>
      <c r="UTK875" s="60"/>
      <c r="UTL875" s="60"/>
      <c r="UTM875" s="60"/>
      <c r="UTN875" s="60"/>
      <c r="UTO875" s="60"/>
      <c r="UTP875" s="60"/>
      <c r="UTQ875" s="60"/>
      <c r="UTR875" s="60"/>
      <c r="UTS875" s="60"/>
      <c r="UTT875" s="60"/>
      <c r="UTU875" s="60"/>
      <c r="UTV875" s="60"/>
      <c r="UTW875" s="60"/>
      <c r="UTX875" s="60"/>
      <c r="UTY875" s="60"/>
      <c r="UTZ875" s="60"/>
      <c r="UUA875" s="60"/>
      <c r="UUB875" s="60"/>
      <c r="UUC875" s="60"/>
      <c r="UUD875" s="60"/>
      <c r="UUE875" s="60"/>
      <c r="UUF875" s="60"/>
      <c r="UUG875" s="60"/>
      <c r="UUH875" s="60"/>
      <c r="UUI875" s="60"/>
      <c r="UUJ875" s="60"/>
      <c r="UUK875" s="60"/>
      <c r="UUL875" s="60"/>
      <c r="UUM875" s="60"/>
      <c r="UUN875" s="60"/>
      <c r="UUO875" s="60"/>
      <c r="UUP875" s="60"/>
      <c r="UUQ875" s="60"/>
      <c r="UUR875" s="60"/>
      <c r="UUS875" s="60"/>
      <c r="UUT875" s="60"/>
      <c r="UUU875" s="60"/>
      <c r="UUV875" s="60"/>
      <c r="UUW875" s="60"/>
      <c r="UUX875" s="60"/>
      <c r="UUY875" s="60"/>
      <c r="UUZ875" s="60"/>
      <c r="UVA875" s="60"/>
      <c r="UVB875" s="60"/>
      <c r="UVC875" s="60"/>
      <c r="UVD875" s="60"/>
      <c r="UVE875" s="60"/>
      <c r="UVF875" s="60"/>
      <c r="UVG875" s="60"/>
      <c r="UVH875" s="60"/>
      <c r="UVI875" s="60"/>
      <c r="UVJ875" s="60"/>
      <c r="UVK875" s="60"/>
      <c r="UVL875" s="60"/>
      <c r="UVM875" s="60"/>
      <c r="UVN875" s="60"/>
      <c r="UVO875" s="60"/>
      <c r="UVP875" s="60"/>
      <c r="UVQ875" s="60"/>
      <c r="UVR875" s="60"/>
      <c r="UVS875" s="60"/>
      <c r="UVT875" s="60"/>
      <c r="UVU875" s="60"/>
      <c r="UVV875" s="60"/>
      <c r="UVW875" s="60"/>
      <c r="UVX875" s="60"/>
      <c r="UVY875" s="60"/>
      <c r="UVZ875" s="60"/>
      <c r="UWA875" s="60"/>
      <c r="UWB875" s="60"/>
      <c r="UWC875" s="60"/>
      <c r="UWD875" s="60"/>
      <c r="UWE875" s="60"/>
      <c r="UWF875" s="60"/>
      <c r="UWG875" s="60"/>
      <c r="UWH875" s="60"/>
      <c r="UWI875" s="60"/>
      <c r="UWJ875" s="60"/>
      <c r="UWK875" s="60"/>
      <c r="UWL875" s="60"/>
      <c r="UWM875" s="60"/>
      <c r="UWN875" s="60"/>
      <c r="UWO875" s="60"/>
      <c r="UWP875" s="60"/>
      <c r="UWQ875" s="60"/>
      <c r="UWR875" s="60"/>
      <c r="UWS875" s="60"/>
      <c r="UWT875" s="60"/>
      <c r="UWU875" s="60"/>
      <c r="UWV875" s="60"/>
      <c r="UWW875" s="60"/>
      <c r="UWX875" s="60"/>
      <c r="UWY875" s="60"/>
      <c r="UWZ875" s="60"/>
      <c r="UXA875" s="60"/>
      <c r="UXB875" s="60"/>
      <c r="UXC875" s="60"/>
      <c r="UXD875" s="60"/>
      <c r="UXE875" s="60"/>
      <c r="UXF875" s="60"/>
      <c r="UXG875" s="60"/>
      <c r="UXH875" s="60"/>
      <c r="UXI875" s="60"/>
      <c r="UXJ875" s="60"/>
      <c r="UXK875" s="60"/>
      <c r="UXL875" s="60"/>
      <c r="UXM875" s="60"/>
      <c r="UXN875" s="60"/>
      <c r="UXO875" s="60"/>
      <c r="UXP875" s="60"/>
      <c r="UXQ875" s="60"/>
      <c r="UXR875" s="60"/>
      <c r="UXS875" s="60"/>
      <c r="UXT875" s="60"/>
      <c r="UXU875" s="60"/>
      <c r="UXV875" s="60"/>
      <c r="UXW875" s="60"/>
      <c r="UXX875" s="60"/>
      <c r="UXY875" s="60"/>
      <c r="UXZ875" s="60"/>
      <c r="UYA875" s="60"/>
      <c r="UYB875" s="60"/>
      <c r="UYC875" s="60"/>
      <c r="UYD875" s="60"/>
      <c r="UYE875" s="60"/>
      <c r="UYF875" s="60"/>
      <c r="UYG875" s="60"/>
      <c r="UYH875" s="60"/>
      <c r="UYI875" s="60"/>
      <c r="UYJ875" s="60"/>
      <c r="UYK875" s="60"/>
      <c r="UYL875" s="60"/>
      <c r="UYM875" s="60"/>
      <c r="UYN875" s="60"/>
      <c r="UYO875" s="60"/>
      <c r="UYP875" s="60"/>
      <c r="UYQ875" s="60"/>
      <c r="UYR875" s="60"/>
      <c r="UYS875" s="60"/>
      <c r="UYT875" s="60"/>
      <c r="UYU875" s="60"/>
      <c r="UYV875" s="60"/>
      <c r="UYW875" s="60"/>
      <c r="UYX875" s="60"/>
      <c r="UYY875" s="60"/>
      <c r="UYZ875" s="60"/>
      <c r="UZA875" s="60"/>
      <c r="UZB875" s="60"/>
      <c r="UZC875" s="60"/>
      <c r="UZD875" s="60"/>
      <c r="UZE875" s="60"/>
      <c r="UZF875" s="60"/>
      <c r="UZG875" s="60"/>
      <c r="UZH875" s="60"/>
      <c r="UZI875" s="60"/>
      <c r="UZJ875" s="60"/>
      <c r="UZK875" s="60"/>
      <c r="UZL875" s="60"/>
      <c r="UZM875" s="60"/>
      <c r="UZN875" s="60"/>
      <c r="UZO875" s="60"/>
      <c r="UZP875" s="60"/>
      <c r="UZQ875" s="60"/>
      <c r="UZR875" s="60"/>
      <c r="UZS875" s="60"/>
      <c r="UZT875" s="60"/>
      <c r="UZU875" s="60"/>
      <c r="UZV875" s="60"/>
      <c r="UZW875" s="60"/>
      <c r="UZX875" s="60"/>
      <c r="UZY875" s="60"/>
      <c r="UZZ875" s="60"/>
      <c r="VAA875" s="60"/>
      <c r="VAB875" s="60"/>
      <c r="VAC875" s="60"/>
      <c r="VAD875" s="60"/>
      <c r="VAE875" s="60"/>
      <c r="VAF875" s="60"/>
      <c r="VAG875" s="60"/>
      <c r="VAH875" s="60"/>
      <c r="VAI875" s="60"/>
      <c r="VAJ875" s="60"/>
      <c r="VAK875" s="60"/>
      <c r="VAL875" s="60"/>
      <c r="VAM875" s="60"/>
      <c r="VAN875" s="60"/>
      <c r="VAO875" s="60"/>
      <c r="VAP875" s="60"/>
      <c r="VAQ875" s="60"/>
      <c r="VAR875" s="60"/>
      <c r="VAS875" s="60"/>
      <c r="VAT875" s="60"/>
      <c r="VAU875" s="60"/>
      <c r="VAV875" s="60"/>
      <c r="VAW875" s="60"/>
      <c r="VAX875" s="60"/>
      <c r="VAY875" s="60"/>
      <c r="VAZ875" s="60"/>
      <c r="VBA875" s="60"/>
      <c r="VBB875" s="60"/>
      <c r="VBC875" s="60"/>
      <c r="VBD875" s="60"/>
      <c r="VBE875" s="60"/>
      <c r="VBF875" s="60"/>
      <c r="VBG875" s="60"/>
      <c r="VBH875" s="60"/>
      <c r="VBI875" s="60"/>
      <c r="VBJ875" s="60"/>
      <c r="VBK875" s="60"/>
      <c r="VBL875" s="60"/>
      <c r="VBM875" s="60"/>
      <c r="VBN875" s="60"/>
      <c r="VBO875" s="60"/>
      <c r="VBP875" s="60"/>
      <c r="VBQ875" s="60"/>
      <c r="VBR875" s="60"/>
      <c r="VBS875" s="60"/>
      <c r="VBT875" s="60"/>
      <c r="VBU875" s="60"/>
      <c r="VBV875" s="60"/>
      <c r="VBW875" s="60"/>
      <c r="VBX875" s="60"/>
      <c r="VBY875" s="60"/>
      <c r="VBZ875" s="60"/>
      <c r="VCA875" s="60"/>
      <c r="VCB875" s="60"/>
      <c r="VCC875" s="60"/>
      <c r="VCD875" s="60"/>
      <c r="VCE875" s="60"/>
      <c r="VCF875" s="60"/>
      <c r="VCG875" s="60"/>
      <c r="VCH875" s="60"/>
      <c r="VCI875" s="60"/>
      <c r="VCJ875" s="60"/>
      <c r="VCK875" s="60"/>
      <c r="VCL875" s="60"/>
      <c r="VCM875" s="60"/>
      <c r="VCN875" s="60"/>
      <c r="VCO875" s="60"/>
      <c r="VCP875" s="60"/>
      <c r="VCQ875" s="60"/>
      <c r="VCR875" s="60"/>
      <c r="VCS875" s="60"/>
      <c r="VCT875" s="60"/>
      <c r="VCU875" s="60"/>
      <c r="VCV875" s="60"/>
      <c r="VCW875" s="60"/>
      <c r="VCX875" s="60"/>
      <c r="VCY875" s="60"/>
      <c r="VCZ875" s="60"/>
      <c r="VDA875" s="60"/>
      <c r="VDB875" s="60"/>
      <c r="VDC875" s="60"/>
      <c r="VDD875" s="60"/>
      <c r="VDE875" s="60"/>
      <c r="VDF875" s="60"/>
      <c r="VDG875" s="60"/>
      <c r="VDH875" s="60"/>
      <c r="VDI875" s="60"/>
      <c r="VDJ875" s="60"/>
      <c r="VDK875" s="60"/>
      <c r="VDL875" s="60"/>
      <c r="VDM875" s="60"/>
      <c r="VDN875" s="60"/>
      <c r="VDO875" s="60"/>
      <c r="VDP875" s="60"/>
      <c r="VDQ875" s="60"/>
      <c r="VDR875" s="60"/>
      <c r="VDS875" s="60"/>
      <c r="VDT875" s="60"/>
      <c r="VDU875" s="60"/>
      <c r="VDV875" s="60"/>
      <c r="VDW875" s="60"/>
      <c r="VDX875" s="60"/>
      <c r="VDY875" s="60"/>
      <c r="VDZ875" s="60"/>
      <c r="VEA875" s="60"/>
      <c r="VEB875" s="60"/>
      <c r="VEC875" s="60"/>
      <c r="VED875" s="60"/>
      <c r="VEE875" s="60"/>
      <c r="VEF875" s="60"/>
      <c r="VEG875" s="60"/>
      <c r="VEH875" s="60"/>
      <c r="VEI875" s="60"/>
      <c r="VEJ875" s="60"/>
      <c r="VEK875" s="60"/>
      <c r="VEL875" s="60"/>
      <c r="VEM875" s="60"/>
      <c r="VEN875" s="60"/>
      <c r="VEO875" s="60"/>
      <c r="VEP875" s="60"/>
      <c r="VEQ875" s="60"/>
      <c r="VER875" s="60"/>
      <c r="VES875" s="60"/>
      <c r="VET875" s="60"/>
      <c r="VEU875" s="60"/>
      <c r="VEV875" s="60"/>
      <c r="VEW875" s="60"/>
      <c r="VEX875" s="60"/>
      <c r="VEY875" s="60"/>
      <c r="VEZ875" s="60"/>
      <c r="VFA875" s="60"/>
      <c r="VFB875" s="60"/>
      <c r="VFC875" s="60"/>
      <c r="VFD875" s="60"/>
      <c r="VFE875" s="60"/>
      <c r="VFF875" s="60"/>
      <c r="VFG875" s="60"/>
      <c r="VFH875" s="60"/>
      <c r="VFI875" s="60"/>
      <c r="VFJ875" s="60"/>
      <c r="VFK875" s="60"/>
      <c r="VFL875" s="60"/>
      <c r="VFM875" s="60"/>
      <c r="VFN875" s="60"/>
      <c r="VFO875" s="60"/>
      <c r="VFP875" s="60"/>
      <c r="VFQ875" s="60"/>
      <c r="VFR875" s="60"/>
      <c r="VFS875" s="60"/>
      <c r="VFT875" s="60"/>
      <c r="VFU875" s="60"/>
      <c r="VFV875" s="60"/>
      <c r="VFW875" s="60"/>
      <c r="VFX875" s="60"/>
      <c r="VFY875" s="60"/>
      <c r="VFZ875" s="60"/>
      <c r="VGA875" s="60"/>
      <c r="VGB875" s="60"/>
      <c r="VGC875" s="60"/>
      <c r="VGD875" s="60"/>
      <c r="VGE875" s="60"/>
      <c r="VGF875" s="60"/>
      <c r="VGG875" s="60"/>
      <c r="VGH875" s="60"/>
      <c r="VGI875" s="60"/>
      <c r="VGJ875" s="60"/>
      <c r="VGK875" s="60"/>
      <c r="VGL875" s="60"/>
      <c r="VGM875" s="60"/>
      <c r="VGN875" s="60"/>
      <c r="VGO875" s="60"/>
      <c r="VGP875" s="60"/>
      <c r="VGQ875" s="60"/>
      <c r="VGR875" s="60"/>
      <c r="VGS875" s="60"/>
      <c r="VGT875" s="60"/>
      <c r="VGU875" s="60"/>
      <c r="VGV875" s="60"/>
      <c r="VGW875" s="60"/>
      <c r="VGX875" s="60"/>
      <c r="VGY875" s="60"/>
      <c r="VGZ875" s="60"/>
      <c r="VHA875" s="60"/>
      <c r="VHB875" s="60"/>
      <c r="VHC875" s="60"/>
      <c r="VHD875" s="60"/>
      <c r="VHE875" s="60"/>
      <c r="VHF875" s="60"/>
      <c r="VHG875" s="60"/>
      <c r="VHH875" s="60"/>
      <c r="VHI875" s="60"/>
      <c r="VHJ875" s="60"/>
      <c r="VHK875" s="60"/>
      <c r="VHL875" s="60"/>
      <c r="VHM875" s="60"/>
      <c r="VHN875" s="60"/>
      <c r="VHO875" s="60"/>
      <c r="VHP875" s="60"/>
      <c r="VHQ875" s="60"/>
      <c r="VHR875" s="60"/>
      <c r="VHS875" s="60"/>
      <c r="VHT875" s="60"/>
      <c r="VHU875" s="60"/>
      <c r="VHV875" s="60"/>
      <c r="VHW875" s="60"/>
      <c r="VHX875" s="60"/>
      <c r="VHY875" s="60"/>
      <c r="VHZ875" s="60"/>
      <c r="VIA875" s="60"/>
      <c r="VIB875" s="60"/>
      <c r="VIC875" s="60"/>
      <c r="VID875" s="60"/>
      <c r="VIE875" s="60"/>
      <c r="VIF875" s="60"/>
      <c r="VIG875" s="60"/>
      <c r="VIH875" s="60"/>
      <c r="VII875" s="60"/>
      <c r="VIJ875" s="60"/>
      <c r="VIK875" s="60"/>
      <c r="VIL875" s="60"/>
      <c r="VIM875" s="60"/>
      <c r="VIN875" s="60"/>
      <c r="VIO875" s="60"/>
      <c r="VIP875" s="60"/>
      <c r="VIQ875" s="60"/>
      <c r="VIR875" s="60"/>
      <c r="VIS875" s="60"/>
      <c r="VIT875" s="60"/>
      <c r="VIU875" s="60"/>
      <c r="VIV875" s="60"/>
      <c r="VIW875" s="60"/>
      <c r="VIX875" s="60"/>
      <c r="VIY875" s="60"/>
      <c r="VIZ875" s="60"/>
      <c r="VJA875" s="60"/>
      <c r="VJB875" s="60"/>
      <c r="VJC875" s="60"/>
      <c r="VJD875" s="60"/>
      <c r="VJE875" s="60"/>
      <c r="VJF875" s="60"/>
      <c r="VJG875" s="60"/>
      <c r="VJH875" s="60"/>
      <c r="VJI875" s="60"/>
      <c r="VJJ875" s="60"/>
      <c r="VJK875" s="60"/>
      <c r="VJL875" s="60"/>
      <c r="VJM875" s="60"/>
      <c r="VJN875" s="60"/>
      <c r="VJO875" s="60"/>
      <c r="VJP875" s="60"/>
      <c r="VJQ875" s="60"/>
      <c r="VJR875" s="60"/>
      <c r="VJS875" s="60"/>
      <c r="VJT875" s="60"/>
      <c r="VJU875" s="60"/>
      <c r="VJV875" s="60"/>
      <c r="VJW875" s="60"/>
      <c r="VJX875" s="60"/>
      <c r="VJY875" s="60"/>
      <c r="VJZ875" s="60"/>
      <c r="VKA875" s="60"/>
      <c r="VKB875" s="60"/>
      <c r="VKC875" s="60"/>
      <c r="VKD875" s="60"/>
      <c r="VKE875" s="60"/>
      <c r="VKF875" s="60"/>
      <c r="VKG875" s="60"/>
      <c r="VKH875" s="60"/>
      <c r="VKI875" s="60"/>
      <c r="VKJ875" s="60"/>
      <c r="VKK875" s="60"/>
      <c r="VKL875" s="60"/>
      <c r="VKM875" s="60"/>
      <c r="VKN875" s="60"/>
      <c r="VKO875" s="60"/>
      <c r="VKP875" s="60"/>
      <c r="VKQ875" s="60"/>
      <c r="VKR875" s="60"/>
      <c r="VKS875" s="60"/>
      <c r="VKT875" s="60"/>
      <c r="VKU875" s="60"/>
      <c r="VKV875" s="60"/>
      <c r="VKW875" s="60"/>
      <c r="VKX875" s="60"/>
      <c r="VKY875" s="60"/>
      <c r="VKZ875" s="60"/>
      <c r="VLA875" s="60"/>
      <c r="VLB875" s="60"/>
      <c r="VLC875" s="60"/>
      <c r="VLD875" s="60"/>
      <c r="VLE875" s="60"/>
      <c r="VLF875" s="60"/>
      <c r="VLG875" s="60"/>
      <c r="VLH875" s="60"/>
      <c r="VLI875" s="60"/>
      <c r="VLJ875" s="60"/>
      <c r="VLK875" s="60"/>
      <c r="VLL875" s="60"/>
      <c r="VLM875" s="60"/>
      <c r="VLN875" s="60"/>
      <c r="VLO875" s="60"/>
      <c r="VLP875" s="60"/>
      <c r="VLQ875" s="60"/>
      <c r="VLR875" s="60"/>
      <c r="VLS875" s="60"/>
      <c r="VLT875" s="60"/>
      <c r="VLU875" s="60"/>
      <c r="VLV875" s="60"/>
      <c r="VLW875" s="60"/>
      <c r="VLX875" s="60"/>
      <c r="VLY875" s="60"/>
      <c r="VLZ875" s="60"/>
      <c r="VMA875" s="60"/>
      <c r="VMB875" s="60"/>
      <c r="VMC875" s="60"/>
      <c r="VMD875" s="60"/>
      <c r="VME875" s="60"/>
      <c r="VMF875" s="60"/>
      <c r="VMG875" s="60"/>
      <c r="VMH875" s="60"/>
      <c r="VMI875" s="60"/>
      <c r="VMJ875" s="60"/>
      <c r="VMK875" s="60"/>
      <c r="VML875" s="60"/>
      <c r="VMM875" s="60"/>
      <c r="VMN875" s="60"/>
      <c r="VMO875" s="60"/>
      <c r="VMP875" s="60"/>
      <c r="VMQ875" s="60"/>
      <c r="VMR875" s="60"/>
      <c r="VMS875" s="60"/>
      <c r="VMT875" s="60"/>
      <c r="VMU875" s="60"/>
      <c r="VMV875" s="60"/>
      <c r="VMW875" s="60"/>
      <c r="VMX875" s="60"/>
      <c r="VMY875" s="60"/>
      <c r="VMZ875" s="60"/>
      <c r="VNA875" s="60"/>
      <c r="VNB875" s="60"/>
      <c r="VNC875" s="60"/>
      <c r="VND875" s="60"/>
      <c r="VNE875" s="60"/>
      <c r="VNF875" s="60"/>
      <c r="VNG875" s="60"/>
      <c r="VNH875" s="60"/>
      <c r="VNI875" s="60"/>
      <c r="VNJ875" s="60"/>
      <c r="VNK875" s="60"/>
      <c r="VNL875" s="60"/>
      <c r="VNM875" s="60"/>
      <c r="VNN875" s="60"/>
      <c r="VNO875" s="60"/>
      <c r="VNP875" s="60"/>
      <c r="VNQ875" s="60"/>
      <c r="VNR875" s="60"/>
      <c r="VNS875" s="60"/>
      <c r="VNT875" s="60"/>
      <c r="VNU875" s="60"/>
      <c r="VNV875" s="60"/>
      <c r="VNW875" s="60"/>
      <c r="VNX875" s="60"/>
      <c r="VNY875" s="60"/>
      <c r="VNZ875" s="60"/>
      <c r="VOA875" s="60"/>
      <c r="VOB875" s="60"/>
      <c r="VOC875" s="60"/>
      <c r="VOD875" s="60"/>
      <c r="VOE875" s="60"/>
      <c r="VOF875" s="60"/>
      <c r="VOG875" s="60"/>
      <c r="VOH875" s="60"/>
      <c r="VOI875" s="60"/>
      <c r="VOJ875" s="60"/>
      <c r="VOK875" s="60"/>
      <c r="VOL875" s="60"/>
      <c r="VOM875" s="60"/>
      <c r="VON875" s="60"/>
      <c r="VOO875" s="60"/>
      <c r="VOP875" s="60"/>
      <c r="VOQ875" s="60"/>
      <c r="VOR875" s="60"/>
      <c r="VOS875" s="60"/>
      <c r="VOT875" s="60"/>
      <c r="VOU875" s="60"/>
      <c r="VOV875" s="60"/>
      <c r="VOW875" s="60"/>
      <c r="VOX875" s="60"/>
      <c r="VOY875" s="60"/>
      <c r="VOZ875" s="60"/>
      <c r="VPA875" s="60"/>
      <c r="VPB875" s="60"/>
      <c r="VPC875" s="60"/>
      <c r="VPD875" s="60"/>
      <c r="VPE875" s="60"/>
      <c r="VPF875" s="60"/>
      <c r="VPG875" s="60"/>
      <c r="VPH875" s="60"/>
      <c r="VPI875" s="60"/>
      <c r="VPJ875" s="60"/>
      <c r="VPK875" s="60"/>
      <c r="VPL875" s="60"/>
      <c r="VPM875" s="60"/>
      <c r="VPN875" s="60"/>
      <c r="VPO875" s="60"/>
      <c r="VPP875" s="60"/>
      <c r="VPQ875" s="60"/>
      <c r="VPR875" s="60"/>
      <c r="VPS875" s="60"/>
      <c r="VPT875" s="60"/>
      <c r="VPU875" s="60"/>
      <c r="VPV875" s="60"/>
      <c r="VPW875" s="60"/>
      <c r="VPX875" s="60"/>
      <c r="VPY875" s="60"/>
      <c r="VPZ875" s="60"/>
      <c r="VQA875" s="60"/>
      <c r="VQB875" s="60"/>
      <c r="VQC875" s="60"/>
      <c r="VQD875" s="60"/>
      <c r="VQE875" s="60"/>
      <c r="VQF875" s="60"/>
      <c r="VQG875" s="60"/>
      <c r="VQH875" s="60"/>
      <c r="VQI875" s="60"/>
      <c r="VQJ875" s="60"/>
      <c r="VQK875" s="60"/>
      <c r="VQL875" s="60"/>
      <c r="VQM875" s="60"/>
      <c r="VQN875" s="60"/>
      <c r="VQO875" s="60"/>
      <c r="VQP875" s="60"/>
      <c r="VQQ875" s="60"/>
      <c r="VQR875" s="60"/>
      <c r="VQS875" s="60"/>
      <c r="VQT875" s="60"/>
      <c r="VQU875" s="60"/>
      <c r="VQV875" s="60"/>
      <c r="VQW875" s="60"/>
      <c r="VQX875" s="60"/>
      <c r="VQY875" s="60"/>
      <c r="VQZ875" s="60"/>
      <c r="VRA875" s="60"/>
      <c r="VRB875" s="60"/>
      <c r="VRC875" s="60"/>
      <c r="VRD875" s="60"/>
      <c r="VRE875" s="60"/>
      <c r="VRF875" s="60"/>
      <c r="VRG875" s="60"/>
      <c r="VRH875" s="60"/>
      <c r="VRI875" s="60"/>
      <c r="VRJ875" s="60"/>
      <c r="VRK875" s="60"/>
      <c r="VRL875" s="60"/>
      <c r="VRM875" s="60"/>
      <c r="VRN875" s="60"/>
      <c r="VRO875" s="60"/>
      <c r="VRP875" s="60"/>
      <c r="VRQ875" s="60"/>
      <c r="VRR875" s="60"/>
      <c r="VRS875" s="60"/>
      <c r="VRT875" s="60"/>
      <c r="VRU875" s="60"/>
      <c r="VRV875" s="60"/>
      <c r="VRW875" s="60"/>
      <c r="VRX875" s="60"/>
      <c r="VRY875" s="60"/>
      <c r="VRZ875" s="60"/>
      <c r="VSA875" s="60"/>
      <c r="VSB875" s="60"/>
      <c r="VSC875" s="60"/>
      <c r="VSD875" s="60"/>
      <c r="VSE875" s="60"/>
      <c r="VSF875" s="60"/>
      <c r="VSG875" s="60"/>
      <c r="VSH875" s="60"/>
      <c r="VSI875" s="60"/>
      <c r="VSJ875" s="60"/>
      <c r="VSK875" s="60"/>
      <c r="VSL875" s="60"/>
      <c r="VSM875" s="60"/>
      <c r="VSN875" s="60"/>
      <c r="VSO875" s="60"/>
      <c r="VSP875" s="60"/>
      <c r="VSQ875" s="60"/>
      <c r="VSR875" s="60"/>
      <c r="VSS875" s="60"/>
      <c r="VST875" s="60"/>
      <c r="VSU875" s="60"/>
      <c r="VSV875" s="60"/>
      <c r="VSW875" s="60"/>
      <c r="VSX875" s="60"/>
      <c r="VSY875" s="60"/>
      <c r="VSZ875" s="60"/>
      <c r="VTA875" s="60"/>
      <c r="VTB875" s="60"/>
      <c r="VTC875" s="60"/>
      <c r="VTD875" s="60"/>
      <c r="VTE875" s="60"/>
      <c r="VTF875" s="60"/>
      <c r="VTG875" s="60"/>
      <c r="VTH875" s="60"/>
      <c r="VTI875" s="60"/>
      <c r="VTJ875" s="60"/>
      <c r="VTK875" s="60"/>
      <c r="VTL875" s="60"/>
      <c r="VTM875" s="60"/>
      <c r="VTN875" s="60"/>
      <c r="VTO875" s="60"/>
      <c r="VTP875" s="60"/>
      <c r="VTQ875" s="60"/>
      <c r="VTR875" s="60"/>
      <c r="VTS875" s="60"/>
      <c r="VTT875" s="60"/>
      <c r="VTU875" s="60"/>
      <c r="VTV875" s="60"/>
      <c r="VTW875" s="60"/>
      <c r="VTX875" s="60"/>
      <c r="VTY875" s="60"/>
      <c r="VTZ875" s="60"/>
      <c r="VUA875" s="60"/>
      <c r="VUB875" s="60"/>
      <c r="VUC875" s="60"/>
      <c r="VUD875" s="60"/>
      <c r="VUE875" s="60"/>
      <c r="VUF875" s="60"/>
      <c r="VUG875" s="60"/>
      <c r="VUH875" s="60"/>
      <c r="VUI875" s="60"/>
      <c r="VUJ875" s="60"/>
      <c r="VUK875" s="60"/>
      <c r="VUL875" s="60"/>
      <c r="VUM875" s="60"/>
      <c r="VUN875" s="60"/>
      <c r="VUO875" s="60"/>
      <c r="VUP875" s="60"/>
      <c r="VUQ875" s="60"/>
      <c r="VUR875" s="60"/>
      <c r="VUS875" s="60"/>
      <c r="VUT875" s="60"/>
      <c r="VUU875" s="60"/>
      <c r="VUV875" s="60"/>
      <c r="VUW875" s="60"/>
      <c r="VUX875" s="60"/>
      <c r="VUY875" s="60"/>
      <c r="VUZ875" s="60"/>
      <c r="VVA875" s="60"/>
      <c r="VVB875" s="60"/>
      <c r="VVC875" s="60"/>
      <c r="VVD875" s="60"/>
      <c r="VVE875" s="60"/>
      <c r="VVF875" s="60"/>
      <c r="VVG875" s="60"/>
      <c r="VVH875" s="60"/>
      <c r="VVI875" s="60"/>
      <c r="VVJ875" s="60"/>
      <c r="VVK875" s="60"/>
      <c r="VVL875" s="60"/>
      <c r="VVM875" s="60"/>
      <c r="VVN875" s="60"/>
      <c r="VVO875" s="60"/>
      <c r="VVP875" s="60"/>
      <c r="VVQ875" s="60"/>
      <c r="VVR875" s="60"/>
      <c r="VVS875" s="60"/>
      <c r="VVT875" s="60"/>
      <c r="VVU875" s="60"/>
      <c r="VVV875" s="60"/>
      <c r="VVW875" s="60"/>
      <c r="VVX875" s="60"/>
      <c r="VVY875" s="60"/>
      <c r="VVZ875" s="60"/>
      <c r="VWA875" s="60"/>
      <c r="VWB875" s="60"/>
      <c r="VWC875" s="60"/>
      <c r="VWD875" s="60"/>
      <c r="VWE875" s="60"/>
      <c r="VWF875" s="60"/>
      <c r="VWG875" s="60"/>
      <c r="VWH875" s="60"/>
      <c r="VWI875" s="60"/>
      <c r="VWJ875" s="60"/>
      <c r="VWK875" s="60"/>
      <c r="VWL875" s="60"/>
      <c r="VWM875" s="60"/>
      <c r="VWN875" s="60"/>
      <c r="VWO875" s="60"/>
      <c r="VWP875" s="60"/>
      <c r="VWQ875" s="60"/>
      <c r="VWR875" s="60"/>
      <c r="VWS875" s="60"/>
      <c r="VWT875" s="60"/>
      <c r="VWU875" s="60"/>
      <c r="VWV875" s="60"/>
      <c r="VWW875" s="60"/>
      <c r="VWX875" s="60"/>
      <c r="VWY875" s="60"/>
      <c r="VWZ875" s="60"/>
      <c r="VXA875" s="60"/>
      <c r="VXB875" s="60"/>
      <c r="VXC875" s="60"/>
      <c r="VXD875" s="60"/>
      <c r="VXE875" s="60"/>
      <c r="VXF875" s="60"/>
      <c r="VXG875" s="60"/>
      <c r="VXH875" s="60"/>
      <c r="VXI875" s="60"/>
      <c r="VXJ875" s="60"/>
      <c r="VXK875" s="60"/>
      <c r="VXL875" s="60"/>
      <c r="VXM875" s="60"/>
      <c r="VXN875" s="60"/>
      <c r="VXO875" s="60"/>
      <c r="VXP875" s="60"/>
      <c r="VXQ875" s="60"/>
      <c r="VXR875" s="60"/>
      <c r="VXS875" s="60"/>
      <c r="VXT875" s="60"/>
      <c r="VXU875" s="60"/>
      <c r="VXV875" s="60"/>
      <c r="VXW875" s="60"/>
      <c r="VXX875" s="60"/>
      <c r="VXY875" s="60"/>
      <c r="VXZ875" s="60"/>
      <c r="VYA875" s="60"/>
      <c r="VYB875" s="60"/>
      <c r="VYC875" s="60"/>
      <c r="VYD875" s="60"/>
      <c r="VYE875" s="60"/>
      <c r="VYF875" s="60"/>
      <c r="VYG875" s="60"/>
      <c r="VYH875" s="60"/>
      <c r="VYI875" s="60"/>
      <c r="VYJ875" s="60"/>
      <c r="VYK875" s="60"/>
      <c r="VYL875" s="60"/>
      <c r="VYM875" s="60"/>
      <c r="VYN875" s="60"/>
      <c r="VYO875" s="60"/>
      <c r="VYP875" s="60"/>
      <c r="VYQ875" s="60"/>
      <c r="VYR875" s="60"/>
      <c r="VYS875" s="60"/>
      <c r="VYT875" s="60"/>
      <c r="VYU875" s="60"/>
      <c r="VYV875" s="60"/>
      <c r="VYW875" s="60"/>
      <c r="VYX875" s="60"/>
      <c r="VYY875" s="60"/>
      <c r="VYZ875" s="60"/>
      <c r="VZA875" s="60"/>
      <c r="VZB875" s="60"/>
      <c r="VZC875" s="60"/>
      <c r="VZD875" s="60"/>
      <c r="VZE875" s="60"/>
      <c r="VZF875" s="60"/>
      <c r="VZG875" s="60"/>
      <c r="VZH875" s="60"/>
      <c r="VZI875" s="60"/>
      <c r="VZJ875" s="60"/>
      <c r="VZK875" s="60"/>
      <c r="VZL875" s="60"/>
      <c r="VZM875" s="60"/>
      <c r="VZN875" s="60"/>
      <c r="VZO875" s="60"/>
      <c r="VZP875" s="60"/>
      <c r="VZQ875" s="60"/>
      <c r="VZR875" s="60"/>
      <c r="VZS875" s="60"/>
      <c r="VZT875" s="60"/>
      <c r="VZU875" s="60"/>
      <c r="VZV875" s="60"/>
      <c r="VZW875" s="60"/>
      <c r="VZX875" s="60"/>
      <c r="VZY875" s="60"/>
      <c r="VZZ875" s="60"/>
      <c r="WAA875" s="60"/>
      <c r="WAB875" s="60"/>
      <c r="WAC875" s="60"/>
      <c r="WAD875" s="60"/>
      <c r="WAE875" s="60"/>
      <c r="WAF875" s="60"/>
      <c r="WAG875" s="60"/>
      <c r="WAH875" s="60"/>
      <c r="WAI875" s="60"/>
      <c r="WAJ875" s="60"/>
      <c r="WAK875" s="60"/>
      <c r="WAL875" s="60"/>
      <c r="WAM875" s="60"/>
      <c r="WAN875" s="60"/>
      <c r="WAO875" s="60"/>
      <c r="WAP875" s="60"/>
      <c r="WAQ875" s="60"/>
      <c r="WAR875" s="60"/>
      <c r="WAS875" s="60"/>
      <c r="WAT875" s="60"/>
      <c r="WAU875" s="60"/>
      <c r="WAV875" s="60"/>
      <c r="WAW875" s="60"/>
      <c r="WAX875" s="60"/>
      <c r="WAY875" s="60"/>
      <c r="WAZ875" s="60"/>
      <c r="WBA875" s="60"/>
      <c r="WBB875" s="60"/>
      <c r="WBC875" s="60"/>
      <c r="WBD875" s="60"/>
      <c r="WBE875" s="60"/>
      <c r="WBF875" s="60"/>
      <c r="WBG875" s="60"/>
      <c r="WBH875" s="60"/>
      <c r="WBI875" s="60"/>
      <c r="WBJ875" s="60"/>
      <c r="WBK875" s="60"/>
      <c r="WBL875" s="60"/>
      <c r="WBM875" s="60"/>
      <c r="WBN875" s="60"/>
      <c r="WBO875" s="60"/>
      <c r="WBP875" s="60"/>
      <c r="WBQ875" s="60"/>
      <c r="WBR875" s="60"/>
      <c r="WBS875" s="60"/>
      <c r="WBT875" s="60"/>
      <c r="WBU875" s="60"/>
      <c r="WBV875" s="60"/>
      <c r="WBW875" s="60"/>
      <c r="WBX875" s="60"/>
      <c r="WBY875" s="60"/>
      <c r="WBZ875" s="60"/>
      <c r="WCA875" s="60"/>
      <c r="WCB875" s="60"/>
      <c r="WCC875" s="60"/>
      <c r="WCD875" s="60"/>
      <c r="WCE875" s="60"/>
      <c r="WCF875" s="60"/>
      <c r="WCG875" s="60"/>
      <c r="WCH875" s="60"/>
      <c r="WCI875" s="60"/>
      <c r="WCJ875" s="60"/>
      <c r="WCK875" s="60"/>
      <c r="WCL875" s="60"/>
      <c r="WCM875" s="60"/>
      <c r="WCN875" s="60"/>
      <c r="WCO875" s="60"/>
      <c r="WCP875" s="60"/>
      <c r="WCQ875" s="60"/>
      <c r="WCR875" s="60"/>
      <c r="WCS875" s="60"/>
      <c r="WCT875" s="60"/>
      <c r="WCU875" s="60"/>
      <c r="WCV875" s="60"/>
      <c r="WCW875" s="60"/>
      <c r="WCX875" s="60"/>
      <c r="WCY875" s="60"/>
      <c r="WCZ875" s="60"/>
      <c r="WDA875" s="60"/>
      <c r="WDB875" s="60"/>
      <c r="WDC875" s="60"/>
      <c r="WDD875" s="60"/>
      <c r="WDE875" s="60"/>
      <c r="WDF875" s="60"/>
      <c r="WDG875" s="60"/>
      <c r="WDH875" s="60"/>
      <c r="WDI875" s="60"/>
      <c r="WDJ875" s="60"/>
      <c r="WDK875" s="60"/>
      <c r="WDL875" s="60"/>
      <c r="WDM875" s="60"/>
      <c r="WDN875" s="60"/>
      <c r="WDO875" s="60"/>
      <c r="WDP875" s="60"/>
      <c r="WDQ875" s="60"/>
      <c r="WDR875" s="60"/>
      <c r="WDS875" s="60"/>
      <c r="WDT875" s="60"/>
      <c r="WDU875" s="60"/>
      <c r="WDV875" s="60"/>
      <c r="WDW875" s="60"/>
      <c r="WDX875" s="60"/>
      <c r="WDY875" s="60"/>
      <c r="WDZ875" s="60"/>
      <c r="WEA875" s="60"/>
      <c r="WEB875" s="60"/>
      <c r="WEC875" s="60"/>
      <c r="WED875" s="60"/>
      <c r="WEE875" s="60"/>
      <c r="WEF875" s="60"/>
      <c r="WEG875" s="60"/>
      <c r="WEH875" s="60"/>
      <c r="WEI875" s="60"/>
      <c r="WEJ875" s="60"/>
      <c r="WEK875" s="60"/>
      <c r="WEL875" s="60"/>
      <c r="WEM875" s="60"/>
      <c r="WEN875" s="60"/>
      <c r="WEO875" s="60"/>
      <c r="WEP875" s="60"/>
      <c r="WEQ875" s="60"/>
      <c r="WER875" s="60"/>
      <c r="WES875" s="60"/>
      <c r="WET875" s="60"/>
      <c r="WEU875" s="60"/>
      <c r="WEV875" s="60"/>
      <c r="WEW875" s="60"/>
      <c r="WEX875" s="60"/>
      <c r="WEY875" s="60"/>
      <c r="WEZ875" s="60"/>
      <c r="WFA875" s="60"/>
      <c r="WFB875" s="60"/>
      <c r="WFC875" s="60"/>
      <c r="WFD875" s="60"/>
      <c r="WFE875" s="60"/>
      <c r="WFF875" s="60"/>
      <c r="WFG875" s="60"/>
      <c r="WFH875" s="60"/>
      <c r="WFI875" s="60"/>
      <c r="WFJ875" s="60"/>
      <c r="WFK875" s="60"/>
      <c r="WFL875" s="60"/>
      <c r="WFM875" s="60"/>
      <c r="WFN875" s="60"/>
      <c r="WFO875" s="60"/>
      <c r="WFP875" s="60"/>
      <c r="WFQ875" s="60"/>
      <c r="WFR875" s="60"/>
      <c r="WFS875" s="60"/>
      <c r="WFT875" s="60"/>
      <c r="WFU875" s="60"/>
      <c r="WFV875" s="60"/>
      <c r="WFW875" s="60"/>
      <c r="WFX875" s="60"/>
      <c r="WFY875" s="60"/>
      <c r="WFZ875" s="60"/>
      <c r="WGA875" s="60"/>
      <c r="WGB875" s="60"/>
      <c r="WGC875" s="60"/>
      <c r="WGD875" s="60"/>
      <c r="WGE875" s="60"/>
      <c r="WGF875" s="60"/>
      <c r="WGG875" s="60"/>
      <c r="WGH875" s="60"/>
      <c r="WGI875" s="60"/>
      <c r="WGJ875" s="60"/>
      <c r="WGK875" s="60"/>
      <c r="WGL875" s="60"/>
      <c r="WGM875" s="60"/>
      <c r="WGN875" s="60"/>
      <c r="WGO875" s="60"/>
      <c r="WGP875" s="60"/>
      <c r="WGQ875" s="60"/>
      <c r="WGR875" s="60"/>
      <c r="WGS875" s="60"/>
      <c r="WGT875" s="60"/>
      <c r="WGU875" s="60"/>
      <c r="WGV875" s="60"/>
      <c r="WGW875" s="60"/>
      <c r="WGX875" s="60"/>
      <c r="WGY875" s="60"/>
      <c r="WGZ875" s="60"/>
      <c r="WHA875" s="60"/>
      <c r="WHB875" s="60"/>
      <c r="WHC875" s="60"/>
      <c r="WHD875" s="60"/>
      <c r="WHE875" s="60"/>
      <c r="WHF875" s="60"/>
      <c r="WHG875" s="60"/>
      <c r="WHH875" s="60"/>
      <c r="WHI875" s="60"/>
      <c r="WHJ875" s="60"/>
      <c r="WHK875" s="60"/>
      <c r="WHL875" s="60"/>
      <c r="WHM875" s="60"/>
      <c r="WHN875" s="60"/>
      <c r="WHO875" s="60"/>
      <c r="WHP875" s="60"/>
      <c r="WHQ875" s="60"/>
      <c r="WHR875" s="60"/>
      <c r="WHS875" s="60"/>
      <c r="WHT875" s="60"/>
      <c r="WHU875" s="60"/>
      <c r="WHV875" s="60"/>
      <c r="WHW875" s="60"/>
      <c r="WHX875" s="60"/>
      <c r="WHY875" s="60"/>
      <c r="WHZ875" s="60"/>
      <c r="WIA875" s="60"/>
      <c r="WIB875" s="60"/>
      <c r="WIC875" s="60"/>
      <c r="WID875" s="60"/>
      <c r="WIE875" s="60"/>
      <c r="WIF875" s="60"/>
      <c r="WIG875" s="60"/>
      <c r="WIH875" s="60"/>
      <c r="WII875" s="60"/>
      <c r="WIJ875" s="60"/>
      <c r="WIK875" s="60"/>
      <c r="WIL875" s="60"/>
      <c r="WIM875" s="60"/>
      <c r="WIN875" s="60"/>
      <c r="WIO875" s="60"/>
      <c r="WIP875" s="60"/>
      <c r="WIQ875" s="60"/>
      <c r="WIR875" s="60"/>
      <c r="WIS875" s="60"/>
      <c r="WIT875" s="60"/>
      <c r="WIU875" s="60"/>
      <c r="WIV875" s="60"/>
      <c r="WIW875" s="60"/>
      <c r="WIX875" s="60"/>
      <c r="WIY875" s="60"/>
      <c r="WIZ875" s="60"/>
      <c r="WJA875" s="60"/>
      <c r="WJB875" s="60"/>
      <c r="WJC875" s="60"/>
      <c r="WJD875" s="60"/>
      <c r="WJE875" s="60"/>
      <c r="WJF875" s="60"/>
      <c r="WJG875" s="60"/>
      <c r="WJH875" s="60"/>
      <c r="WJI875" s="60"/>
      <c r="WJJ875" s="60"/>
      <c r="WJK875" s="60"/>
      <c r="WJL875" s="60"/>
      <c r="WJM875" s="60"/>
      <c r="WJN875" s="60"/>
      <c r="WJO875" s="60"/>
      <c r="WJP875" s="60"/>
      <c r="WJQ875" s="60"/>
      <c r="WJR875" s="60"/>
      <c r="WJS875" s="60"/>
      <c r="WJT875" s="60"/>
      <c r="WJU875" s="60"/>
      <c r="WJV875" s="60"/>
      <c r="WJW875" s="60"/>
      <c r="WJX875" s="60"/>
      <c r="WJY875" s="60"/>
      <c r="WJZ875" s="60"/>
      <c r="WKA875" s="60"/>
      <c r="WKB875" s="60"/>
      <c r="WKC875" s="60"/>
      <c r="WKD875" s="60"/>
      <c r="WKE875" s="60"/>
      <c r="WKF875" s="60"/>
      <c r="WKG875" s="60"/>
      <c r="WKH875" s="60"/>
      <c r="WKI875" s="60"/>
      <c r="WKJ875" s="60"/>
      <c r="WKK875" s="60"/>
      <c r="WKL875" s="60"/>
      <c r="WKM875" s="60"/>
      <c r="WKN875" s="60"/>
      <c r="WKO875" s="60"/>
      <c r="WKP875" s="60"/>
      <c r="WKQ875" s="60"/>
      <c r="WKR875" s="60"/>
      <c r="WKS875" s="60"/>
      <c r="WKT875" s="60"/>
      <c r="WKU875" s="60"/>
      <c r="WKV875" s="60"/>
      <c r="WKW875" s="60"/>
      <c r="WKX875" s="60"/>
      <c r="WKY875" s="60"/>
      <c r="WKZ875" s="60"/>
      <c r="WLA875" s="60"/>
      <c r="WLB875" s="60"/>
      <c r="WLC875" s="60"/>
      <c r="WLD875" s="60"/>
      <c r="WLE875" s="60"/>
      <c r="WLF875" s="60"/>
      <c r="WLG875" s="60"/>
      <c r="WLH875" s="60"/>
      <c r="WLI875" s="60"/>
      <c r="WLJ875" s="60"/>
      <c r="WLK875" s="60"/>
      <c r="WLL875" s="60"/>
      <c r="WLM875" s="60"/>
      <c r="WLN875" s="60"/>
      <c r="WLO875" s="60"/>
      <c r="WLP875" s="60"/>
      <c r="WLQ875" s="60"/>
      <c r="WLR875" s="60"/>
      <c r="WLS875" s="60"/>
      <c r="WLT875" s="60"/>
      <c r="WLU875" s="60"/>
      <c r="WLV875" s="60"/>
      <c r="WLW875" s="60"/>
      <c r="WLX875" s="60"/>
      <c r="WLY875" s="60"/>
      <c r="WLZ875" s="60"/>
      <c r="WMA875" s="60"/>
      <c r="WMB875" s="60"/>
      <c r="WMC875" s="60"/>
      <c r="WMD875" s="60"/>
      <c r="WME875" s="60"/>
      <c r="WMF875" s="60"/>
      <c r="WMG875" s="60"/>
      <c r="WMH875" s="60"/>
      <c r="WMI875" s="60"/>
      <c r="WMJ875" s="60"/>
      <c r="WMK875" s="60"/>
      <c r="WML875" s="60"/>
      <c r="WMM875" s="60"/>
      <c r="WMN875" s="60"/>
      <c r="WMO875" s="60"/>
      <c r="WMP875" s="60"/>
      <c r="WMQ875" s="60"/>
      <c r="WMR875" s="60"/>
      <c r="WMS875" s="60"/>
      <c r="WMT875" s="60"/>
      <c r="WMU875" s="60"/>
      <c r="WMV875" s="60"/>
      <c r="WMW875" s="60"/>
      <c r="WMX875" s="60"/>
      <c r="WMY875" s="60"/>
      <c r="WMZ875" s="60"/>
      <c r="WNA875" s="60"/>
      <c r="WNB875" s="60"/>
      <c r="WNC875" s="60"/>
      <c r="WND875" s="60"/>
      <c r="WNE875" s="60"/>
      <c r="WNF875" s="60"/>
      <c r="WNG875" s="60"/>
      <c r="WNH875" s="60"/>
      <c r="WNI875" s="60"/>
      <c r="WNJ875" s="60"/>
      <c r="WNK875" s="60"/>
      <c r="WNL875" s="60"/>
      <c r="WNM875" s="60"/>
      <c r="WNN875" s="60"/>
      <c r="WNO875" s="60"/>
      <c r="WNP875" s="60"/>
      <c r="WNQ875" s="60"/>
      <c r="WNR875" s="60"/>
      <c r="WNS875" s="60"/>
      <c r="WNT875" s="60"/>
      <c r="WNU875" s="60"/>
      <c r="WNV875" s="60"/>
      <c r="WNW875" s="60"/>
      <c r="WNX875" s="60"/>
      <c r="WNY875" s="60"/>
      <c r="WNZ875" s="60"/>
      <c r="WOA875" s="60"/>
      <c r="WOB875" s="60"/>
      <c r="WOC875" s="60"/>
      <c r="WOD875" s="60"/>
      <c r="WOE875" s="60"/>
      <c r="WOF875" s="60"/>
      <c r="WOG875" s="60"/>
      <c r="WOH875" s="60"/>
      <c r="WOI875" s="60"/>
      <c r="WOJ875" s="60"/>
      <c r="WOK875" s="60"/>
      <c r="WOL875" s="60"/>
      <c r="WOM875" s="60"/>
      <c r="WON875" s="60"/>
      <c r="WOO875" s="60"/>
      <c r="WOP875" s="60"/>
      <c r="WOQ875" s="60"/>
      <c r="WOR875" s="60"/>
      <c r="WOS875" s="60"/>
      <c r="WOT875" s="60"/>
      <c r="WOU875" s="60"/>
      <c r="WOV875" s="60"/>
      <c r="WOW875" s="60"/>
      <c r="WOX875" s="60"/>
      <c r="WOY875" s="60"/>
      <c r="WOZ875" s="60"/>
      <c r="WPA875" s="60"/>
      <c r="WPB875" s="60"/>
      <c r="WPC875" s="60"/>
      <c r="WPD875" s="60"/>
      <c r="WPE875" s="60"/>
      <c r="WPF875" s="60"/>
      <c r="WPG875" s="60"/>
      <c r="WPH875" s="60"/>
      <c r="WPI875" s="60"/>
      <c r="WPJ875" s="60"/>
      <c r="WPK875" s="60"/>
      <c r="WPL875" s="60"/>
      <c r="WPM875" s="60"/>
      <c r="WPN875" s="60"/>
      <c r="WPO875" s="60"/>
      <c r="WPP875" s="60"/>
      <c r="WPQ875" s="60"/>
      <c r="WPR875" s="60"/>
      <c r="WPS875" s="60"/>
      <c r="WPT875" s="60"/>
      <c r="WPU875" s="60"/>
      <c r="WPV875" s="60"/>
      <c r="WPW875" s="60"/>
      <c r="WPX875" s="60"/>
      <c r="WPY875" s="60"/>
      <c r="WPZ875" s="60"/>
      <c r="WQA875" s="60"/>
      <c r="WQB875" s="60"/>
      <c r="WQC875" s="60"/>
      <c r="WQD875" s="60"/>
      <c r="WQE875" s="60"/>
      <c r="WQF875" s="60"/>
      <c r="WQG875" s="60"/>
      <c r="WQH875" s="60"/>
      <c r="WQI875" s="60"/>
      <c r="WQJ875" s="60"/>
      <c r="WQK875" s="60"/>
      <c r="WQL875" s="60"/>
      <c r="WQM875" s="60"/>
      <c r="WQN875" s="60"/>
      <c r="WQO875" s="60"/>
      <c r="WQP875" s="60"/>
      <c r="WQQ875" s="60"/>
      <c r="WQR875" s="60"/>
      <c r="WQS875" s="60"/>
      <c r="WQT875" s="60"/>
      <c r="WQU875" s="60"/>
      <c r="WQV875" s="60"/>
      <c r="WQW875" s="60"/>
      <c r="WQX875" s="60"/>
      <c r="WQY875" s="60"/>
      <c r="WQZ875" s="60"/>
      <c r="WRA875" s="60"/>
      <c r="WRB875" s="60"/>
      <c r="WRC875" s="60"/>
      <c r="WRD875" s="60"/>
      <c r="WRE875" s="60"/>
      <c r="WRF875" s="60"/>
      <c r="WRG875" s="60"/>
      <c r="WRH875" s="60"/>
      <c r="WRI875" s="60"/>
      <c r="WRJ875" s="60"/>
      <c r="WRK875" s="60"/>
      <c r="WRL875" s="60"/>
      <c r="WRM875" s="60"/>
      <c r="WRN875" s="60"/>
      <c r="WRO875" s="60"/>
      <c r="WRP875" s="60"/>
      <c r="WRQ875" s="60"/>
      <c r="WRR875" s="60"/>
      <c r="WRS875" s="60"/>
      <c r="WRT875" s="60"/>
      <c r="WRU875" s="60"/>
      <c r="WRV875" s="60"/>
      <c r="WRW875" s="60"/>
      <c r="WRX875" s="60"/>
      <c r="WRY875" s="60"/>
      <c r="WRZ875" s="60"/>
      <c r="WSA875" s="60"/>
      <c r="WSB875" s="60"/>
      <c r="WSC875" s="60"/>
      <c r="WSD875" s="60"/>
      <c r="WSE875" s="60"/>
      <c r="WSF875" s="60"/>
      <c r="WSG875" s="60"/>
      <c r="WSH875" s="60"/>
      <c r="WSI875" s="60"/>
      <c r="WSJ875" s="60"/>
      <c r="WSK875" s="60"/>
      <c r="WSL875" s="60"/>
      <c r="WSM875" s="60"/>
      <c r="WSN875" s="60"/>
      <c r="WSO875" s="60"/>
      <c r="WSP875" s="60"/>
      <c r="WSQ875" s="60"/>
      <c r="WSR875" s="60"/>
      <c r="WSS875" s="60"/>
      <c r="WST875" s="60"/>
      <c r="WSU875" s="60"/>
      <c r="WSV875" s="60"/>
      <c r="WSW875" s="60"/>
      <c r="WSX875" s="60"/>
      <c r="WSY875" s="60"/>
      <c r="WSZ875" s="60"/>
      <c r="WTA875" s="60"/>
      <c r="WTB875" s="60"/>
      <c r="WTC875" s="60"/>
      <c r="WTD875" s="60"/>
      <c r="WTE875" s="60"/>
      <c r="WTF875" s="60"/>
      <c r="WTG875" s="60"/>
      <c r="WTH875" s="60"/>
      <c r="WTI875" s="60"/>
      <c r="WTJ875" s="60"/>
      <c r="WTK875" s="60"/>
      <c r="WTL875" s="60"/>
      <c r="WTM875" s="60"/>
      <c r="WTN875" s="60"/>
      <c r="WTO875" s="60"/>
      <c r="WTP875" s="60"/>
      <c r="WTQ875" s="60"/>
      <c r="WTR875" s="60"/>
      <c r="WTS875" s="60"/>
      <c r="WTT875" s="60"/>
      <c r="WTU875" s="60"/>
      <c r="WTV875" s="60"/>
      <c r="WTW875" s="60"/>
      <c r="WTX875" s="60"/>
      <c r="WTY875" s="60"/>
      <c r="WTZ875" s="60"/>
      <c r="WUA875" s="60"/>
      <c r="WUB875" s="60"/>
      <c r="WUC875" s="60"/>
      <c r="WUD875" s="60"/>
      <c r="WUE875" s="60"/>
      <c r="WUF875" s="60"/>
      <c r="WUG875" s="60"/>
      <c r="WUH875" s="60"/>
      <c r="WUI875" s="60"/>
      <c r="WUJ875" s="60"/>
      <c r="WUK875" s="60"/>
      <c r="WUL875" s="60"/>
      <c r="WUM875" s="60"/>
      <c r="WUN875" s="60"/>
      <c r="WUO875" s="60"/>
      <c r="WUP875" s="60"/>
      <c r="WUQ875" s="60"/>
      <c r="WUR875" s="60"/>
      <c r="WUS875" s="60"/>
      <c r="WUT875" s="60"/>
      <c r="WUU875" s="60"/>
      <c r="WUV875" s="60"/>
      <c r="WUW875" s="60"/>
      <c r="WUX875" s="60"/>
      <c r="WUY875" s="60"/>
      <c r="WUZ875" s="60"/>
      <c r="WVA875" s="60"/>
      <c r="WVB875" s="60"/>
      <c r="WVC875" s="60"/>
      <c r="WVD875" s="60"/>
      <c r="WVE875" s="60"/>
      <c r="WVF875" s="60"/>
      <c r="WVG875" s="60"/>
      <c r="WVH875" s="60"/>
      <c r="WVI875" s="60"/>
      <c r="WVJ875" s="60"/>
      <c r="WVK875" s="60"/>
      <c r="WVL875" s="60"/>
      <c r="WVM875" s="60"/>
      <c r="WVN875" s="60"/>
      <c r="WVO875" s="60"/>
      <c r="WVP875" s="60"/>
      <c r="WVQ875" s="60"/>
      <c r="WVR875" s="60"/>
      <c r="WVS875" s="60"/>
      <c r="WVT875" s="60"/>
      <c r="WVU875" s="60"/>
      <c r="WVV875" s="60"/>
      <c r="WVW875" s="60"/>
      <c r="WVX875" s="60"/>
      <c r="WVY875" s="60"/>
      <c r="WVZ875" s="60"/>
      <c r="WWA875" s="60"/>
      <c r="WWB875" s="60"/>
      <c r="WWC875" s="60"/>
      <c r="WWD875" s="60"/>
      <c r="WWE875" s="60"/>
      <c r="WWF875" s="60"/>
      <c r="WWG875" s="60"/>
      <c r="WWH875" s="60"/>
      <c r="WWI875" s="60"/>
      <c r="WWJ875" s="60"/>
      <c r="WWK875" s="60"/>
      <c r="WWL875" s="60"/>
      <c r="WWM875" s="60"/>
      <c r="WWN875" s="60"/>
      <c r="WWO875" s="60"/>
      <c r="WWP875" s="60"/>
      <c r="WWQ875" s="60"/>
      <c r="WWR875" s="60"/>
      <c r="WWS875" s="60"/>
      <c r="WWT875" s="60"/>
      <c r="WWU875" s="60"/>
      <c r="WWV875" s="60"/>
      <c r="WWW875" s="60"/>
      <c r="WWX875" s="60"/>
      <c r="WWY875" s="60"/>
      <c r="WWZ875" s="60"/>
      <c r="WXA875" s="60"/>
      <c r="WXB875" s="60"/>
      <c r="WXC875" s="60"/>
      <c r="WXD875" s="60"/>
      <c r="WXE875" s="60"/>
      <c r="WXF875" s="60"/>
      <c r="WXG875" s="60"/>
      <c r="WXH875" s="60"/>
      <c r="WXI875" s="60"/>
      <c r="WXJ875" s="60"/>
      <c r="WXK875" s="60"/>
      <c r="WXL875" s="60"/>
      <c r="WXM875" s="60"/>
      <c r="WXN875" s="60"/>
      <c r="WXO875" s="60"/>
      <c r="WXP875" s="60"/>
      <c r="WXQ875" s="60"/>
      <c r="WXR875" s="60"/>
      <c r="WXS875" s="60"/>
      <c r="WXT875" s="60"/>
      <c r="WXU875" s="60"/>
      <c r="WXV875" s="60"/>
      <c r="WXW875" s="60"/>
      <c r="WXX875" s="60"/>
      <c r="WXY875" s="60"/>
      <c r="WXZ875" s="60"/>
      <c r="WYA875" s="60"/>
      <c r="WYB875" s="60"/>
      <c r="WYC875" s="60"/>
      <c r="WYD875" s="60"/>
      <c r="WYE875" s="60"/>
      <c r="WYF875" s="60"/>
      <c r="WYG875" s="60"/>
      <c r="WYH875" s="60"/>
      <c r="WYI875" s="60"/>
      <c r="WYJ875" s="60"/>
      <c r="WYK875" s="60"/>
      <c r="WYL875" s="60"/>
      <c r="WYM875" s="60"/>
      <c r="WYN875" s="60"/>
      <c r="WYO875" s="60"/>
      <c r="WYP875" s="60"/>
      <c r="WYQ875" s="60"/>
      <c r="WYR875" s="60"/>
      <c r="WYS875" s="60"/>
      <c r="WYT875" s="60"/>
      <c r="WYU875" s="60"/>
      <c r="WYV875" s="60"/>
      <c r="WYW875" s="60"/>
      <c r="WYX875" s="60"/>
      <c r="WYY875" s="60"/>
      <c r="WYZ875" s="60"/>
      <c r="WZA875" s="60"/>
      <c r="WZB875" s="60"/>
      <c r="WZC875" s="60"/>
      <c r="WZD875" s="60"/>
      <c r="WZE875" s="60"/>
      <c r="WZF875" s="60"/>
      <c r="WZG875" s="60"/>
      <c r="WZH875" s="60"/>
      <c r="WZI875" s="60"/>
      <c r="WZJ875" s="60"/>
      <c r="WZK875" s="60"/>
      <c r="WZL875" s="60"/>
      <c r="WZM875" s="60"/>
      <c r="WZN875" s="60"/>
      <c r="WZO875" s="60"/>
      <c r="WZP875" s="60"/>
      <c r="WZQ875" s="60"/>
      <c r="WZR875" s="60"/>
      <c r="WZS875" s="60"/>
      <c r="WZT875" s="60"/>
      <c r="WZU875" s="60"/>
      <c r="WZV875" s="60"/>
      <c r="WZW875" s="60"/>
      <c r="WZX875" s="60"/>
      <c r="WZY875" s="60"/>
      <c r="WZZ875" s="60"/>
      <c r="XAA875" s="60"/>
      <c r="XAB875" s="60"/>
      <c r="XAC875" s="60"/>
      <c r="XAD875" s="60"/>
      <c r="XAE875" s="60"/>
      <c r="XAF875" s="60"/>
      <c r="XAG875" s="60"/>
      <c r="XAH875" s="60"/>
      <c r="XAI875" s="60"/>
      <c r="XAJ875" s="60"/>
      <c r="XAK875" s="60"/>
      <c r="XAL875" s="60"/>
      <c r="XAM875" s="60"/>
      <c r="XAN875" s="60"/>
      <c r="XAO875" s="60"/>
      <c r="XAP875" s="60"/>
      <c r="XAQ875" s="60"/>
      <c r="XAR875" s="60"/>
      <c r="XAS875" s="60"/>
      <c r="XAT875" s="60"/>
      <c r="XAU875" s="60"/>
      <c r="XAV875" s="60"/>
      <c r="XAW875" s="60"/>
      <c r="XAX875" s="60"/>
      <c r="XAY875" s="60"/>
      <c r="XAZ875" s="60"/>
      <c r="XBA875" s="60"/>
      <c r="XBB875" s="60"/>
      <c r="XBC875" s="60"/>
      <c r="XBD875" s="60"/>
      <c r="XBE875" s="60"/>
      <c r="XBF875" s="60"/>
      <c r="XBG875" s="60"/>
      <c r="XBH875" s="60"/>
      <c r="XBI875" s="60"/>
      <c r="XBJ875" s="60"/>
      <c r="XBK875" s="60"/>
      <c r="XBL875" s="60"/>
      <c r="XBM875" s="60"/>
      <c r="XBN875" s="60"/>
      <c r="XBO875" s="60"/>
      <c r="XBP875" s="60"/>
      <c r="XBQ875" s="60"/>
      <c r="XBR875" s="60"/>
      <c r="XBS875" s="60"/>
      <c r="XBT875" s="60"/>
      <c r="XBU875" s="60"/>
      <c r="XBV875" s="60"/>
      <c r="XBW875" s="60"/>
      <c r="XBX875" s="60"/>
      <c r="XBY875" s="60"/>
      <c r="XBZ875" s="60"/>
      <c r="XCA875" s="60"/>
      <c r="XCB875" s="60"/>
      <c r="XCC875" s="60"/>
      <c r="XCD875" s="60"/>
      <c r="XCE875" s="60"/>
      <c r="XCF875" s="60"/>
      <c r="XCG875" s="60"/>
      <c r="XCH875" s="60"/>
      <c r="XCI875" s="60"/>
      <c r="XCJ875" s="60"/>
      <c r="XCK875" s="60"/>
      <c r="XCL875" s="60"/>
      <c r="XCM875" s="60"/>
      <c r="XCN875" s="60"/>
      <c r="XCO875" s="60"/>
      <c r="XCP875" s="60"/>
      <c r="XCQ875" s="60"/>
      <c r="XCR875" s="60"/>
      <c r="XCS875" s="60"/>
      <c r="XCT875" s="60"/>
      <c r="XCU875" s="60"/>
      <c r="XCV875" s="60"/>
      <c r="XCW875" s="60"/>
      <c r="XCX875" s="60"/>
      <c r="XCY875" s="60"/>
      <c r="XCZ875" s="60"/>
      <c r="XDA875" s="60"/>
      <c r="XDB875" s="60"/>
      <c r="XDC875" s="60"/>
      <c r="XDD875" s="60"/>
      <c r="XDE875" s="60"/>
      <c r="XDF875" s="60"/>
      <c r="XDG875" s="60"/>
      <c r="XDH875" s="60"/>
      <c r="XDI875" s="60"/>
      <c r="XDJ875" s="60"/>
      <c r="XDK875" s="60"/>
      <c r="XDL875" s="60"/>
    </row>
    <row r="876" spans="1:16340">
      <c r="A876" s="46" t="s">
        <v>1554</v>
      </c>
      <c r="B876" s="60" t="s">
        <v>259</v>
      </c>
      <c r="C876" s="60" t="s">
        <v>222</v>
      </c>
      <c r="D876" s="60" t="s">
        <v>1150</v>
      </c>
      <c r="E876" s="60" t="s">
        <v>466</v>
      </c>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v>0.22320000000000001</v>
      </c>
      <c r="AD876" s="60" t="s">
        <v>1421</v>
      </c>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c r="CB876" s="60"/>
      <c r="CC876" s="60"/>
      <c r="CD876" s="60"/>
      <c r="CE876" s="60"/>
      <c r="CF876" s="60"/>
      <c r="CG876" s="60"/>
      <c r="CH876" s="60"/>
      <c r="CI876" s="60"/>
      <c r="CJ876" s="60"/>
      <c r="CK876" s="60"/>
      <c r="CL876" s="60"/>
      <c r="CM876" s="60"/>
      <c r="CN876" s="60"/>
      <c r="CO876" s="60"/>
      <c r="CP876" s="60"/>
      <c r="CQ876" s="60"/>
      <c r="CR876" s="60"/>
      <c r="CS876" s="60"/>
      <c r="CT876" s="60"/>
      <c r="CU876" s="60"/>
      <c r="CV876" s="60"/>
      <c r="CW876" s="60"/>
      <c r="CX876" s="60"/>
      <c r="CY876" s="60"/>
      <c r="CZ876" s="60"/>
      <c r="DA876" s="60"/>
      <c r="DB876" s="60"/>
      <c r="DC876" s="60"/>
      <c r="DD876" s="60"/>
      <c r="DE876" s="60"/>
      <c r="DF876" s="60"/>
      <c r="DG876" s="60"/>
      <c r="DH876" s="60"/>
      <c r="DI876" s="60"/>
      <c r="DJ876" s="60"/>
      <c r="DK876" s="60"/>
      <c r="DL876" s="60"/>
      <c r="DM876" s="60"/>
      <c r="DN876" s="60"/>
      <c r="DO876" s="60"/>
      <c r="DP876" s="60"/>
      <c r="DQ876" s="60"/>
      <c r="DR876" s="60"/>
      <c r="DS876" s="60"/>
      <c r="DT876" s="60"/>
      <c r="DU876" s="60"/>
      <c r="DV876" s="60"/>
      <c r="DW876" s="60"/>
      <c r="DX876" s="60"/>
      <c r="DY876" s="60"/>
      <c r="DZ876" s="60"/>
      <c r="EA876" s="60"/>
      <c r="EB876" s="60"/>
      <c r="EC876" s="60"/>
      <c r="ED876" s="60"/>
      <c r="EE876" s="60"/>
      <c r="EF876" s="60"/>
      <c r="EG876" s="60"/>
      <c r="EH876" s="60"/>
      <c r="EI876" s="60"/>
      <c r="EJ876" s="60"/>
      <c r="EK876" s="60"/>
      <c r="EL876" s="60"/>
      <c r="EM876" s="60"/>
      <c r="EN876" s="60"/>
      <c r="EO876" s="60"/>
      <c r="EP876" s="60"/>
      <c r="EQ876" s="60"/>
      <c r="ER876" s="60"/>
      <c r="ES876" s="60"/>
      <c r="ET876" s="60"/>
      <c r="EU876" s="60"/>
      <c r="EV876" s="60"/>
      <c r="EW876" s="60"/>
      <c r="EX876" s="60"/>
      <c r="EY876" s="60"/>
      <c r="EZ876" s="60"/>
      <c r="FA876" s="60"/>
      <c r="FB876" s="60"/>
      <c r="FC876" s="60"/>
      <c r="FD876" s="60"/>
      <c r="FE876" s="60"/>
      <c r="FF876" s="60"/>
      <c r="FG876" s="60"/>
      <c r="FH876" s="60"/>
      <c r="FI876" s="60"/>
      <c r="FJ876" s="60"/>
      <c r="FK876" s="60"/>
      <c r="FL876" s="60"/>
      <c r="FM876" s="60"/>
      <c r="FN876" s="60"/>
      <c r="FO876" s="60"/>
      <c r="FP876" s="60"/>
      <c r="FQ876" s="60"/>
      <c r="FR876" s="60"/>
      <c r="FS876" s="60"/>
      <c r="FT876" s="60"/>
      <c r="FU876" s="60"/>
      <c r="FV876" s="60"/>
      <c r="FW876" s="60"/>
      <c r="FX876" s="60"/>
      <c r="FY876" s="60"/>
      <c r="FZ876" s="60"/>
      <c r="GA876" s="60"/>
      <c r="GB876" s="60"/>
      <c r="GC876" s="60"/>
      <c r="GD876" s="60"/>
      <c r="GE876" s="60"/>
      <c r="GF876" s="60"/>
      <c r="GG876" s="60"/>
      <c r="GH876" s="60"/>
      <c r="GI876" s="60"/>
      <c r="GJ876" s="60"/>
      <c r="GK876" s="60"/>
      <c r="GL876" s="60"/>
      <c r="GM876" s="60"/>
      <c r="GN876" s="60"/>
      <c r="GO876" s="60"/>
      <c r="GP876" s="60"/>
      <c r="GQ876" s="60"/>
      <c r="GR876" s="60"/>
      <c r="GS876" s="60"/>
      <c r="GT876" s="60"/>
      <c r="GU876" s="60"/>
      <c r="GV876" s="60"/>
      <c r="GW876" s="60"/>
      <c r="GX876" s="60"/>
      <c r="GY876" s="60"/>
      <c r="GZ876" s="60"/>
      <c r="HA876" s="60"/>
      <c r="HB876" s="60"/>
      <c r="HC876" s="60"/>
      <c r="HD876" s="60"/>
      <c r="HE876" s="60"/>
      <c r="HF876" s="60"/>
      <c r="HG876" s="60"/>
      <c r="HH876" s="60"/>
      <c r="HI876" s="60"/>
      <c r="HJ876" s="60"/>
      <c r="HK876" s="60"/>
      <c r="HL876" s="60"/>
      <c r="HM876" s="60"/>
      <c r="HN876" s="60"/>
      <c r="HO876" s="60"/>
      <c r="HP876" s="60"/>
      <c r="HQ876" s="60"/>
      <c r="HR876" s="60"/>
      <c r="HS876" s="60"/>
      <c r="HT876" s="60"/>
      <c r="HU876" s="60"/>
      <c r="HV876" s="60"/>
      <c r="HW876" s="60"/>
      <c r="HX876" s="60"/>
      <c r="HY876" s="60"/>
      <c r="HZ876" s="60"/>
      <c r="IA876" s="60"/>
      <c r="IB876" s="60"/>
      <c r="IC876" s="60"/>
      <c r="ID876" s="60"/>
      <c r="IE876" s="60"/>
      <c r="IF876" s="60"/>
      <c r="IG876" s="60"/>
      <c r="IH876" s="60"/>
      <c r="II876" s="60"/>
      <c r="IJ876" s="60"/>
      <c r="IK876" s="60"/>
      <c r="IL876" s="60"/>
      <c r="IM876" s="60"/>
      <c r="IN876" s="60"/>
      <c r="IO876" s="60"/>
      <c r="IP876" s="60"/>
      <c r="IQ876" s="60"/>
      <c r="IR876" s="60"/>
      <c r="IS876" s="60"/>
      <c r="IT876" s="60"/>
      <c r="IU876" s="60"/>
      <c r="IV876" s="60"/>
      <c r="IW876" s="60"/>
      <c r="IX876" s="60"/>
      <c r="IY876" s="60"/>
      <c r="IZ876" s="60"/>
      <c r="JA876" s="60"/>
      <c r="JB876" s="60"/>
      <c r="JC876" s="60"/>
      <c r="JD876" s="60"/>
      <c r="JE876" s="60"/>
      <c r="JF876" s="60"/>
      <c r="JG876" s="60"/>
      <c r="JH876" s="60"/>
      <c r="JI876" s="60"/>
      <c r="JJ876" s="60"/>
      <c r="JK876" s="60"/>
      <c r="JL876" s="60"/>
      <c r="JM876" s="60"/>
      <c r="JN876" s="60"/>
      <c r="JO876" s="60"/>
      <c r="JP876" s="60"/>
      <c r="JQ876" s="60"/>
      <c r="JR876" s="60"/>
      <c r="JS876" s="60"/>
      <c r="JT876" s="60"/>
      <c r="JU876" s="60"/>
      <c r="JV876" s="60"/>
      <c r="JW876" s="60"/>
      <c r="JX876" s="60"/>
      <c r="JY876" s="60"/>
      <c r="JZ876" s="60"/>
      <c r="KA876" s="60"/>
      <c r="KB876" s="60"/>
      <c r="KC876" s="60"/>
      <c r="KD876" s="60"/>
      <c r="KE876" s="60"/>
      <c r="KF876" s="60"/>
      <c r="KG876" s="60"/>
      <c r="KH876" s="60"/>
      <c r="KI876" s="60"/>
      <c r="KJ876" s="60"/>
      <c r="KK876" s="60"/>
      <c r="KL876" s="60"/>
      <c r="KM876" s="60"/>
      <c r="KN876" s="60"/>
      <c r="KO876" s="60"/>
      <c r="KP876" s="60"/>
      <c r="KQ876" s="60"/>
      <c r="KR876" s="60"/>
      <c r="KS876" s="60"/>
      <c r="KT876" s="60"/>
      <c r="KU876" s="60"/>
      <c r="KV876" s="60"/>
      <c r="KW876" s="60"/>
      <c r="KX876" s="60"/>
      <c r="KY876" s="60"/>
      <c r="KZ876" s="60"/>
      <c r="LA876" s="60"/>
      <c r="LB876" s="60"/>
      <c r="LC876" s="60"/>
      <c r="LD876" s="60"/>
      <c r="LE876" s="60"/>
      <c r="LF876" s="60"/>
      <c r="LG876" s="60"/>
      <c r="LH876" s="60"/>
      <c r="LI876" s="60"/>
      <c r="LJ876" s="60"/>
      <c r="LK876" s="60"/>
      <c r="LL876" s="60"/>
      <c r="LM876" s="60"/>
      <c r="LN876" s="60"/>
      <c r="LO876" s="60"/>
      <c r="LP876" s="60"/>
      <c r="LQ876" s="60"/>
      <c r="LR876" s="60"/>
      <c r="LS876" s="60"/>
      <c r="LT876" s="60"/>
      <c r="LU876" s="60"/>
      <c r="LV876" s="60"/>
      <c r="LW876" s="60"/>
      <c r="LX876" s="60"/>
      <c r="LY876" s="60"/>
      <c r="LZ876" s="60"/>
      <c r="MA876" s="60"/>
      <c r="MB876" s="60"/>
      <c r="MC876" s="60"/>
      <c r="MD876" s="60"/>
      <c r="ME876" s="60"/>
      <c r="MF876" s="60"/>
      <c r="MG876" s="60"/>
      <c r="MH876" s="60"/>
      <c r="MI876" s="60"/>
      <c r="MJ876" s="60"/>
      <c r="MK876" s="60"/>
      <c r="ML876" s="60"/>
      <c r="MM876" s="60"/>
      <c r="MN876" s="60"/>
      <c r="MO876" s="60"/>
      <c r="MP876" s="60"/>
      <c r="MQ876" s="60"/>
      <c r="MR876" s="60"/>
      <c r="MS876" s="60"/>
      <c r="MT876" s="60"/>
      <c r="MU876" s="60"/>
      <c r="MV876" s="60"/>
      <c r="MW876" s="60"/>
      <c r="MX876" s="60"/>
      <c r="MY876" s="60"/>
      <c r="MZ876" s="60"/>
      <c r="NA876" s="60"/>
      <c r="NB876" s="60"/>
      <c r="NC876" s="60"/>
      <c r="ND876" s="60"/>
      <c r="NE876" s="60"/>
      <c r="NF876" s="60"/>
      <c r="NG876" s="60"/>
      <c r="NH876" s="60"/>
      <c r="NI876" s="60"/>
      <c r="NJ876" s="60"/>
      <c r="NK876" s="60"/>
      <c r="NL876" s="60"/>
      <c r="NM876" s="60"/>
      <c r="NN876" s="60"/>
      <c r="NO876" s="60"/>
      <c r="NP876" s="60"/>
      <c r="NQ876" s="60"/>
      <c r="NR876" s="60"/>
      <c r="NS876" s="60"/>
      <c r="NT876" s="60"/>
      <c r="NU876" s="60"/>
      <c r="NV876" s="60"/>
      <c r="NW876" s="60"/>
      <c r="NX876" s="60"/>
      <c r="NY876" s="60"/>
      <c r="NZ876" s="60"/>
      <c r="OA876" s="60"/>
      <c r="OB876" s="60"/>
      <c r="OC876" s="60"/>
      <c r="OD876" s="60"/>
      <c r="OE876" s="60"/>
      <c r="OF876" s="60"/>
      <c r="OG876" s="60"/>
      <c r="OH876" s="60"/>
      <c r="OI876" s="60"/>
      <c r="OJ876" s="60"/>
      <c r="OK876" s="60"/>
      <c r="OL876" s="60"/>
      <c r="OM876" s="60"/>
      <c r="ON876" s="60"/>
      <c r="OO876" s="60"/>
      <c r="OP876" s="60"/>
      <c r="OQ876" s="60"/>
      <c r="OR876" s="60"/>
      <c r="OS876" s="60"/>
      <c r="OT876" s="60"/>
      <c r="OU876" s="60"/>
      <c r="OV876" s="60"/>
      <c r="OW876" s="60"/>
      <c r="OX876" s="60"/>
      <c r="OY876" s="60"/>
      <c r="OZ876" s="60"/>
      <c r="PA876" s="60"/>
      <c r="PB876" s="60"/>
      <c r="PC876" s="60"/>
      <c r="PD876" s="60"/>
      <c r="PE876" s="60"/>
      <c r="PF876" s="60"/>
      <c r="PG876" s="60"/>
      <c r="PH876" s="60"/>
      <c r="PI876" s="60"/>
      <c r="PJ876" s="60"/>
      <c r="PK876" s="60"/>
      <c r="PL876" s="60"/>
      <c r="PM876" s="60"/>
      <c r="PN876" s="60"/>
      <c r="PO876" s="60"/>
      <c r="PP876" s="60"/>
      <c r="PQ876" s="60"/>
      <c r="PR876" s="60"/>
      <c r="PS876" s="60"/>
      <c r="PT876" s="60"/>
      <c r="PU876" s="60"/>
      <c r="PV876" s="60"/>
      <c r="PW876" s="60"/>
      <c r="PX876" s="60"/>
      <c r="PY876" s="60"/>
      <c r="PZ876" s="60"/>
      <c r="QA876" s="60"/>
      <c r="QB876" s="60"/>
      <c r="QC876" s="60"/>
      <c r="QD876" s="60"/>
      <c r="QE876" s="60"/>
      <c r="QF876" s="60"/>
      <c r="QG876" s="60"/>
      <c r="QH876" s="60"/>
      <c r="QI876" s="60"/>
      <c r="QJ876" s="60"/>
      <c r="QK876" s="60"/>
      <c r="QL876" s="60"/>
      <c r="QM876" s="60"/>
      <c r="QN876" s="60"/>
      <c r="QO876" s="60"/>
      <c r="QP876" s="60"/>
      <c r="QQ876" s="60"/>
      <c r="QR876" s="60"/>
      <c r="QS876" s="60"/>
      <c r="QT876" s="60"/>
      <c r="QU876" s="60"/>
      <c r="QV876" s="60"/>
      <c r="QW876" s="60"/>
      <c r="QX876" s="60"/>
      <c r="QY876" s="60"/>
      <c r="QZ876" s="60"/>
      <c r="RA876" s="60"/>
      <c r="RB876" s="60"/>
      <c r="RC876" s="60"/>
      <c r="RD876" s="60"/>
      <c r="RE876" s="60"/>
      <c r="RF876" s="60"/>
      <c r="RG876" s="60"/>
      <c r="RH876" s="60"/>
      <c r="RI876" s="60"/>
      <c r="RJ876" s="60"/>
      <c r="RK876" s="60"/>
      <c r="RL876" s="60"/>
      <c r="RM876" s="60"/>
      <c r="RN876" s="60"/>
      <c r="RO876" s="60"/>
      <c r="RP876" s="60"/>
      <c r="RQ876" s="60"/>
      <c r="RR876" s="60"/>
      <c r="RS876" s="60"/>
      <c r="RT876" s="60"/>
      <c r="RU876" s="60"/>
      <c r="RV876" s="60"/>
      <c r="RW876" s="60"/>
      <c r="RX876" s="60"/>
      <c r="RY876" s="60"/>
      <c r="RZ876" s="60"/>
      <c r="SA876" s="60"/>
      <c r="SB876" s="60"/>
      <c r="SC876" s="60"/>
      <c r="SD876" s="60"/>
      <c r="SE876" s="60"/>
      <c r="SF876" s="60"/>
      <c r="SG876" s="60"/>
      <c r="SH876" s="60"/>
      <c r="SI876" s="60"/>
      <c r="SJ876" s="60"/>
      <c r="SK876" s="60"/>
      <c r="SL876" s="60"/>
      <c r="SM876" s="60"/>
      <c r="SN876" s="60"/>
      <c r="SO876" s="60"/>
      <c r="SP876" s="60"/>
      <c r="SQ876" s="60"/>
      <c r="SR876" s="60"/>
      <c r="SS876" s="60"/>
      <c r="ST876" s="60"/>
      <c r="SU876" s="60"/>
      <c r="SV876" s="60"/>
      <c r="SW876" s="60"/>
      <c r="SX876" s="60"/>
      <c r="SY876" s="60"/>
      <c r="SZ876" s="60"/>
      <c r="TA876" s="60"/>
      <c r="TB876" s="60"/>
      <c r="TC876" s="60"/>
      <c r="TD876" s="60"/>
      <c r="TE876" s="60"/>
      <c r="TF876" s="60"/>
      <c r="TG876" s="60"/>
      <c r="TH876" s="60"/>
      <c r="TI876" s="60"/>
      <c r="TJ876" s="60"/>
      <c r="TK876" s="60"/>
      <c r="TL876" s="60"/>
      <c r="TM876" s="60"/>
      <c r="TN876" s="60"/>
      <c r="TO876" s="60"/>
      <c r="TP876" s="60"/>
      <c r="TQ876" s="60"/>
      <c r="TR876" s="60"/>
      <c r="TS876" s="60"/>
      <c r="TT876" s="60"/>
      <c r="TU876" s="60"/>
      <c r="TV876" s="60"/>
      <c r="TW876" s="60"/>
      <c r="TX876" s="60"/>
      <c r="TY876" s="60"/>
      <c r="TZ876" s="60"/>
      <c r="UA876" s="60"/>
      <c r="UB876" s="60"/>
      <c r="UC876" s="60"/>
      <c r="UD876" s="60"/>
      <c r="UE876" s="60"/>
      <c r="UF876" s="60"/>
      <c r="UG876" s="60"/>
      <c r="UH876" s="60"/>
      <c r="UI876" s="60"/>
      <c r="UJ876" s="60"/>
      <c r="UK876" s="60"/>
      <c r="UL876" s="60"/>
      <c r="UM876" s="60"/>
      <c r="UN876" s="60"/>
      <c r="UO876" s="60"/>
      <c r="UP876" s="60"/>
      <c r="UQ876" s="60"/>
      <c r="UR876" s="60"/>
      <c r="US876" s="60"/>
      <c r="UT876" s="60"/>
      <c r="UU876" s="60"/>
      <c r="UV876" s="60"/>
      <c r="UW876" s="60"/>
      <c r="UX876" s="60"/>
      <c r="UY876" s="60"/>
      <c r="UZ876" s="60"/>
      <c r="VA876" s="60"/>
      <c r="VB876" s="60"/>
      <c r="VC876" s="60"/>
      <c r="VD876" s="60"/>
      <c r="VE876" s="60"/>
      <c r="VF876" s="60"/>
      <c r="VG876" s="60"/>
      <c r="VH876" s="60"/>
      <c r="VI876" s="60"/>
      <c r="VJ876" s="60"/>
      <c r="VK876" s="60"/>
      <c r="VL876" s="60"/>
      <c r="VM876" s="60"/>
      <c r="VN876" s="60"/>
      <c r="VO876" s="60"/>
      <c r="VP876" s="60"/>
      <c r="VQ876" s="60"/>
      <c r="VR876" s="60"/>
      <c r="VS876" s="60"/>
      <c r="VT876" s="60"/>
      <c r="VU876" s="60"/>
      <c r="VV876" s="60"/>
      <c r="VW876" s="60"/>
      <c r="VX876" s="60"/>
      <c r="VY876" s="60"/>
      <c r="VZ876" s="60"/>
      <c r="WA876" s="60"/>
      <c r="WB876" s="60"/>
      <c r="WC876" s="60"/>
      <c r="WD876" s="60"/>
      <c r="WE876" s="60"/>
      <c r="WF876" s="60"/>
      <c r="WG876" s="60"/>
      <c r="WH876" s="60"/>
      <c r="WI876" s="60"/>
      <c r="WJ876" s="60"/>
      <c r="WK876" s="60"/>
      <c r="WL876" s="60"/>
      <c r="WM876" s="60"/>
      <c r="WN876" s="60"/>
      <c r="WO876" s="60"/>
      <c r="WP876" s="60"/>
      <c r="WQ876" s="60"/>
      <c r="WR876" s="60"/>
      <c r="WS876" s="60"/>
      <c r="WT876" s="60"/>
      <c r="WU876" s="60"/>
      <c r="WV876" s="60"/>
      <c r="WW876" s="60"/>
      <c r="WX876" s="60"/>
      <c r="WY876" s="60"/>
      <c r="WZ876" s="60"/>
      <c r="XA876" s="60"/>
      <c r="XB876" s="60"/>
      <c r="XC876" s="60"/>
      <c r="XD876" s="60"/>
      <c r="XE876" s="60"/>
      <c r="XF876" s="60"/>
      <c r="XG876" s="60"/>
      <c r="XH876" s="60"/>
      <c r="XI876" s="60"/>
      <c r="XJ876" s="60"/>
      <c r="XK876" s="60"/>
      <c r="XL876" s="60"/>
      <c r="XM876" s="60"/>
      <c r="XN876" s="60"/>
      <c r="XO876" s="60"/>
      <c r="XP876" s="60"/>
      <c r="XQ876" s="60"/>
      <c r="XR876" s="60"/>
      <c r="XS876" s="60"/>
      <c r="XT876" s="60"/>
      <c r="XU876" s="60"/>
      <c r="XV876" s="60"/>
      <c r="XW876" s="60"/>
      <c r="XX876" s="60"/>
      <c r="XY876" s="60"/>
      <c r="XZ876" s="60"/>
      <c r="YA876" s="60"/>
      <c r="YB876" s="60"/>
      <c r="YC876" s="60"/>
      <c r="YD876" s="60"/>
      <c r="YE876" s="60"/>
      <c r="YF876" s="60"/>
      <c r="YG876" s="60"/>
      <c r="YH876" s="60"/>
      <c r="YI876" s="60"/>
      <c r="YJ876" s="60"/>
      <c r="YK876" s="60"/>
      <c r="YL876" s="60"/>
      <c r="YM876" s="60"/>
      <c r="YN876" s="60"/>
      <c r="YO876" s="60"/>
      <c r="YP876" s="60"/>
      <c r="YQ876" s="60"/>
      <c r="YR876" s="60"/>
      <c r="YS876" s="60"/>
      <c r="YT876" s="60"/>
      <c r="YU876" s="60"/>
      <c r="YV876" s="60"/>
      <c r="YW876" s="60"/>
      <c r="YX876" s="60"/>
      <c r="YY876" s="60"/>
      <c r="YZ876" s="60"/>
      <c r="ZA876" s="60"/>
      <c r="ZB876" s="60"/>
      <c r="ZC876" s="60"/>
      <c r="ZD876" s="60"/>
      <c r="ZE876" s="60"/>
      <c r="ZF876" s="60"/>
      <c r="ZG876" s="60"/>
      <c r="ZH876" s="60"/>
      <c r="ZI876" s="60"/>
      <c r="ZJ876" s="60"/>
      <c r="ZK876" s="60"/>
      <c r="ZL876" s="60"/>
      <c r="ZM876" s="60"/>
      <c r="ZN876" s="60"/>
      <c r="ZO876" s="60"/>
      <c r="ZP876" s="60"/>
      <c r="ZQ876" s="60"/>
      <c r="ZR876" s="60"/>
      <c r="ZS876" s="60"/>
      <c r="ZT876" s="60"/>
      <c r="ZU876" s="60"/>
      <c r="ZV876" s="60"/>
      <c r="ZW876" s="60"/>
      <c r="ZX876" s="60"/>
      <c r="ZY876" s="60"/>
      <c r="ZZ876" s="60"/>
      <c r="AAA876" s="60"/>
      <c r="AAB876" s="60"/>
      <c r="AAC876" s="60"/>
      <c r="AAD876" s="60"/>
      <c r="AAE876" s="60"/>
      <c r="AAF876" s="60"/>
      <c r="AAG876" s="60"/>
      <c r="AAH876" s="60"/>
      <c r="AAI876" s="60"/>
      <c r="AAJ876" s="60"/>
      <c r="AAK876" s="60"/>
      <c r="AAL876" s="60"/>
      <c r="AAM876" s="60"/>
      <c r="AAN876" s="60"/>
      <c r="AAO876" s="60"/>
      <c r="AAP876" s="60"/>
      <c r="AAQ876" s="60"/>
      <c r="AAR876" s="60"/>
      <c r="AAS876" s="60"/>
      <c r="AAT876" s="60"/>
      <c r="AAU876" s="60"/>
      <c r="AAV876" s="60"/>
      <c r="AAW876" s="60"/>
      <c r="AAX876" s="60"/>
      <c r="AAY876" s="60"/>
      <c r="AAZ876" s="60"/>
      <c r="ABA876" s="60"/>
      <c r="ABB876" s="60"/>
      <c r="ABC876" s="60"/>
      <c r="ABD876" s="60"/>
      <c r="ABE876" s="60"/>
      <c r="ABF876" s="60"/>
      <c r="ABG876" s="60"/>
      <c r="ABH876" s="60"/>
      <c r="ABI876" s="60"/>
      <c r="ABJ876" s="60"/>
      <c r="ABK876" s="60"/>
      <c r="ABL876" s="60"/>
      <c r="ABM876" s="60"/>
      <c r="ABN876" s="60"/>
      <c r="ABO876" s="60"/>
      <c r="ABP876" s="60"/>
      <c r="ABQ876" s="60"/>
      <c r="ABR876" s="60"/>
      <c r="ABS876" s="60"/>
      <c r="ABT876" s="60"/>
      <c r="ABU876" s="60"/>
      <c r="ABV876" s="60"/>
      <c r="ABW876" s="60"/>
      <c r="ABX876" s="60"/>
      <c r="ABY876" s="60"/>
      <c r="ABZ876" s="60"/>
      <c r="ACA876" s="60"/>
      <c r="ACB876" s="60"/>
      <c r="ACC876" s="60"/>
      <c r="ACD876" s="60"/>
      <c r="ACE876" s="60"/>
      <c r="ACF876" s="60"/>
      <c r="ACG876" s="60"/>
      <c r="ACH876" s="60"/>
      <c r="ACI876" s="60"/>
      <c r="ACJ876" s="60"/>
      <c r="ACK876" s="60"/>
      <c r="ACL876" s="60"/>
      <c r="ACM876" s="60"/>
      <c r="ACN876" s="60"/>
      <c r="ACO876" s="60"/>
      <c r="ACP876" s="60"/>
      <c r="ACQ876" s="60"/>
      <c r="ACR876" s="60"/>
      <c r="ACS876" s="60"/>
      <c r="ACT876" s="60"/>
      <c r="ACU876" s="60"/>
      <c r="ACV876" s="60"/>
      <c r="ACW876" s="60"/>
      <c r="ACX876" s="60"/>
      <c r="ACY876" s="60"/>
      <c r="ACZ876" s="60"/>
      <c r="ADA876" s="60"/>
      <c r="ADB876" s="60"/>
      <c r="ADC876" s="60"/>
      <c r="ADD876" s="60"/>
      <c r="ADE876" s="60"/>
      <c r="ADF876" s="60"/>
      <c r="ADG876" s="60"/>
      <c r="ADH876" s="60"/>
      <c r="ADI876" s="60"/>
      <c r="ADJ876" s="60"/>
      <c r="ADK876" s="60"/>
      <c r="ADL876" s="60"/>
      <c r="ADM876" s="60"/>
      <c r="ADN876" s="60"/>
      <c r="ADO876" s="60"/>
      <c r="ADP876" s="60"/>
      <c r="ADQ876" s="60"/>
      <c r="ADR876" s="60"/>
      <c r="ADS876" s="60"/>
      <c r="ADT876" s="60"/>
      <c r="ADU876" s="60"/>
      <c r="ADV876" s="60"/>
      <c r="ADW876" s="60"/>
      <c r="ADX876" s="60"/>
      <c r="ADY876" s="60"/>
      <c r="ADZ876" s="60"/>
      <c r="AEA876" s="60"/>
      <c r="AEB876" s="60"/>
      <c r="AEC876" s="60"/>
      <c r="AED876" s="60"/>
      <c r="AEE876" s="60"/>
      <c r="AEF876" s="60"/>
      <c r="AEG876" s="60"/>
      <c r="AEH876" s="60"/>
      <c r="AEI876" s="60"/>
      <c r="AEJ876" s="60"/>
      <c r="AEK876" s="60"/>
      <c r="AEL876" s="60"/>
      <c r="AEM876" s="60"/>
      <c r="AEN876" s="60"/>
      <c r="AEO876" s="60"/>
      <c r="AEP876" s="60"/>
      <c r="AEQ876" s="60"/>
      <c r="AER876" s="60"/>
      <c r="AES876" s="60"/>
      <c r="AET876" s="60"/>
      <c r="AEU876" s="60"/>
      <c r="AEV876" s="60"/>
      <c r="AEW876" s="60"/>
      <c r="AEX876" s="60"/>
      <c r="AEY876" s="60"/>
      <c r="AEZ876" s="60"/>
      <c r="AFA876" s="60"/>
      <c r="AFB876" s="60"/>
      <c r="AFC876" s="60"/>
      <c r="AFD876" s="60"/>
      <c r="AFE876" s="60"/>
      <c r="AFF876" s="60"/>
      <c r="AFG876" s="60"/>
      <c r="AFH876" s="60"/>
      <c r="AFI876" s="60"/>
      <c r="AFJ876" s="60"/>
      <c r="AFK876" s="60"/>
      <c r="AFL876" s="60"/>
      <c r="AFM876" s="60"/>
      <c r="AFN876" s="60"/>
      <c r="AFO876" s="60"/>
      <c r="AFP876" s="60"/>
      <c r="AFQ876" s="60"/>
      <c r="AFR876" s="60"/>
      <c r="AFS876" s="60"/>
      <c r="AFT876" s="60"/>
      <c r="AFU876" s="60"/>
      <c r="AFV876" s="60"/>
      <c r="AFW876" s="60"/>
      <c r="AFX876" s="60"/>
      <c r="AFY876" s="60"/>
      <c r="AFZ876" s="60"/>
      <c r="AGA876" s="60"/>
      <c r="AGB876" s="60"/>
      <c r="AGC876" s="60"/>
      <c r="AGD876" s="60"/>
      <c r="AGE876" s="60"/>
      <c r="AGF876" s="60"/>
      <c r="AGG876" s="60"/>
      <c r="AGH876" s="60"/>
      <c r="AGI876" s="60"/>
      <c r="AGJ876" s="60"/>
      <c r="AGK876" s="60"/>
      <c r="AGL876" s="60"/>
      <c r="AGM876" s="60"/>
      <c r="AGN876" s="60"/>
      <c r="AGO876" s="60"/>
      <c r="AGP876" s="60"/>
      <c r="AGQ876" s="60"/>
      <c r="AGR876" s="60"/>
      <c r="AGS876" s="60"/>
      <c r="AGT876" s="60"/>
      <c r="AGU876" s="60"/>
      <c r="AGV876" s="60"/>
      <c r="AGW876" s="60"/>
      <c r="AGX876" s="60"/>
      <c r="AGY876" s="60"/>
      <c r="AGZ876" s="60"/>
      <c r="AHA876" s="60"/>
      <c r="AHB876" s="60"/>
      <c r="AHC876" s="60"/>
      <c r="AHD876" s="60"/>
      <c r="AHE876" s="60"/>
      <c r="AHF876" s="60"/>
      <c r="AHG876" s="60"/>
      <c r="AHH876" s="60"/>
      <c r="AHI876" s="60"/>
      <c r="AHJ876" s="60"/>
      <c r="AHK876" s="60"/>
      <c r="AHL876" s="60"/>
      <c r="AHM876" s="60"/>
      <c r="AHN876" s="60"/>
      <c r="AHO876" s="60"/>
      <c r="AHP876" s="60"/>
      <c r="AHQ876" s="60"/>
      <c r="AHR876" s="60"/>
      <c r="AHS876" s="60"/>
      <c r="AHT876" s="60"/>
      <c r="AHU876" s="60"/>
      <c r="AHV876" s="60"/>
      <c r="AHW876" s="60"/>
      <c r="AHX876" s="60"/>
      <c r="AHY876" s="60"/>
      <c r="AHZ876" s="60"/>
      <c r="AIA876" s="60"/>
      <c r="AIB876" s="60"/>
      <c r="AIC876" s="60"/>
      <c r="AID876" s="60"/>
      <c r="AIE876" s="60"/>
      <c r="AIF876" s="60"/>
      <c r="AIG876" s="60"/>
      <c r="AIH876" s="60"/>
      <c r="AII876" s="60"/>
      <c r="AIJ876" s="60"/>
      <c r="AIK876" s="60"/>
      <c r="AIL876" s="60"/>
      <c r="AIM876" s="60"/>
      <c r="AIN876" s="60"/>
      <c r="AIO876" s="60"/>
      <c r="AIP876" s="60"/>
      <c r="AIQ876" s="60"/>
      <c r="AIR876" s="60"/>
      <c r="AIS876" s="60"/>
      <c r="AIT876" s="60"/>
      <c r="AIU876" s="60"/>
      <c r="AIV876" s="60"/>
      <c r="AIW876" s="60"/>
      <c r="AIX876" s="60"/>
      <c r="AIY876" s="60"/>
      <c r="AIZ876" s="60"/>
      <c r="AJA876" s="60"/>
      <c r="AJB876" s="60"/>
      <c r="AJC876" s="60"/>
      <c r="AJD876" s="60"/>
      <c r="AJE876" s="60"/>
      <c r="AJF876" s="60"/>
      <c r="AJG876" s="60"/>
      <c r="AJH876" s="60"/>
      <c r="AJI876" s="60"/>
      <c r="AJJ876" s="60"/>
      <c r="AJK876" s="60"/>
      <c r="AJL876" s="60"/>
      <c r="AJM876" s="60"/>
      <c r="AJN876" s="60"/>
      <c r="AJO876" s="60"/>
      <c r="AJP876" s="60"/>
      <c r="AJQ876" s="60"/>
      <c r="AJR876" s="60"/>
      <c r="AJS876" s="60"/>
      <c r="AJT876" s="60"/>
      <c r="AJU876" s="60"/>
      <c r="AJV876" s="60"/>
      <c r="AJW876" s="60"/>
      <c r="AJX876" s="60"/>
      <c r="AJY876" s="60"/>
      <c r="AJZ876" s="60"/>
      <c r="AKA876" s="60"/>
      <c r="AKB876" s="60"/>
      <c r="AKC876" s="60"/>
      <c r="AKD876" s="60"/>
      <c r="AKE876" s="60"/>
      <c r="AKF876" s="60"/>
      <c r="AKG876" s="60"/>
      <c r="AKH876" s="60"/>
      <c r="AKI876" s="60"/>
      <c r="AKJ876" s="60"/>
      <c r="AKK876" s="60"/>
      <c r="AKL876" s="60"/>
      <c r="AKM876" s="60"/>
      <c r="AKN876" s="60"/>
      <c r="AKO876" s="60"/>
      <c r="AKP876" s="60"/>
      <c r="AKQ876" s="60"/>
      <c r="AKR876" s="60"/>
      <c r="AKS876" s="60"/>
      <c r="AKT876" s="60"/>
      <c r="AKU876" s="60"/>
      <c r="AKV876" s="60"/>
      <c r="AKW876" s="60"/>
      <c r="AKX876" s="60"/>
      <c r="AKY876" s="60"/>
      <c r="AKZ876" s="60"/>
      <c r="ALA876" s="60"/>
      <c r="ALB876" s="60"/>
      <c r="ALC876" s="60"/>
      <c r="ALD876" s="60"/>
      <c r="ALE876" s="60"/>
      <c r="ALF876" s="60"/>
      <c r="ALG876" s="60"/>
      <c r="ALH876" s="60"/>
      <c r="ALI876" s="60"/>
      <c r="ALJ876" s="60"/>
      <c r="ALK876" s="60"/>
      <c r="ALL876" s="60"/>
      <c r="ALM876" s="60"/>
      <c r="ALN876" s="60"/>
      <c r="ALO876" s="60"/>
      <c r="ALP876" s="60"/>
      <c r="ALQ876" s="60"/>
      <c r="ALR876" s="60"/>
      <c r="ALS876" s="60"/>
      <c r="ALT876" s="60"/>
      <c r="ALU876" s="60"/>
      <c r="ALV876" s="60"/>
      <c r="ALW876" s="60"/>
      <c r="ALX876" s="60"/>
      <c r="ALY876" s="60"/>
      <c r="ALZ876" s="60"/>
      <c r="AMA876" s="60"/>
      <c r="AMB876" s="60"/>
      <c r="AMC876" s="60"/>
      <c r="AMD876" s="60"/>
      <c r="AME876" s="60"/>
      <c r="AMF876" s="60"/>
      <c r="AMG876" s="60"/>
      <c r="AMH876" s="60"/>
      <c r="AMI876" s="60"/>
      <c r="AMJ876" s="60"/>
      <c r="AMK876" s="60"/>
      <c r="AML876" s="60"/>
      <c r="AMM876" s="60"/>
      <c r="AMN876" s="60"/>
      <c r="AMO876" s="60"/>
      <c r="AMP876" s="60"/>
      <c r="AMQ876" s="60"/>
      <c r="AMR876" s="60"/>
      <c r="AMS876" s="60"/>
      <c r="AMT876" s="60"/>
      <c r="AMU876" s="60"/>
      <c r="AMV876" s="60"/>
      <c r="AMW876" s="60"/>
      <c r="AMX876" s="60"/>
      <c r="AMY876" s="60"/>
      <c r="AMZ876" s="60"/>
      <c r="ANA876" s="60"/>
      <c r="ANB876" s="60"/>
      <c r="ANC876" s="60"/>
      <c r="AND876" s="60"/>
      <c r="ANE876" s="60"/>
      <c r="ANF876" s="60"/>
      <c r="ANG876" s="60"/>
      <c r="ANH876" s="60"/>
      <c r="ANI876" s="60"/>
      <c r="ANJ876" s="60"/>
      <c r="ANK876" s="60"/>
      <c r="ANL876" s="60"/>
      <c r="ANM876" s="60"/>
      <c r="ANN876" s="60"/>
      <c r="ANO876" s="60"/>
      <c r="ANP876" s="60"/>
      <c r="ANQ876" s="60"/>
      <c r="ANR876" s="60"/>
      <c r="ANS876" s="60"/>
      <c r="ANT876" s="60"/>
      <c r="ANU876" s="60"/>
      <c r="ANV876" s="60"/>
      <c r="ANW876" s="60"/>
      <c r="ANX876" s="60"/>
      <c r="ANY876" s="60"/>
      <c r="ANZ876" s="60"/>
      <c r="AOA876" s="60"/>
      <c r="AOB876" s="60"/>
      <c r="AOC876" s="60"/>
      <c r="AOD876" s="60"/>
      <c r="AOE876" s="60"/>
      <c r="AOF876" s="60"/>
      <c r="AOG876" s="60"/>
      <c r="AOH876" s="60"/>
      <c r="AOI876" s="60"/>
      <c r="AOJ876" s="60"/>
      <c r="AOK876" s="60"/>
      <c r="AOL876" s="60"/>
      <c r="AOM876" s="60"/>
      <c r="AON876" s="60"/>
      <c r="AOO876" s="60"/>
      <c r="AOP876" s="60"/>
      <c r="AOQ876" s="60"/>
      <c r="AOR876" s="60"/>
      <c r="AOS876" s="60"/>
      <c r="AOT876" s="60"/>
      <c r="AOU876" s="60"/>
      <c r="AOV876" s="60"/>
      <c r="AOW876" s="60"/>
      <c r="AOX876" s="60"/>
      <c r="AOY876" s="60"/>
      <c r="AOZ876" s="60"/>
      <c r="APA876" s="60"/>
      <c r="APB876" s="60"/>
      <c r="APC876" s="60"/>
      <c r="APD876" s="60"/>
      <c r="APE876" s="60"/>
      <c r="APF876" s="60"/>
      <c r="APG876" s="60"/>
      <c r="APH876" s="60"/>
      <c r="API876" s="60"/>
      <c r="APJ876" s="60"/>
      <c r="APK876" s="60"/>
      <c r="APL876" s="60"/>
      <c r="APM876" s="60"/>
      <c r="APN876" s="60"/>
      <c r="APO876" s="60"/>
      <c r="APP876" s="60"/>
      <c r="APQ876" s="60"/>
      <c r="APR876" s="60"/>
      <c r="APS876" s="60"/>
      <c r="APT876" s="60"/>
      <c r="APU876" s="60"/>
      <c r="APV876" s="60"/>
      <c r="APW876" s="60"/>
      <c r="APX876" s="60"/>
      <c r="APY876" s="60"/>
      <c r="APZ876" s="60"/>
      <c r="AQA876" s="60"/>
      <c r="AQB876" s="60"/>
      <c r="AQC876" s="60"/>
      <c r="AQD876" s="60"/>
      <c r="AQE876" s="60"/>
      <c r="AQF876" s="60"/>
      <c r="AQG876" s="60"/>
      <c r="AQH876" s="60"/>
      <c r="AQI876" s="60"/>
      <c r="AQJ876" s="60"/>
      <c r="AQK876" s="60"/>
      <c r="AQL876" s="60"/>
      <c r="AQM876" s="60"/>
      <c r="AQN876" s="60"/>
      <c r="AQO876" s="60"/>
      <c r="AQP876" s="60"/>
      <c r="AQQ876" s="60"/>
      <c r="AQR876" s="60"/>
      <c r="AQS876" s="60"/>
      <c r="AQT876" s="60"/>
      <c r="AQU876" s="60"/>
      <c r="AQV876" s="60"/>
      <c r="AQW876" s="60"/>
      <c r="AQX876" s="60"/>
      <c r="AQY876" s="60"/>
      <c r="AQZ876" s="60"/>
      <c r="ARA876" s="60"/>
      <c r="ARB876" s="60"/>
      <c r="ARC876" s="60"/>
      <c r="ARD876" s="60"/>
      <c r="ARE876" s="60"/>
      <c r="ARF876" s="60"/>
      <c r="ARG876" s="60"/>
      <c r="ARH876" s="60"/>
      <c r="ARI876" s="60"/>
      <c r="ARJ876" s="60"/>
      <c r="ARK876" s="60"/>
      <c r="ARL876" s="60"/>
      <c r="ARM876" s="60"/>
      <c r="ARN876" s="60"/>
      <c r="ARO876" s="60"/>
      <c r="ARP876" s="60"/>
      <c r="ARQ876" s="60"/>
      <c r="ARR876" s="60"/>
      <c r="ARS876" s="60"/>
      <c r="ART876" s="60"/>
      <c r="ARU876" s="60"/>
      <c r="ARV876" s="60"/>
      <c r="ARW876" s="60"/>
      <c r="ARX876" s="60"/>
      <c r="ARY876" s="60"/>
      <c r="ARZ876" s="60"/>
      <c r="ASA876" s="60"/>
      <c r="ASB876" s="60"/>
      <c r="ASC876" s="60"/>
      <c r="ASD876" s="60"/>
      <c r="ASE876" s="60"/>
      <c r="ASF876" s="60"/>
      <c r="ASG876" s="60"/>
      <c r="ASH876" s="60"/>
      <c r="ASI876" s="60"/>
      <c r="ASJ876" s="60"/>
      <c r="ASK876" s="60"/>
      <c r="ASL876" s="60"/>
      <c r="ASM876" s="60"/>
      <c r="ASN876" s="60"/>
      <c r="ASO876" s="60"/>
      <c r="ASP876" s="60"/>
      <c r="ASQ876" s="60"/>
      <c r="ASR876" s="60"/>
      <c r="ASS876" s="60"/>
      <c r="AST876" s="60"/>
      <c r="ASU876" s="60"/>
      <c r="ASV876" s="60"/>
      <c r="ASW876" s="60"/>
      <c r="ASX876" s="60"/>
      <c r="ASY876" s="60"/>
      <c r="ASZ876" s="60"/>
      <c r="ATA876" s="60"/>
      <c r="ATB876" s="60"/>
      <c r="ATC876" s="60"/>
      <c r="ATD876" s="60"/>
      <c r="ATE876" s="60"/>
      <c r="ATF876" s="60"/>
      <c r="ATG876" s="60"/>
      <c r="ATH876" s="60"/>
      <c r="ATI876" s="60"/>
      <c r="ATJ876" s="60"/>
      <c r="ATK876" s="60"/>
      <c r="ATL876" s="60"/>
      <c r="ATM876" s="60"/>
      <c r="ATN876" s="60"/>
      <c r="ATO876" s="60"/>
      <c r="ATP876" s="60"/>
      <c r="ATQ876" s="60"/>
      <c r="ATR876" s="60"/>
      <c r="ATS876" s="60"/>
      <c r="ATT876" s="60"/>
      <c r="ATU876" s="60"/>
      <c r="ATV876" s="60"/>
      <c r="ATW876" s="60"/>
      <c r="ATX876" s="60"/>
      <c r="ATY876" s="60"/>
      <c r="ATZ876" s="60"/>
      <c r="AUA876" s="60"/>
      <c r="AUB876" s="60"/>
      <c r="AUC876" s="60"/>
      <c r="AUD876" s="60"/>
      <c r="AUE876" s="60"/>
      <c r="AUF876" s="60"/>
      <c r="AUG876" s="60"/>
      <c r="AUH876" s="60"/>
      <c r="AUI876" s="60"/>
      <c r="AUJ876" s="60"/>
      <c r="AUK876" s="60"/>
      <c r="AUL876" s="60"/>
      <c r="AUM876" s="60"/>
      <c r="AUN876" s="60"/>
      <c r="AUO876" s="60"/>
      <c r="AUP876" s="60"/>
      <c r="AUQ876" s="60"/>
      <c r="AUR876" s="60"/>
      <c r="AUS876" s="60"/>
      <c r="AUT876" s="60"/>
      <c r="AUU876" s="60"/>
      <c r="AUV876" s="60"/>
      <c r="AUW876" s="60"/>
      <c r="AUX876" s="60"/>
      <c r="AUY876" s="60"/>
      <c r="AUZ876" s="60"/>
      <c r="AVA876" s="60"/>
      <c r="AVB876" s="60"/>
      <c r="AVC876" s="60"/>
      <c r="AVD876" s="60"/>
      <c r="AVE876" s="60"/>
      <c r="AVF876" s="60"/>
      <c r="AVG876" s="60"/>
      <c r="AVH876" s="60"/>
      <c r="AVI876" s="60"/>
      <c r="AVJ876" s="60"/>
      <c r="AVK876" s="60"/>
      <c r="AVL876" s="60"/>
      <c r="AVM876" s="60"/>
      <c r="AVN876" s="60"/>
      <c r="AVO876" s="60"/>
      <c r="AVP876" s="60"/>
      <c r="AVQ876" s="60"/>
      <c r="AVR876" s="60"/>
      <c r="AVS876" s="60"/>
      <c r="AVT876" s="60"/>
      <c r="AVU876" s="60"/>
      <c r="AVV876" s="60"/>
      <c r="AVW876" s="60"/>
      <c r="AVX876" s="60"/>
      <c r="AVY876" s="60"/>
      <c r="AVZ876" s="60"/>
      <c r="AWA876" s="60"/>
      <c r="AWB876" s="60"/>
      <c r="AWC876" s="60"/>
      <c r="AWD876" s="60"/>
      <c r="AWE876" s="60"/>
      <c r="AWF876" s="60"/>
      <c r="AWG876" s="60"/>
      <c r="AWH876" s="60"/>
      <c r="AWI876" s="60"/>
      <c r="AWJ876" s="60"/>
      <c r="AWK876" s="60"/>
      <c r="AWL876" s="60"/>
      <c r="AWM876" s="60"/>
      <c r="AWN876" s="60"/>
      <c r="AWO876" s="60"/>
      <c r="AWP876" s="60"/>
      <c r="AWQ876" s="60"/>
      <c r="AWR876" s="60"/>
      <c r="AWS876" s="60"/>
      <c r="AWT876" s="60"/>
      <c r="AWU876" s="60"/>
      <c r="AWV876" s="60"/>
      <c r="AWW876" s="60"/>
      <c r="AWX876" s="60"/>
      <c r="AWY876" s="60"/>
      <c r="AWZ876" s="60"/>
      <c r="AXA876" s="60"/>
      <c r="AXB876" s="60"/>
      <c r="AXC876" s="60"/>
      <c r="AXD876" s="60"/>
      <c r="AXE876" s="60"/>
      <c r="AXF876" s="60"/>
      <c r="AXG876" s="60"/>
      <c r="AXH876" s="60"/>
      <c r="AXI876" s="60"/>
      <c r="AXJ876" s="60"/>
      <c r="AXK876" s="60"/>
      <c r="AXL876" s="60"/>
      <c r="AXM876" s="60"/>
      <c r="AXN876" s="60"/>
      <c r="AXO876" s="60"/>
      <c r="AXP876" s="60"/>
      <c r="AXQ876" s="60"/>
      <c r="AXR876" s="60"/>
      <c r="AXS876" s="60"/>
      <c r="AXT876" s="60"/>
      <c r="AXU876" s="60"/>
      <c r="AXV876" s="60"/>
      <c r="AXW876" s="60"/>
      <c r="AXX876" s="60"/>
      <c r="AXY876" s="60"/>
      <c r="AXZ876" s="60"/>
      <c r="AYA876" s="60"/>
      <c r="AYB876" s="60"/>
      <c r="AYC876" s="60"/>
      <c r="AYD876" s="60"/>
      <c r="AYE876" s="60"/>
      <c r="AYF876" s="60"/>
      <c r="AYG876" s="60"/>
      <c r="AYH876" s="60"/>
      <c r="AYI876" s="60"/>
      <c r="AYJ876" s="60"/>
      <c r="AYK876" s="60"/>
      <c r="AYL876" s="60"/>
      <c r="AYM876" s="60"/>
      <c r="AYN876" s="60"/>
      <c r="AYO876" s="60"/>
      <c r="AYP876" s="60"/>
      <c r="AYQ876" s="60"/>
      <c r="AYR876" s="60"/>
      <c r="AYS876" s="60"/>
      <c r="AYT876" s="60"/>
      <c r="AYU876" s="60"/>
      <c r="AYV876" s="60"/>
      <c r="AYW876" s="60"/>
      <c r="AYX876" s="60"/>
      <c r="AYY876" s="60"/>
      <c r="AYZ876" s="60"/>
      <c r="AZA876" s="60"/>
      <c r="AZB876" s="60"/>
      <c r="AZC876" s="60"/>
      <c r="AZD876" s="60"/>
      <c r="AZE876" s="60"/>
      <c r="AZF876" s="60"/>
      <c r="AZG876" s="60"/>
      <c r="AZH876" s="60"/>
      <c r="AZI876" s="60"/>
      <c r="AZJ876" s="60"/>
      <c r="AZK876" s="60"/>
      <c r="AZL876" s="60"/>
      <c r="AZM876" s="60"/>
      <c r="AZN876" s="60"/>
      <c r="AZO876" s="60"/>
      <c r="AZP876" s="60"/>
      <c r="AZQ876" s="60"/>
      <c r="AZR876" s="60"/>
      <c r="AZS876" s="60"/>
      <c r="AZT876" s="60"/>
      <c r="AZU876" s="60"/>
      <c r="AZV876" s="60"/>
      <c r="AZW876" s="60"/>
      <c r="AZX876" s="60"/>
      <c r="AZY876" s="60"/>
      <c r="AZZ876" s="60"/>
      <c r="BAA876" s="60"/>
      <c r="BAB876" s="60"/>
      <c r="BAC876" s="60"/>
      <c r="BAD876" s="60"/>
      <c r="BAE876" s="60"/>
      <c r="BAF876" s="60"/>
      <c r="BAG876" s="60"/>
      <c r="BAH876" s="60"/>
      <c r="BAI876" s="60"/>
      <c r="BAJ876" s="60"/>
      <c r="BAK876" s="60"/>
      <c r="BAL876" s="60"/>
      <c r="BAM876" s="60"/>
      <c r="BAN876" s="60"/>
      <c r="BAO876" s="60"/>
      <c r="BAP876" s="60"/>
      <c r="BAQ876" s="60"/>
      <c r="BAR876" s="60"/>
      <c r="BAS876" s="60"/>
      <c r="BAT876" s="60"/>
      <c r="BAU876" s="60"/>
      <c r="BAV876" s="60"/>
      <c r="BAW876" s="60"/>
      <c r="BAX876" s="60"/>
      <c r="BAY876" s="60"/>
      <c r="BAZ876" s="60"/>
      <c r="BBA876" s="60"/>
      <c r="BBB876" s="60"/>
      <c r="BBC876" s="60"/>
      <c r="BBD876" s="60"/>
      <c r="BBE876" s="60"/>
      <c r="BBF876" s="60"/>
      <c r="BBG876" s="60"/>
      <c r="BBH876" s="60"/>
      <c r="BBI876" s="60"/>
      <c r="BBJ876" s="60"/>
      <c r="BBK876" s="60"/>
      <c r="BBL876" s="60"/>
      <c r="BBM876" s="60"/>
      <c r="BBN876" s="60"/>
      <c r="BBO876" s="60"/>
      <c r="BBP876" s="60"/>
      <c r="BBQ876" s="60"/>
      <c r="BBR876" s="60"/>
      <c r="BBS876" s="60"/>
      <c r="BBT876" s="60"/>
      <c r="BBU876" s="60"/>
      <c r="BBV876" s="60"/>
      <c r="BBW876" s="60"/>
      <c r="BBX876" s="60"/>
      <c r="BBY876" s="60"/>
      <c r="BBZ876" s="60"/>
      <c r="BCA876" s="60"/>
      <c r="BCB876" s="60"/>
      <c r="BCC876" s="60"/>
      <c r="BCD876" s="60"/>
      <c r="BCE876" s="60"/>
      <c r="BCF876" s="60"/>
      <c r="BCG876" s="60"/>
      <c r="BCH876" s="60"/>
      <c r="BCI876" s="60"/>
      <c r="BCJ876" s="60"/>
      <c r="BCK876" s="60"/>
      <c r="BCL876" s="60"/>
      <c r="BCM876" s="60"/>
      <c r="BCN876" s="60"/>
      <c r="BCO876" s="60"/>
      <c r="BCP876" s="60"/>
      <c r="BCQ876" s="60"/>
      <c r="BCR876" s="60"/>
      <c r="BCS876" s="60"/>
      <c r="BCT876" s="60"/>
      <c r="BCU876" s="60"/>
      <c r="BCV876" s="60"/>
      <c r="BCW876" s="60"/>
      <c r="BCX876" s="60"/>
      <c r="BCY876" s="60"/>
      <c r="BCZ876" s="60"/>
      <c r="BDA876" s="60"/>
      <c r="BDB876" s="60"/>
      <c r="BDC876" s="60"/>
      <c r="BDD876" s="60"/>
      <c r="BDE876" s="60"/>
      <c r="BDF876" s="60"/>
      <c r="BDG876" s="60"/>
      <c r="BDH876" s="60"/>
      <c r="BDI876" s="60"/>
      <c r="BDJ876" s="60"/>
      <c r="BDK876" s="60"/>
      <c r="BDL876" s="60"/>
      <c r="BDM876" s="60"/>
      <c r="BDN876" s="60"/>
      <c r="BDO876" s="60"/>
      <c r="BDP876" s="60"/>
      <c r="BDQ876" s="60"/>
      <c r="BDR876" s="60"/>
      <c r="BDS876" s="60"/>
      <c r="BDT876" s="60"/>
      <c r="BDU876" s="60"/>
      <c r="BDV876" s="60"/>
      <c r="BDW876" s="60"/>
      <c r="BDX876" s="60"/>
      <c r="BDY876" s="60"/>
      <c r="BDZ876" s="60"/>
      <c r="BEA876" s="60"/>
      <c r="BEB876" s="60"/>
      <c r="BEC876" s="60"/>
      <c r="BED876" s="60"/>
      <c r="BEE876" s="60"/>
      <c r="BEF876" s="60"/>
      <c r="BEG876" s="60"/>
      <c r="BEH876" s="60"/>
      <c r="BEI876" s="60"/>
      <c r="BEJ876" s="60"/>
      <c r="BEK876" s="60"/>
      <c r="BEL876" s="60"/>
      <c r="BEM876" s="60"/>
      <c r="BEN876" s="60"/>
      <c r="BEO876" s="60"/>
      <c r="BEP876" s="60"/>
      <c r="BEQ876" s="60"/>
      <c r="BER876" s="60"/>
      <c r="BES876" s="60"/>
      <c r="BET876" s="60"/>
      <c r="BEU876" s="60"/>
      <c r="BEV876" s="60"/>
      <c r="BEW876" s="60"/>
      <c r="BEX876" s="60"/>
      <c r="BEY876" s="60"/>
      <c r="BEZ876" s="60"/>
      <c r="BFA876" s="60"/>
      <c r="BFB876" s="60"/>
      <c r="BFC876" s="60"/>
      <c r="BFD876" s="60"/>
      <c r="BFE876" s="60"/>
      <c r="BFF876" s="60"/>
      <c r="BFG876" s="60"/>
      <c r="BFH876" s="60"/>
      <c r="BFI876" s="60"/>
      <c r="BFJ876" s="60"/>
      <c r="BFK876" s="60"/>
      <c r="BFL876" s="60"/>
      <c r="BFM876" s="60"/>
      <c r="BFN876" s="60"/>
      <c r="BFO876" s="60"/>
      <c r="BFP876" s="60"/>
      <c r="BFQ876" s="60"/>
      <c r="BFR876" s="60"/>
      <c r="BFS876" s="60"/>
      <c r="BFT876" s="60"/>
      <c r="BFU876" s="60"/>
      <c r="BFV876" s="60"/>
      <c r="BFW876" s="60"/>
      <c r="BFX876" s="60"/>
      <c r="BFY876" s="60"/>
      <c r="BFZ876" s="60"/>
      <c r="BGA876" s="60"/>
      <c r="BGB876" s="60"/>
      <c r="BGC876" s="60"/>
      <c r="BGD876" s="60"/>
      <c r="BGE876" s="60"/>
      <c r="BGF876" s="60"/>
      <c r="BGG876" s="60"/>
      <c r="BGH876" s="60"/>
      <c r="BGI876" s="60"/>
      <c r="BGJ876" s="60"/>
      <c r="BGK876" s="60"/>
      <c r="BGL876" s="60"/>
      <c r="BGM876" s="60"/>
      <c r="BGN876" s="60"/>
      <c r="BGO876" s="60"/>
      <c r="BGP876" s="60"/>
      <c r="BGQ876" s="60"/>
      <c r="BGR876" s="60"/>
      <c r="BGS876" s="60"/>
      <c r="BGT876" s="60"/>
      <c r="BGU876" s="60"/>
      <c r="BGV876" s="60"/>
      <c r="BGW876" s="60"/>
      <c r="BGX876" s="60"/>
      <c r="BGY876" s="60"/>
      <c r="BGZ876" s="60"/>
      <c r="BHA876" s="60"/>
      <c r="BHB876" s="60"/>
      <c r="BHC876" s="60"/>
      <c r="BHD876" s="60"/>
      <c r="BHE876" s="60"/>
      <c r="BHF876" s="60"/>
      <c r="BHG876" s="60"/>
      <c r="BHH876" s="60"/>
      <c r="BHI876" s="60"/>
      <c r="BHJ876" s="60"/>
      <c r="BHK876" s="60"/>
      <c r="BHL876" s="60"/>
      <c r="BHM876" s="60"/>
      <c r="BHN876" s="60"/>
      <c r="BHO876" s="60"/>
      <c r="BHP876" s="60"/>
      <c r="BHQ876" s="60"/>
      <c r="BHR876" s="60"/>
      <c r="BHS876" s="60"/>
      <c r="BHT876" s="60"/>
      <c r="BHU876" s="60"/>
      <c r="BHV876" s="60"/>
      <c r="BHW876" s="60"/>
      <c r="BHX876" s="60"/>
      <c r="BHY876" s="60"/>
      <c r="BHZ876" s="60"/>
      <c r="BIA876" s="60"/>
      <c r="BIB876" s="60"/>
      <c r="BIC876" s="60"/>
      <c r="BID876" s="60"/>
      <c r="BIE876" s="60"/>
      <c r="BIF876" s="60"/>
      <c r="BIG876" s="60"/>
      <c r="BIH876" s="60"/>
      <c r="BII876" s="60"/>
      <c r="BIJ876" s="60"/>
      <c r="BIK876" s="60"/>
      <c r="BIL876" s="60"/>
      <c r="BIM876" s="60"/>
      <c r="BIN876" s="60"/>
      <c r="BIO876" s="60"/>
      <c r="BIP876" s="60"/>
      <c r="BIQ876" s="60"/>
      <c r="BIR876" s="60"/>
      <c r="BIS876" s="60"/>
      <c r="BIT876" s="60"/>
      <c r="BIU876" s="60"/>
      <c r="BIV876" s="60"/>
      <c r="BIW876" s="60"/>
      <c r="BIX876" s="60"/>
      <c r="BIY876" s="60"/>
      <c r="BIZ876" s="60"/>
      <c r="BJA876" s="60"/>
      <c r="BJB876" s="60"/>
      <c r="BJC876" s="60"/>
      <c r="BJD876" s="60"/>
      <c r="BJE876" s="60"/>
      <c r="BJF876" s="60"/>
      <c r="BJG876" s="60"/>
      <c r="BJH876" s="60"/>
      <c r="BJI876" s="60"/>
      <c r="BJJ876" s="60"/>
      <c r="BJK876" s="60"/>
      <c r="BJL876" s="60"/>
      <c r="BJM876" s="60"/>
      <c r="BJN876" s="60"/>
      <c r="BJO876" s="60"/>
      <c r="BJP876" s="60"/>
      <c r="BJQ876" s="60"/>
      <c r="BJR876" s="60"/>
      <c r="BJS876" s="60"/>
      <c r="BJT876" s="60"/>
      <c r="BJU876" s="60"/>
      <c r="BJV876" s="60"/>
      <c r="BJW876" s="60"/>
      <c r="BJX876" s="60"/>
      <c r="BJY876" s="60"/>
      <c r="BJZ876" s="60"/>
      <c r="BKA876" s="60"/>
      <c r="BKB876" s="60"/>
      <c r="BKC876" s="60"/>
      <c r="BKD876" s="60"/>
      <c r="BKE876" s="60"/>
      <c r="BKF876" s="60"/>
      <c r="BKG876" s="60"/>
      <c r="BKH876" s="60"/>
      <c r="BKI876" s="60"/>
      <c r="BKJ876" s="60"/>
      <c r="BKK876" s="60"/>
      <c r="BKL876" s="60"/>
      <c r="BKM876" s="60"/>
      <c r="BKN876" s="60"/>
      <c r="BKO876" s="60"/>
      <c r="BKP876" s="60"/>
      <c r="BKQ876" s="60"/>
      <c r="BKR876" s="60"/>
      <c r="BKS876" s="60"/>
      <c r="BKT876" s="60"/>
      <c r="BKU876" s="60"/>
      <c r="BKV876" s="60"/>
      <c r="BKW876" s="60"/>
      <c r="BKX876" s="60"/>
      <c r="BKY876" s="60"/>
      <c r="BKZ876" s="60"/>
      <c r="BLA876" s="60"/>
      <c r="BLB876" s="60"/>
      <c r="BLC876" s="60"/>
      <c r="BLD876" s="60"/>
      <c r="BLE876" s="60"/>
      <c r="BLF876" s="60"/>
      <c r="BLG876" s="60"/>
      <c r="BLH876" s="60"/>
      <c r="BLI876" s="60"/>
      <c r="BLJ876" s="60"/>
      <c r="BLK876" s="60"/>
      <c r="BLL876" s="60"/>
      <c r="BLM876" s="60"/>
      <c r="BLN876" s="60"/>
      <c r="BLO876" s="60"/>
      <c r="BLP876" s="60"/>
      <c r="BLQ876" s="60"/>
      <c r="BLR876" s="60"/>
      <c r="BLS876" s="60"/>
      <c r="BLT876" s="60"/>
      <c r="BLU876" s="60"/>
      <c r="BLV876" s="60"/>
      <c r="BLW876" s="60"/>
      <c r="BLX876" s="60"/>
      <c r="BLY876" s="60"/>
      <c r="BLZ876" s="60"/>
      <c r="BMA876" s="60"/>
      <c r="BMB876" s="60"/>
      <c r="BMC876" s="60"/>
      <c r="BMD876" s="60"/>
      <c r="BME876" s="60"/>
      <c r="BMF876" s="60"/>
      <c r="BMG876" s="60"/>
      <c r="BMH876" s="60"/>
      <c r="BMI876" s="60"/>
      <c r="BMJ876" s="60"/>
      <c r="BMK876" s="60"/>
      <c r="BML876" s="60"/>
      <c r="BMM876" s="60"/>
      <c r="BMN876" s="60"/>
      <c r="BMO876" s="60"/>
      <c r="BMP876" s="60"/>
      <c r="BMQ876" s="60"/>
      <c r="BMR876" s="60"/>
      <c r="BMS876" s="60"/>
      <c r="BMT876" s="60"/>
      <c r="BMU876" s="60"/>
      <c r="BMV876" s="60"/>
      <c r="BMW876" s="60"/>
      <c r="BMX876" s="60"/>
      <c r="BMY876" s="60"/>
      <c r="BMZ876" s="60"/>
      <c r="BNA876" s="60"/>
      <c r="BNB876" s="60"/>
      <c r="BNC876" s="60"/>
      <c r="BND876" s="60"/>
      <c r="BNE876" s="60"/>
      <c r="BNF876" s="60"/>
      <c r="BNG876" s="60"/>
      <c r="BNH876" s="60"/>
      <c r="BNI876" s="60"/>
      <c r="BNJ876" s="60"/>
      <c r="BNK876" s="60"/>
      <c r="BNL876" s="60"/>
      <c r="BNM876" s="60"/>
      <c r="BNN876" s="60"/>
      <c r="BNO876" s="60"/>
      <c r="BNP876" s="60"/>
      <c r="BNQ876" s="60"/>
      <c r="BNR876" s="60"/>
      <c r="BNS876" s="60"/>
      <c r="BNT876" s="60"/>
      <c r="BNU876" s="60"/>
      <c r="BNV876" s="60"/>
      <c r="BNW876" s="60"/>
      <c r="BNX876" s="60"/>
      <c r="BNY876" s="60"/>
      <c r="BNZ876" s="60"/>
      <c r="BOA876" s="60"/>
      <c r="BOB876" s="60"/>
      <c r="BOC876" s="60"/>
      <c r="BOD876" s="60"/>
      <c r="BOE876" s="60"/>
      <c r="BOF876" s="60"/>
      <c r="BOG876" s="60"/>
      <c r="BOH876" s="60"/>
      <c r="BOI876" s="60"/>
      <c r="BOJ876" s="60"/>
      <c r="BOK876" s="60"/>
      <c r="BOL876" s="60"/>
      <c r="BOM876" s="60"/>
      <c r="BON876" s="60"/>
      <c r="BOO876" s="60"/>
      <c r="BOP876" s="60"/>
      <c r="BOQ876" s="60"/>
      <c r="BOR876" s="60"/>
      <c r="BOS876" s="60"/>
      <c r="BOT876" s="60"/>
      <c r="BOU876" s="60"/>
      <c r="BOV876" s="60"/>
      <c r="BOW876" s="60"/>
      <c r="BOX876" s="60"/>
      <c r="BOY876" s="60"/>
      <c r="BOZ876" s="60"/>
      <c r="BPA876" s="60"/>
      <c r="BPB876" s="60"/>
      <c r="BPC876" s="60"/>
      <c r="BPD876" s="60"/>
      <c r="BPE876" s="60"/>
      <c r="BPF876" s="60"/>
      <c r="BPG876" s="60"/>
      <c r="BPH876" s="60"/>
      <c r="BPI876" s="60"/>
      <c r="BPJ876" s="60"/>
      <c r="BPK876" s="60"/>
      <c r="BPL876" s="60"/>
      <c r="BPM876" s="60"/>
      <c r="BPN876" s="60"/>
      <c r="BPO876" s="60"/>
      <c r="BPP876" s="60"/>
      <c r="BPQ876" s="60"/>
      <c r="BPR876" s="60"/>
      <c r="BPS876" s="60"/>
      <c r="BPT876" s="60"/>
      <c r="BPU876" s="60"/>
      <c r="BPV876" s="60"/>
      <c r="BPW876" s="60"/>
      <c r="BPX876" s="60"/>
      <c r="BPY876" s="60"/>
      <c r="BPZ876" s="60"/>
      <c r="BQA876" s="60"/>
      <c r="BQB876" s="60"/>
      <c r="BQC876" s="60"/>
      <c r="BQD876" s="60"/>
      <c r="BQE876" s="60"/>
      <c r="BQF876" s="60"/>
      <c r="BQG876" s="60"/>
      <c r="BQH876" s="60"/>
      <c r="BQI876" s="60"/>
      <c r="BQJ876" s="60"/>
      <c r="BQK876" s="60"/>
      <c r="BQL876" s="60"/>
      <c r="BQM876" s="60"/>
      <c r="BQN876" s="60"/>
      <c r="BQO876" s="60"/>
      <c r="BQP876" s="60"/>
      <c r="BQQ876" s="60"/>
      <c r="BQR876" s="60"/>
      <c r="BQS876" s="60"/>
      <c r="BQT876" s="60"/>
      <c r="BQU876" s="60"/>
      <c r="BQV876" s="60"/>
      <c r="BQW876" s="60"/>
      <c r="BQX876" s="60"/>
      <c r="BQY876" s="60"/>
      <c r="BQZ876" s="60"/>
      <c r="BRA876" s="60"/>
      <c r="BRB876" s="60"/>
      <c r="BRC876" s="60"/>
      <c r="BRD876" s="60"/>
      <c r="BRE876" s="60"/>
      <c r="BRF876" s="60"/>
      <c r="BRG876" s="60"/>
      <c r="BRH876" s="60"/>
      <c r="BRI876" s="60"/>
      <c r="BRJ876" s="60"/>
      <c r="BRK876" s="60"/>
      <c r="BRL876" s="60"/>
      <c r="BRM876" s="60"/>
      <c r="BRN876" s="60"/>
      <c r="BRO876" s="60"/>
      <c r="BRP876" s="60"/>
      <c r="BRQ876" s="60"/>
      <c r="BRR876" s="60"/>
      <c r="BRS876" s="60"/>
      <c r="BRT876" s="60"/>
      <c r="BRU876" s="60"/>
      <c r="BRV876" s="60"/>
      <c r="BRW876" s="60"/>
      <c r="BRX876" s="60"/>
      <c r="BRY876" s="60"/>
      <c r="BRZ876" s="60"/>
      <c r="BSA876" s="60"/>
      <c r="BSB876" s="60"/>
      <c r="BSC876" s="60"/>
      <c r="BSD876" s="60"/>
      <c r="BSE876" s="60"/>
      <c r="BSF876" s="60"/>
      <c r="BSG876" s="60"/>
      <c r="BSH876" s="60"/>
      <c r="BSI876" s="60"/>
      <c r="BSJ876" s="60"/>
      <c r="BSK876" s="60"/>
      <c r="BSL876" s="60"/>
      <c r="BSM876" s="60"/>
      <c r="BSN876" s="60"/>
      <c r="BSO876" s="60"/>
      <c r="BSP876" s="60"/>
      <c r="BSQ876" s="60"/>
      <c r="BSR876" s="60"/>
      <c r="BSS876" s="60"/>
      <c r="BST876" s="60"/>
      <c r="BSU876" s="60"/>
      <c r="BSV876" s="60"/>
      <c r="BSW876" s="60"/>
      <c r="BSX876" s="60"/>
      <c r="BSY876" s="60"/>
      <c r="BSZ876" s="60"/>
      <c r="BTA876" s="60"/>
      <c r="BTB876" s="60"/>
      <c r="BTC876" s="60"/>
      <c r="BTD876" s="60"/>
      <c r="BTE876" s="60"/>
      <c r="BTF876" s="60"/>
      <c r="BTG876" s="60"/>
      <c r="BTH876" s="60"/>
      <c r="BTI876" s="60"/>
      <c r="BTJ876" s="60"/>
      <c r="BTK876" s="60"/>
      <c r="BTL876" s="60"/>
      <c r="BTM876" s="60"/>
      <c r="BTN876" s="60"/>
      <c r="BTO876" s="60"/>
      <c r="BTP876" s="60"/>
      <c r="BTQ876" s="60"/>
      <c r="BTR876" s="60"/>
      <c r="BTS876" s="60"/>
      <c r="BTT876" s="60"/>
      <c r="BTU876" s="60"/>
      <c r="BTV876" s="60"/>
      <c r="BTW876" s="60"/>
      <c r="BTX876" s="60"/>
      <c r="BTY876" s="60"/>
      <c r="BTZ876" s="60"/>
      <c r="BUA876" s="60"/>
      <c r="BUB876" s="60"/>
      <c r="BUC876" s="60"/>
      <c r="BUD876" s="60"/>
      <c r="BUE876" s="60"/>
      <c r="BUF876" s="60"/>
      <c r="BUG876" s="60"/>
      <c r="BUH876" s="60"/>
      <c r="BUI876" s="60"/>
      <c r="BUJ876" s="60"/>
      <c r="BUK876" s="60"/>
      <c r="BUL876" s="60"/>
      <c r="BUM876" s="60"/>
      <c r="BUN876" s="60"/>
      <c r="BUO876" s="60"/>
      <c r="BUP876" s="60"/>
      <c r="BUQ876" s="60"/>
      <c r="BUR876" s="60"/>
      <c r="BUS876" s="60"/>
      <c r="BUT876" s="60"/>
      <c r="BUU876" s="60"/>
      <c r="BUV876" s="60"/>
      <c r="BUW876" s="60"/>
      <c r="BUX876" s="60"/>
      <c r="BUY876" s="60"/>
      <c r="BUZ876" s="60"/>
      <c r="BVA876" s="60"/>
      <c r="BVB876" s="60"/>
      <c r="BVC876" s="60"/>
      <c r="BVD876" s="60"/>
      <c r="BVE876" s="60"/>
      <c r="BVF876" s="60"/>
      <c r="BVG876" s="60"/>
      <c r="BVH876" s="60"/>
      <c r="BVI876" s="60"/>
      <c r="BVJ876" s="60"/>
      <c r="BVK876" s="60"/>
      <c r="BVL876" s="60"/>
      <c r="BVM876" s="60"/>
      <c r="BVN876" s="60"/>
      <c r="BVO876" s="60"/>
      <c r="BVP876" s="60"/>
      <c r="BVQ876" s="60"/>
      <c r="BVR876" s="60"/>
      <c r="BVS876" s="60"/>
      <c r="BVT876" s="60"/>
      <c r="BVU876" s="60"/>
      <c r="BVV876" s="60"/>
      <c r="BVW876" s="60"/>
      <c r="BVX876" s="60"/>
      <c r="BVY876" s="60"/>
      <c r="BVZ876" s="60"/>
      <c r="BWA876" s="60"/>
      <c r="BWB876" s="60"/>
      <c r="BWC876" s="60"/>
      <c r="BWD876" s="60"/>
      <c r="BWE876" s="60"/>
      <c r="BWF876" s="60"/>
      <c r="BWG876" s="60"/>
      <c r="BWH876" s="60"/>
      <c r="BWI876" s="60"/>
      <c r="BWJ876" s="60"/>
      <c r="BWK876" s="60"/>
      <c r="BWL876" s="60"/>
      <c r="BWM876" s="60"/>
      <c r="BWN876" s="60"/>
      <c r="BWO876" s="60"/>
      <c r="BWP876" s="60"/>
      <c r="BWQ876" s="60"/>
      <c r="BWR876" s="60"/>
      <c r="BWS876" s="60"/>
      <c r="BWT876" s="60"/>
      <c r="BWU876" s="60"/>
      <c r="BWV876" s="60"/>
      <c r="BWW876" s="60"/>
      <c r="BWX876" s="60"/>
      <c r="BWY876" s="60"/>
      <c r="BWZ876" s="60"/>
      <c r="BXA876" s="60"/>
      <c r="BXB876" s="60"/>
      <c r="BXC876" s="60"/>
      <c r="BXD876" s="60"/>
      <c r="BXE876" s="60"/>
      <c r="BXF876" s="60"/>
      <c r="BXG876" s="60"/>
      <c r="BXH876" s="60"/>
      <c r="BXI876" s="60"/>
      <c r="BXJ876" s="60"/>
      <c r="BXK876" s="60"/>
      <c r="BXL876" s="60"/>
      <c r="BXM876" s="60"/>
      <c r="BXN876" s="60"/>
      <c r="BXO876" s="60"/>
      <c r="BXP876" s="60"/>
      <c r="BXQ876" s="60"/>
      <c r="BXR876" s="60"/>
      <c r="BXS876" s="60"/>
      <c r="BXT876" s="60"/>
      <c r="BXU876" s="60"/>
      <c r="BXV876" s="60"/>
      <c r="BXW876" s="60"/>
      <c r="BXX876" s="60"/>
      <c r="BXY876" s="60"/>
      <c r="BXZ876" s="60"/>
      <c r="BYA876" s="60"/>
      <c r="BYB876" s="60"/>
      <c r="BYC876" s="60"/>
      <c r="BYD876" s="60"/>
      <c r="BYE876" s="60"/>
      <c r="BYF876" s="60"/>
      <c r="BYG876" s="60"/>
      <c r="BYH876" s="60"/>
      <c r="BYI876" s="60"/>
      <c r="BYJ876" s="60"/>
      <c r="BYK876" s="60"/>
      <c r="BYL876" s="60"/>
      <c r="BYM876" s="60"/>
      <c r="BYN876" s="60"/>
      <c r="BYO876" s="60"/>
      <c r="BYP876" s="60"/>
      <c r="BYQ876" s="60"/>
      <c r="BYR876" s="60"/>
      <c r="BYS876" s="60"/>
      <c r="BYT876" s="60"/>
      <c r="BYU876" s="60"/>
      <c r="BYV876" s="60"/>
      <c r="BYW876" s="60"/>
      <c r="BYX876" s="60"/>
      <c r="BYY876" s="60"/>
      <c r="BYZ876" s="60"/>
      <c r="BZA876" s="60"/>
      <c r="BZB876" s="60"/>
      <c r="BZC876" s="60"/>
      <c r="BZD876" s="60"/>
      <c r="BZE876" s="60"/>
      <c r="BZF876" s="60"/>
      <c r="BZG876" s="60"/>
      <c r="BZH876" s="60"/>
      <c r="BZI876" s="60"/>
      <c r="BZJ876" s="60"/>
      <c r="BZK876" s="60"/>
      <c r="BZL876" s="60"/>
      <c r="BZM876" s="60"/>
      <c r="BZN876" s="60"/>
      <c r="BZO876" s="60"/>
      <c r="BZP876" s="60"/>
      <c r="BZQ876" s="60"/>
      <c r="BZR876" s="60"/>
      <c r="BZS876" s="60"/>
      <c r="BZT876" s="60"/>
      <c r="BZU876" s="60"/>
      <c r="BZV876" s="60"/>
      <c r="BZW876" s="60"/>
      <c r="BZX876" s="60"/>
      <c r="BZY876" s="60"/>
      <c r="BZZ876" s="60"/>
      <c r="CAA876" s="60"/>
      <c r="CAB876" s="60"/>
      <c r="CAC876" s="60"/>
      <c r="CAD876" s="60"/>
      <c r="CAE876" s="60"/>
      <c r="CAF876" s="60"/>
      <c r="CAG876" s="60"/>
      <c r="CAH876" s="60"/>
      <c r="CAI876" s="60"/>
      <c r="CAJ876" s="60"/>
      <c r="CAK876" s="60"/>
      <c r="CAL876" s="60"/>
      <c r="CAM876" s="60"/>
      <c r="CAN876" s="60"/>
      <c r="CAO876" s="60"/>
      <c r="CAP876" s="60"/>
      <c r="CAQ876" s="60"/>
      <c r="CAR876" s="60"/>
      <c r="CAS876" s="60"/>
      <c r="CAT876" s="60"/>
      <c r="CAU876" s="60"/>
      <c r="CAV876" s="60"/>
      <c r="CAW876" s="60"/>
      <c r="CAX876" s="60"/>
      <c r="CAY876" s="60"/>
      <c r="CAZ876" s="60"/>
      <c r="CBA876" s="60"/>
      <c r="CBB876" s="60"/>
      <c r="CBC876" s="60"/>
      <c r="CBD876" s="60"/>
      <c r="CBE876" s="60"/>
      <c r="CBF876" s="60"/>
      <c r="CBG876" s="60"/>
      <c r="CBH876" s="60"/>
      <c r="CBI876" s="60"/>
      <c r="CBJ876" s="60"/>
      <c r="CBK876" s="60"/>
      <c r="CBL876" s="60"/>
      <c r="CBM876" s="60"/>
      <c r="CBN876" s="60"/>
      <c r="CBO876" s="60"/>
      <c r="CBP876" s="60"/>
      <c r="CBQ876" s="60"/>
      <c r="CBR876" s="60"/>
      <c r="CBS876" s="60"/>
      <c r="CBT876" s="60"/>
      <c r="CBU876" s="60"/>
      <c r="CBV876" s="60"/>
      <c r="CBW876" s="60"/>
      <c r="CBX876" s="60"/>
      <c r="CBY876" s="60"/>
      <c r="CBZ876" s="60"/>
      <c r="CCA876" s="60"/>
      <c r="CCB876" s="60"/>
      <c r="CCC876" s="60"/>
      <c r="CCD876" s="60"/>
      <c r="CCE876" s="60"/>
      <c r="CCF876" s="60"/>
      <c r="CCG876" s="60"/>
      <c r="CCH876" s="60"/>
      <c r="CCI876" s="60"/>
      <c r="CCJ876" s="60"/>
      <c r="CCK876" s="60"/>
      <c r="CCL876" s="60"/>
      <c r="CCM876" s="60"/>
      <c r="CCN876" s="60"/>
      <c r="CCO876" s="60"/>
      <c r="CCP876" s="60"/>
      <c r="CCQ876" s="60"/>
      <c r="CCR876" s="60"/>
      <c r="CCS876" s="60"/>
      <c r="CCT876" s="60"/>
      <c r="CCU876" s="60"/>
      <c r="CCV876" s="60"/>
      <c r="CCW876" s="60"/>
      <c r="CCX876" s="60"/>
      <c r="CCY876" s="60"/>
      <c r="CCZ876" s="60"/>
      <c r="CDA876" s="60"/>
      <c r="CDB876" s="60"/>
      <c r="CDC876" s="60"/>
      <c r="CDD876" s="60"/>
      <c r="CDE876" s="60"/>
      <c r="CDF876" s="60"/>
      <c r="CDG876" s="60"/>
      <c r="CDH876" s="60"/>
      <c r="CDI876" s="60"/>
      <c r="CDJ876" s="60"/>
      <c r="CDK876" s="60"/>
      <c r="CDL876" s="60"/>
      <c r="CDM876" s="60"/>
      <c r="CDN876" s="60"/>
      <c r="CDO876" s="60"/>
      <c r="CDP876" s="60"/>
      <c r="CDQ876" s="60"/>
      <c r="CDR876" s="60"/>
      <c r="CDS876" s="60"/>
      <c r="CDT876" s="60"/>
      <c r="CDU876" s="60"/>
      <c r="CDV876" s="60"/>
      <c r="CDW876" s="60"/>
      <c r="CDX876" s="60"/>
      <c r="CDY876" s="60"/>
      <c r="CDZ876" s="60"/>
      <c r="CEA876" s="60"/>
      <c r="CEB876" s="60"/>
      <c r="CEC876" s="60"/>
      <c r="CED876" s="60"/>
      <c r="CEE876" s="60"/>
      <c r="CEF876" s="60"/>
      <c r="CEG876" s="60"/>
      <c r="CEH876" s="60"/>
      <c r="CEI876" s="60"/>
      <c r="CEJ876" s="60"/>
      <c r="CEK876" s="60"/>
      <c r="CEL876" s="60"/>
      <c r="CEM876" s="60"/>
      <c r="CEN876" s="60"/>
      <c r="CEO876" s="60"/>
      <c r="CEP876" s="60"/>
      <c r="CEQ876" s="60"/>
      <c r="CER876" s="60"/>
      <c r="CES876" s="60"/>
      <c r="CET876" s="60"/>
      <c r="CEU876" s="60"/>
      <c r="CEV876" s="60"/>
      <c r="CEW876" s="60"/>
      <c r="CEX876" s="60"/>
      <c r="CEY876" s="60"/>
      <c r="CEZ876" s="60"/>
      <c r="CFA876" s="60"/>
      <c r="CFB876" s="60"/>
      <c r="CFC876" s="60"/>
      <c r="CFD876" s="60"/>
      <c r="CFE876" s="60"/>
      <c r="CFF876" s="60"/>
      <c r="CFG876" s="60"/>
      <c r="CFH876" s="60"/>
      <c r="CFI876" s="60"/>
      <c r="CFJ876" s="60"/>
      <c r="CFK876" s="60"/>
      <c r="CFL876" s="60"/>
      <c r="CFM876" s="60"/>
      <c r="CFN876" s="60"/>
      <c r="CFO876" s="60"/>
      <c r="CFP876" s="60"/>
      <c r="CFQ876" s="60"/>
      <c r="CFR876" s="60"/>
      <c r="CFS876" s="60"/>
      <c r="CFT876" s="60"/>
      <c r="CFU876" s="60"/>
      <c r="CFV876" s="60"/>
      <c r="CFW876" s="60"/>
      <c r="CFX876" s="60"/>
      <c r="CFY876" s="60"/>
      <c r="CFZ876" s="60"/>
      <c r="CGA876" s="60"/>
      <c r="CGB876" s="60"/>
      <c r="CGC876" s="60"/>
      <c r="CGD876" s="60"/>
      <c r="CGE876" s="60"/>
      <c r="CGF876" s="60"/>
      <c r="CGG876" s="60"/>
      <c r="CGH876" s="60"/>
      <c r="CGI876" s="60"/>
      <c r="CGJ876" s="60"/>
      <c r="CGK876" s="60"/>
      <c r="CGL876" s="60"/>
      <c r="CGM876" s="60"/>
      <c r="CGN876" s="60"/>
      <c r="CGO876" s="60"/>
      <c r="CGP876" s="60"/>
      <c r="CGQ876" s="60"/>
      <c r="CGR876" s="60"/>
      <c r="CGS876" s="60"/>
      <c r="CGT876" s="60"/>
      <c r="CGU876" s="60"/>
      <c r="CGV876" s="60"/>
      <c r="CGW876" s="60"/>
      <c r="CGX876" s="60"/>
      <c r="CGY876" s="60"/>
      <c r="CGZ876" s="60"/>
      <c r="CHA876" s="60"/>
      <c r="CHB876" s="60"/>
      <c r="CHC876" s="60"/>
      <c r="CHD876" s="60"/>
      <c r="CHE876" s="60"/>
      <c r="CHF876" s="60"/>
      <c r="CHG876" s="60"/>
      <c r="CHH876" s="60"/>
      <c r="CHI876" s="60"/>
      <c r="CHJ876" s="60"/>
      <c r="CHK876" s="60"/>
      <c r="CHL876" s="60"/>
      <c r="CHM876" s="60"/>
      <c r="CHN876" s="60"/>
      <c r="CHO876" s="60"/>
      <c r="CHP876" s="60"/>
      <c r="CHQ876" s="60"/>
      <c r="CHR876" s="60"/>
      <c r="CHS876" s="60"/>
      <c r="CHT876" s="60"/>
      <c r="CHU876" s="60"/>
      <c r="CHV876" s="60"/>
      <c r="CHW876" s="60"/>
      <c r="CHX876" s="60"/>
      <c r="CHY876" s="60"/>
      <c r="CHZ876" s="60"/>
      <c r="CIA876" s="60"/>
      <c r="CIB876" s="60"/>
      <c r="CIC876" s="60"/>
      <c r="CID876" s="60"/>
      <c r="CIE876" s="60"/>
      <c r="CIF876" s="60"/>
      <c r="CIG876" s="60"/>
      <c r="CIH876" s="60"/>
      <c r="CII876" s="60"/>
      <c r="CIJ876" s="60"/>
      <c r="CIK876" s="60"/>
      <c r="CIL876" s="60"/>
      <c r="CIM876" s="60"/>
      <c r="CIN876" s="60"/>
      <c r="CIO876" s="60"/>
      <c r="CIP876" s="60"/>
      <c r="CIQ876" s="60"/>
      <c r="CIR876" s="60"/>
      <c r="CIS876" s="60"/>
      <c r="CIT876" s="60"/>
      <c r="CIU876" s="60"/>
      <c r="CIV876" s="60"/>
      <c r="CIW876" s="60"/>
      <c r="CIX876" s="60"/>
      <c r="CIY876" s="60"/>
      <c r="CIZ876" s="60"/>
      <c r="CJA876" s="60"/>
      <c r="CJB876" s="60"/>
      <c r="CJC876" s="60"/>
      <c r="CJD876" s="60"/>
      <c r="CJE876" s="60"/>
      <c r="CJF876" s="60"/>
      <c r="CJG876" s="60"/>
      <c r="CJH876" s="60"/>
      <c r="CJI876" s="60"/>
      <c r="CJJ876" s="60"/>
      <c r="CJK876" s="60"/>
      <c r="CJL876" s="60"/>
      <c r="CJM876" s="60"/>
      <c r="CJN876" s="60"/>
      <c r="CJO876" s="60"/>
      <c r="CJP876" s="60"/>
      <c r="CJQ876" s="60"/>
      <c r="CJR876" s="60"/>
      <c r="CJS876" s="60"/>
      <c r="CJT876" s="60"/>
      <c r="CJU876" s="60"/>
      <c r="CJV876" s="60"/>
      <c r="CJW876" s="60"/>
      <c r="CJX876" s="60"/>
      <c r="CJY876" s="60"/>
      <c r="CJZ876" s="60"/>
      <c r="CKA876" s="60"/>
      <c r="CKB876" s="60"/>
      <c r="CKC876" s="60"/>
      <c r="CKD876" s="60"/>
      <c r="CKE876" s="60"/>
      <c r="CKF876" s="60"/>
      <c r="CKG876" s="60"/>
      <c r="CKH876" s="60"/>
      <c r="CKI876" s="60"/>
      <c r="CKJ876" s="60"/>
      <c r="CKK876" s="60"/>
      <c r="CKL876" s="60"/>
      <c r="CKM876" s="60"/>
      <c r="CKN876" s="60"/>
      <c r="CKO876" s="60"/>
      <c r="CKP876" s="60"/>
      <c r="CKQ876" s="60"/>
      <c r="CKR876" s="60"/>
      <c r="CKS876" s="60"/>
      <c r="CKT876" s="60"/>
      <c r="CKU876" s="60"/>
      <c r="CKV876" s="60"/>
      <c r="CKW876" s="60"/>
      <c r="CKX876" s="60"/>
      <c r="CKY876" s="60"/>
      <c r="CKZ876" s="60"/>
      <c r="CLA876" s="60"/>
      <c r="CLB876" s="60"/>
      <c r="CLC876" s="60"/>
      <c r="CLD876" s="60"/>
      <c r="CLE876" s="60"/>
      <c r="CLF876" s="60"/>
      <c r="CLG876" s="60"/>
      <c r="CLH876" s="60"/>
      <c r="CLI876" s="60"/>
      <c r="CLJ876" s="60"/>
      <c r="CLK876" s="60"/>
      <c r="CLL876" s="60"/>
      <c r="CLM876" s="60"/>
      <c r="CLN876" s="60"/>
      <c r="CLO876" s="60"/>
      <c r="CLP876" s="60"/>
      <c r="CLQ876" s="60"/>
      <c r="CLR876" s="60"/>
      <c r="CLS876" s="60"/>
      <c r="CLT876" s="60"/>
      <c r="CLU876" s="60"/>
      <c r="CLV876" s="60"/>
      <c r="CLW876" s="60"/>
      <c r="CLX876" s="60"/>
      <c r="CLY876" s="60"/>
      <c r="CLZ876" s="60"/>
      <c r="CMA876" s="60"/>
      <c r="CMB876" s="60"/>
      <c r="CMC876" s="60"/>
      <c r="CMD876" s="60"/>
      <c r="CME876" s="60"/>
      <c r="CMF876" s="60"/>
      <c r="CMG876" s="60"/>
      <c r="CMH876" s="60"/>
      <c r="CMI876" s="60"/>
      <c r="CMJ876" s="60"/>
      <c r="CMK876" s="60"/>
      <c r="CML876" s="60"/>
      <c r="CMM876" s="60"/>
      <c r="CMN876" s="60"/>
      <c r="CMO876" s="60"/>
      <c r="CMP876" s="60"/>
      <c r="CMQ876" s="60"/>
      <c r="CMR876" s="60"/>
      <c r="CMS876" s="60"/>
      <c r="CMT876" s="60"/>
      <c r="CMU876" s="60"/>
      <c r="CMV876" s="60"/>
      <c r="CMW876" s="60"/>
      <c r="CMX876" s="60"/>
      <c r="CMY876" s="60"/>
      <c r="CMZ876" s="60"/>
      <c r="CNA876" s="60"/>
      <c r="CNB876" s="60"/>
      <c r="CNC876" s="60"/>
      <c r="CND876" s="60"/>
      <c r="CNE876" s="60"/>
      <c r="CNF876" s="60"/>
      <c r="CNG876" s="60"/>
      <c r="CNH876" s="60"/>
      <c r="CNI876" s="60"/>
      <c r="CNJ876" s="60"/>
      <c r="CNK876" s="60"/>
      <c r="CNL876" s="60"/>
      <c r="CNM876" s="60"/>
      <c r="CNN876" s="60"/>
      <c r="CNO876" s="60"/>
      <c r="CNP876" s="60"/>
      <c r="CNQ876" s="60"/>
      <c r="CNR876" s="60"/>
      <c r="CNS876" s="60"/>
      <c r="CNT876" s="60"/>
      <c r="CNU876" s="60"/>
      <c r="CNV876" s="60"/>
      <c r="CNW876" s="60"/>
      <c r="CNX876" s="60"/>
      <c r="CNY876" s="60"/>
      <c r="CNZ876" s="60"/>
      <c r="COA876" s="60"/>
      <c r="COB876" s="60"/>
      <c r="COC876" s="60"/>
      <c r="COD876" s="60"/>
      <c r="COE876" s="60"/>
      <c r="COF876" s="60"/>
      <c r="COG876" s="60"/>
      <c r="COH876" s="60"/>
      <c r="COI876" s="60"/>
      <c r="COJ876" s="60"/>
      <c r="COK876" s="60"/>
      <c r="COL876" s="60"/>
      <c r="COM876" s="60"/>
      <c r="CON876" s="60"/>
      <c r="COO876" s="60"/>
      <c r="COP876" s="60"/>
      <c r="COQ876" s="60"/>
      <c r="COR876" s="60"/>
      <c r="COS876" s="60"/>
      <c r="COT876" s="60"/>
      <c r="COU876" s="60"/>
      <c r="COV876" s="60"/>
      <c r="COW876" s="60"/>
      <c r="COX876" s="60"/>
      <c r="COY876" s="60"/>
      <c r="COZ876" s="60"/>
      <c r="CPA876" s="60"/>
      <c r="CPB876" s="60"/>
      <c r="CPC876" s="60"/>
      <c r="CPD876" s="60"/>
      <c r="CPE876" s="60"/>
      <c r="CPF876" s="60"/>
      <c r="CPG876" s="60"/>
      <c r="CPH876" s="60"/>
      <c r="CPI876" s="60"/>
      <c r="CPJ876" s="60"/>
      <c r="CPK876" s="60"/>
      <c r="CPL876" s="60"/>
      <c r="CPM876" s="60"/>
      <c r="CPN876" s="60"/>
      <c r="CPO876" s="60"/>
      <c r="CPP876" s="60"/>
      <c r="CPQ876" s="60"/>
      <c r="CPR876" s="60"/>
      <c r="CPS876" s="60"/>
      <c r="CPT876" s="60"/>
      <c r="CPU876" s="60"/>
      <c r="CPV876" s="60"/>
      <c r="CPW876" s="60"/>
      <c r="CPX876" s="60"/>
      <c r="CPY876" s="60"/>
      <c r="CPZ876" s="60"/>
      <c r="CQA876" s="60"/>
      <c r="CQB876" s="60"/>
      <c r="CQC876" s="60"/>
      <c r="CQD876" s="60"/>
      <c r="CQE876" s="60"/>
      <c r="CQF876" s="60"/>
      <c r="CQG876" s="60"/>
      <c r="CQH876" s="60"/>
      <c r="CQI876" s="60"/>
      <c r="CQJ876" s="60"/>
      <c r="CQK876" s="60"/>
      <c r="CQL876" s="60"/>
      <c r="CQM876" s="60"/>
      <c r="CQN876" s="60"/>
      <c r="CQO876" s="60"/>
      <c r="CQP876" s="60"/>
      <c r="CQQ876" s="60"/>
      <c r="CQR876" s="60"/>
      <c r="CQS876" s="60"/>
      <c r="CQT876" s="60"/>
      <c r="CQU876" s="60"/>
      <c r="CQV876" s="60"/>
      <c r="CQW876" s="60"/>
      <c r="CQX876" s="60"/>
      <c r="CQY876" s="60"/>
      <c r="CQZ876" s="60"/>
      <c r="CRA876" s="60"/>
      <c r="CRB876" s="60"/>
      <c r="CRC876" s="60"/>
      <c r="CRD876" s="60"/>
      <c r="CRE876" s="60"/>
      <c r="CRF876" s="60"/>
      <c r="CRG876" s="60"/>
      <c r="CRH876" s="60"/>
      <c r="CRI876" s="60"/>
      <c r="CRJ876" s="60"/>
      <c r="CRK876" s="60"/>
      <c r="CRL876" s="60"/>
      <c r="CRM876" s="60"/>
      <c r="CRN876" s="60"/>
      <c r="CRO876" s="60"/>
      <c r="CRP876" s="60"/>
      <c r="CRQ876" s="60"/>
      <c r="CRR876" s="60"/>
      <c r="CRS876" s="60"/>
      <c r="CRT876" s="60"/>
      <c r="CRU876" s="60"/>
      <c r="CRV876" s="60"/>
      <c r="CRW876" s="60"/>
      <c r="CRX876" s="60"/>
      <c r="CRY876" s="60"/>
      <c r="CRZ876" s="60"/>
      <c r="CSA876" s="60"/>
      <c r="CSB876" s="60"/>
      <c r="CSC876" s="60"/>
      <c r="CSD876" s="60"/>
      <c r="CSE876" s="60"/>
      <c r="CSF876" s="60"/>
      <c r="CSG876" s="60"/>
      <c r="CSH876" s="60"/>
      <c r="CSI876" s="60"/>
      <c r="CSJ876" s="60"/>
      <c r="CSK876" s="60"/>
      <c r="CSL876" s="60"/>
      <c r="CSM876" s="60"/>
      <c r="CSN876" s="60"/>
      <c r="CSO876" s="60"/>
      <c r="CSP876" s="60"/>
      <c r="CSQ876" s="60"/>
      <c r="CSR876" s="60"/>
      <c r="CSS876" s="60"/>
      <c r="CST876" s="60"/>
      <c r="CSU876" s="60"/>
      <c r="CSV876" s="60"/>
      <c r="CSW876" s="60"/>
      <c r="CSX876" s="60"/>
      <c r="CSY876" s="60"/>
      <c r="CSZ876" s="60"/>
      <c r="CTA876" s="60"/>
      <c r="CTB876" s="60"/>
      <c r="CTC876" s="60"/>
      <c r="CTD876" s="60"/>
      <c r="CTE876" s="60"/>
      <c r="CTF876" s="60"/>
      <c r="CTG876" s="60"/>
      <c r="CTH876" s="60"/>
      <c r="CTI876" s="60"/>
      <c r="CTJ876" s="60"/>
      <c r="CTK876" s="60"/>
      <c r="CTL876" s="60"/>
      <c r="CTM876" s="60"/>
      <c r="CTN876" s="60"/>
      <c r="CTO876" s="60"/>
      <c r="CTP876" s="60"/>
      <c r="CTQ876" s="60"/>
      <c r="CTR876" s="60"/>
      <c r="CTS876" s="60"/>
      <c r="CTT876" s="60"/>
      <c r="CTU876" s="60"/>
      <c r="CTV876" s="60"/>
      <c r="CTW876" s="60"/>
      <c r="CTX876" s="60"/>
      <c r="CTY876" s="60"/>
      <c r="CTZ876" s="60"/>
      <c r="CUA876" s="60"/>
      <c r="CUB876" s="60"/>
      <c r="CUC876" s="60"/>
      <c r="CUD876" s="60"/>
      <c r="CUE876" s="60"/>
      <c r="CUF876" s="60"/>
      <c r="CUG876" s="60"/>
      <c r="CUH876" s="60"/>
      <c r="CUI876" s="60"/>
      <c r="CUJ876" s="60"/>
      <c r="CUK876" s="60"/>
      <c r="CUL876" s="60"/>
      <c r="CUM876" s="60"/>
      <c r="CUN876" s="60"/>
      <c r="CUO876" s="60"/>
      <c r="CUP876" s="60"/>
      <c r="CUQ876" s="60"/>
      <c r="CUR876" s="60"/>
      <c r="CUS876" s="60"/>
      <c r="CUT876" s="60"/>
      <c r="CUU876" s="60"/>
      <c r="CUV876" s="60"/>
      <c r="CUW876" s="60"/>
      <c r="CUX876" s="60"/>
      <c r="CUY876" s="60"/>
      <c r="CUZ876" s="60"/>
      <c r="CVA876" s="60"/>
      <c r="CVB876" s="60"/>
      <c r="CVC876" s="60"/>
      <c r="CVD876" s="60"/>
      <c r="CVE876" s="60"/>
      <c r="CVF876" s="60"/>
      <c r="CVG876" s="60"/>
      <c r="CVH876" s="60"/>
      <c r="CVI876" s="60"/>
      <c r="CVJ876" s="60"/>
      <c r="CVK876" s="60"/>
      <c r="CVL876" s="60"/>
      <c r="CVM876" s="60"/>
      <c r="CVN876" s="60"/>
      <c r="CVO876" s="60"/>
      <c r="CVP876" s="60"/>
      <c r="CVQ876" s="60"/>
      <c r="CVR876" s="60"/>
      <c r="CVS876" s="60"/>
      <c r="CVT876" s="60"/>
      <c r="CVU876" s="60"/>
      <c r="CVV876" s="60"/>
      <c r="CVW876" s="60"/>
      <c r="CVX876" s="60"/>
      <c r="CVY876" s="60"/>
      <c r="CVZ876" s="60"/>
      <c r="CWA876" s="60"/>
      <c r="CWB876" s="60"/>
      <c r="CWC876" s="60"/>
      <c r="CWD876" s="60"/>
      <c r="CWE876" s="60"/>
      <c r="CWF876" s="60"/>
      <c r="CWG876" s="60"/>
      <c r="CWH876" s="60"/>
      <c r="CWI876" s="60"/>
      <c r="CWJ876" s="60"/>
      <c r="CWK876" s="60"/>
      <c r="CWL876" s="60"/>
      <c r="CWM876" s="60"/>
      <c r="CWN876" s="60"/>
      <c r="CWO876" s="60"/>
      <c r="CWP876" s="60"/>
      <c r="CWQ876" s="60"/>
      <c r="CWR876" s="60"/>
      <c r="CWS876" s="60"/>
      <c r="CWT876" s="60"/>
      <c r="CWU876" s="60"/>
      <c r="CWV876" s="60"/>
      <c r="CWW876" s="60"/>
      <c r="CWX876" s="60"/>
      <c r="CWY876" s="60"/>
      <c r="CWZ876" s="60"/>
      <c r="CXA876" s="60"/>
      <c r="CXB876" s="60"/>
      <c r="CXC876" s="60"/>
      <c r="CXD876" s="60"/>
      <c r="CXE876" s="60"/>
      <c r="CXF876" s="60"/>
      <c r="CXG876" s="60"/>
      <c r="CXH876" s="60"/>
      <c r="CXI876" s="60"/>
      <c r="CXJ876" s="60"/>
      <c r="CXK876" s="60"/>
      <c r="CXL876" s="60"/>
      <c r="CXM876" s="60"/>
      <c r="CXN876" s="60"/>
      <c r="CXO876" s="60"/>
      <c r="CXP876" s="60"/>
      <c r="CXQ876" s="60"/>
      <c r="CXR876" s="60"/>
      <c r="CXS876" s="60"/>
      <c r="CXT876" s="60"/>
      <c r="CXU876" s="60"/>
      <c r="CXV876" s="60"/>
      <c r="CXW876" s="60"/>
      <c r="CXX876" s="60"/>
      <c r="CXY876" s="60"/>
      <c r="CXZ876" s="60"/>
      <c r="CYA876" s="60"/>
      <c r="CYB876" s="60"/>
      <c r="CYC876" s="60"/>
      <c r="CYD876" s="60"/>
      <c r="CYE876" s="60"/>
      <c r="CYF876" s="60"/>
      <c r="CYG876" s="60"/>
      <c r="CYH876" s="60"/>
      <c r="CYI876" s="60"/>
      <c r="CYJ876" s="60"/>
      <c r="CYK876" s="60"/>
      <c r="CYL876" s="60"/>
      <c r="CYM876" s="60"/>
      <c r="CYN876" s="60"/>
      <c r="CYO876" s="60"/>
      <c r="CYP876" s="60"/>
      <c r="CYQ876" s="60"/>
      <c r="CYR876" s="60"/>
      <c r="CYS876" s="60"/>
      <c r="CYT876" s="60"/>
      <c r="CYU876" s="60"/>
      <c r="CYV876" s="60"/>
      <c r="CYW876" s="60"/>
      <c r="CYX876" s="60"/>
      <c r="CYY876" s="60"/>
      <c r="CYZ876" s="60"/>
      <c r="CZA876" s="60"/>
      <c r="CZB876" s="60"/>
      <c r="CZC876" s="60"/>
      <c r="CZD876" s="60"/>
      <c r="CZE876" s="60"/>
      <c r="CZF876" s="60"/>
      <c r="CZG876" s="60"/>
      <c r="CZH876" s="60"/>
      <c r="CZI876" s="60"/>
      <c r="CZJ876" s="60"/>
      <c r="CZK876" s="60"/>
      <c r="CZL876" s="60"/>
      <c r="CZM876" s="60"/>
      <c r="CZN876" s="60"/>
      <c r="CZO876" s="60"/>
      <c r="CZP876" s="60"/>
      <c r="CZQ876" s="60"/>
      <c r="CZR876" s="60"/>
      <c r="CZS876" s="60"/>
      <c r="CZT876" s="60"/>
      <c r="CZU876" s="60"/>
      <c r="CZV876" s="60"/>
      <c r="CZW876" s="60"/>
      <c r="CZX876" s="60"/>
      <c r="CZY876" s="60"/>
      <c r="CZZ876" s="60"/>
      <c r="DAA876" s="60"/>
      <c r="DAB876" s="60"/>
      <c r="DAC876" s="60"/>
      <c r="DAD876" s="60"/>
      <c r="DAE876" s="60"/>
      <c r="DAF876" s="60"/>
      <c r="DAG876" s="60"/>
      <c r="DAH876" s="60"/>
      <c r="DAI876" s="60"/>
      <c r="DAJ876" s="60"/>
      <c r="DAK876" s="60"/>
      <c r="DAL876" s="60"/>
      <c r="DAM876" s="60"/>
      <c r="DAN876" s="60"/>
      <c r="DAO876" s="60"/>
      <c r="DAP876" s="60"/>
      <c r="DAQ876" s="60"/>
      <c r="DAR876" s="60"/>
      <c r="DAS876" s="60"/>
      <c r="DAT876" s="60"/>
      <c r="DAU876" s="60"/>
      <c r="DAV876" s="60"/>
      <c r="DAW876" s="60"/>
      <c r="DAX876" s="60"/>
      <c r="DAY876" s="60"/>
      <c r="DAZ876" s="60"/>
      <c r="DBA876" s="60"/>
      <c r="DBB876" s="60"/>
      <c r="DBC876" s="60"/>
      <c r="DBD876" s="60"/>
      <c r="DBE876" s="60"/>
      <c r="DBF876" s="60"/>
      <c r="DBG876" s="60"/>
      <c r="DBH876" s="60"/>
      <c r="DBI876" s="60"/>
      <c r="DBJ876" s="60"/>
      <c r="DBK876" s="60"/>
      <c r="DBL876" s="60"/>
      <c r="DBM876" s="60"/>
      <c r="DBN876" s="60"/>
      <c r="DBO876" s="60"/>
      <c r="DBP876" s="60"/>
      <c r="DBQ876" s="60"/>
      <c r="DBR876" s="60"/>
      <c r="DBS876" s="60"/>
      <c r="DBT876" s="60"/>
      <c r="DBU876" s="60"/>
      <c r="DBV876" s="60"/>
      <c r="DBW876" s="60"/>
      <c r="DBX876" s="60"/>
      <c r="DBY876" s="60"/>
      <c r="DBZ876" s="60"/>
      <c r="DCA876" s="60"/>
      <c r="DCB876" s="60"/>
      <c r="DCC876" s="60"/>
      <c r="DCD876" s="60"/>
      <c r="DCE876" s="60"/>
      <c r="DCF876" s="60"/>
      <c r="DCG876" s="60"/>
      <c r="DCH876" s="60"/>
      <c r="DCI876" s="60"/>
      <c r="DCJ876" s="60"/>
      <c r="DCK876" s="60"/>
      <c r="DCL876" s="60"/>
      <c r="DCM876" s="60"/>
      <c r="DCN876" s="60"/>
      <c r="DCO876" s="60"/>
      <c r="DCP876" s="60"/>
      <c r="DCQ876" s="60"/>
      <c r="DCR876" s="60"/>
      <c r="DCS876" s="60"/>
      <c r="DCT876" s="60"/>
      <c r="DCU876" s="60"/>
      <c r="DCV876" s="60"/>
      <c r="DCW876" s="60"/>
      <c r="DCX876" s="60"/>
      <c r="DCY876" s="60"/>
      <c r="DCZ876" s="60"/>
      <c r="DDA876" s="60"/>
      <c r="DDB876" s="60"/>
      <c r="DDC876" s="60"/>
      <c r="DDD876" s="60"/>
      <c r="DDE876" s="60"/>
      <c r="DDF876" s="60"/>
      <c r="DDG876" s="60"/>
      <c r="DDH876" s="60"/>
      <c r="DDI876" s="60"/>
      <c r="DDJ876" s="60"/>
      <c r="DDK876" s="60"/>
      <c r="DDL876" s="60"/>
      <c r="DDM876" s="60"/>
      <c r="DDN876" s="60"/>
      <c r="DDO876" s="60"/>
      <c r="DDP876" s="60"/>
      <c r="DDQ876" s="60"/>
      <c r="DDR876" s="60"/>
      <c r="DDS876" s="60"/>
      <c r="DDT876" s="60"/>
      <c r="DDU876" s="60"/>
      <c r="DDV876" s="60"/>
      <c r="DDW876" s="60"/>
      <c r="DDX876" s="60"/>
      <c r="DDY876" s="60"/>
      <c r="DDZ876" s="60"/>
      <c r="DEA876" s="60"/>
      <c r="DEB876" s="60"/>
      <c r="DEC876" s="60"/>
      <c r="DED876" s="60"/>
      <c r="DEE876" s="60"/>
      <c r="DEF876" s="60"/>
      <c r="DEG876" s="60"/>
      <c r="DEH876" s="60"/>
      <c r="DEI876" s="60"/>
      <c r="DEJ876" s="60"/>
      <c r="DEK876" s="60"/>
      <c r="DEL876" s="60"/>
      <c r="DEM876" s="60"/>
      <c r="DEN876" s="60"/>
      <c r="DEO876" s="60"/>
      <c r="DEP876" s="60"/>
      <c r="DEQ876" s="60"/>
      <c r="DER876" s="60"/>
      <c r="DES876" s="60"/>
      <c r="DET876" s="60"/>
      <c r="DEU876" s="60"/>
      <c r="DEV876" s="60"/>
      <c r="DEW876" s="60"/>
      <c r="DEX876" s="60"/>
      <c r="DEY876" s="60"/>
      <c r="DEZ876" s="60"/>
      <c r="DFA876" s="60"/>
      <c r="DFB876" s="60"/>
      <c r="DFC876" s="60"/>
      <c r="DFD876" s="60"/>
      <c r="DFE876" s="60"/>
      <c r="DFF876" s="60"/>
      <c r="DFG876" s="60"/>
      <c r="DFH876" s="60"/>
      <c r="DFI876" s="60"/>
      <c r="DFJ876" s="60"/>
      <c r="DFK876" s="60"/>
      <c r="DFL876" s="60"/>
      <c r="DFM876" s="60"/>
      <c r="DFN876" s="60"/>
      <c r="DFO876" s="60"/>
      <c r="DFP876" s="60"/>
      <c r="DFQ876" s="60"/>
      <c r="DFR876" s="60"/>
      <c r="DFS876" s="60"/>
      <c r="DFT876" s="60"/>
      <c r="DFU876" s="60"/>
      <c r="DFV876" s="60"/>
      <c r="DFW876" s="60"/>
      <c r="DFX876" s="60"/>
      <c r="DFY876" s="60"/>
      <c r="DFZ876" s="60"/>
      <c r="DGA876" s="60"/>
      <c r="DGB876" s="60"/>
      <c r="DGC876" s="60"/>
      <c r="DGD876" s="60"/>
      <c r="DGE876" s="60"/>
      <c r="DGF876" s="60"/>
      <c r="DGG876" s="60"/>
      <c r="DGH876" s="60"/>
      <c r="DGI876" s="60"/>
      <c r="DGJ876" s="60"/>
      <c r="DGK876" s="60"/>
      <c r="DGL876" s="60"/>
      <c r="DGM876" s="60"/>
      <c r="DGN876" s="60"/>
      <c r="DGO876" s="60"/>
      <c r="DGP876" s="60"/>
      <c r="DGQ876" s="60"/>
      <c r="DGR876" s="60"/>
      <c r="DGS876" s="60"/>
      <c r="DGT876" s="60"/>
      <c r="DGU876" s="60"/>
      <c r="DGV876" s="60"/>
      <c r="DGW876" s="60"/>
      <c r="DGX876" s="60"/>
      <c r="DGY876" s="60"/>
      <c r="DGZ876" s="60"/>
      <c r="DHA876" s="60"/>
      <c r="DHB876" s="60"/>
      <c r="DHC876" s="60"/>
      <c r="DHD876" s="60"/>
      <c r="DHE876" s="60"/>
      <c r="DHF876" s="60"/>
      <c r="DHG876" s="60"/>
      <c r="DHH876" s="60"/>
      <c r="DHI876" s="60"/>
      <c r="DHJ876" s="60"/>
      <c r="DHK876" s="60"/>
      <c r="DHL876" s="60"/>
      <c r="DHM876" s="60"/>
      <c r="DHN876" s="60"/>
      <c r="DHO876" s="60"/>
      <c r="DHP876" s="60"/>
      <c r="DHQ876" s="60"/>
      <c r="DHR876" s="60"/>
      <c r="DHS876" s="60"/>
      <c r="DHT876" s="60"/>
      <c r="DHU876" s="60"/>
      <c r="DHV876" s="60"/>
      <c r="DHW876" s="60"/>
      <c r="DHX876" s="60"/>
      <c r="DHY876" s="60"/>
      <c r="DHZ876" s="60"/>
      <c r="DIA876" s="60"/>
      <c r="DIB876" s="60"/>
      <c r="DIC876" s="60"/>
      <c r="DID876" s="60"/>
      <c r="DIE876" s="60"/>
      <c r="DIF876" s="60"/>
      <c r="DIG876" s="60"/>
      <c r="DIH876" s="60"/>
      <c r="DII876" s="60"/>
      <c r="DIJ876" s="60"/>
      <c r="DIK876" s="60"/>
      <c r="DIL876" s="60"/>
      <c r="DIM876" s="60"/>
      <c r="DIN876" s="60"/>
      <c r="DIO876" s="60"/>
      <c r="DIP876" s="60"/>
      <c r="DIQ876" s="60"/>
      <c r="DIR876" s="60"/>
      <c r="DIS876" s="60"/>
      <c r="DIT876" s="60"/>
      <c r="DIU876" s="60"/>
      <c r="DIV876" s="60"/>
      <c r="DIW876" s="60"/>
      <c r="DIX876" s="60"/>
      <c r="DIY876" s="60"/>
      <c r="DIZ876" s="60"/>
      <c r="DJA876" s="60"/>
      <c r="DJB876" s="60"/>
      <c r="DJC876" s="60"/>
      <c r="DJD876" s="60"/>
      <c r="DJE876" s="60"/>
      <c r="DJF876" s="60"/>
      <c r="DJG876" s="60"/>
      <c r="DJH876" s="60"/>
      <c r="DJI876" s="60"/>
      <c r="DJJ876" s="60"/>
      <c r="DJK876" s="60"/>
      <c r="DJL876" s="60"/>
      <c r="DJM876" s="60"/>
      <c r="DJN876" s="60"/>
      <c r="DJO876" s="60"/>
      <c r="DJP876" s="60"/>
      <c r="DJQ876" s="60"/>
      <c r="DJR876" s="60"/>
      <c r="DJS876" s="60"/>
      <c r="DJT876" s="60"/>
      <c r="DJU876" s="60"/>
      <c r="DJV876" s="60"/>
      <c r="DJW876" s="60"/>
      <c r="DJX876" s="60"/>
      <c r="DJY876" s="60"/>
      <c r="DJZ876" s="60"/>
      <c r="DKA876" s="60"/>
      <c r="DKB876" s="60"/>
      <c r="DKC876" s="60"/>
      <c r="DKD876" s="60"/>
      <c r="DKE876" s="60"/>
      <c r="DKF876" s="60"/>
      <c r="DKG876" s="60"/>
      <c r="DKH876" s="60"/>
      <c r="DKI876" s="60"/>
      <c r="DKJ876" s="60"/>
      <c r="DKK876" s="60"/>
      <c r="DKL876" s="60"/>
      <c r="DKM876" s="60"/>
      <c r="DKN876" s="60"/>
      <c r="DKO876" s="60"/>
      <c r="DKP876" s="60"/>
      <c r="DKQ876" s="60"/>
      <c r="DKR876" s="60"/>
      <c r="DKS876" s="60"/>
      <c r="DKT876" s="60"/>
      <c r="DKU876" s="60"/>
      <c r="DKV876" s="60"/>
      <c r="DKW876" s="60"/>
      <c r="DKX876" s="60"/>
      <c r="DKY876" s="60"/>
      <c r="DKZ876" s="60"/>
      <c r="DLA876" s="60"/>
      <c r="DLB876" s="60"/>
      <c r="DLC876" s="60"/>
      <c r="DLD876" s="60"/>
      <c r="DLE876" s="60"/>
      <c r="DLF876" s="60"/>
      <c r="DLG876" s="60"/>
      <c r="DLH876" s="60"/>
      <c r="DLI876" s="60"/>
      <c r="DLJ876" s="60"/>
      <c r="DLK876" s="60"/>
      <c r="DLL876" s="60"/>
      <c r="DLM876" s="60"/>
      <c r="DLN876" s="60"/>
      <c r="DLO876" s="60"/>
      <c r="DLP876" s="60"/>
      <c r="DLQ876" s="60"/>
      <c r="DLR876" s="60"/>
      <c r="DLS876" s="60"/>
      <c r="DLT876" s="60"/>
      <c r="DLU876" s="60"/>
      <c r="DLV876" s="60"/>
      <c r="DLW876" s="60"/>
      <c r="DLX876" s="60"/>
      <c r="DLY876" s="60"/>
      <c r="DLZ876" s="60"/>
      <c r="DMA876" s="60"/>
      <c r="DMB876" s="60"/>
      <c r="DMC876" s="60"/>
      <c r="DMD876" s="60"/>
      <c r="DME876" s="60"/>
      <c r="DMF876" s="60"/>
      <c r="DMG876" s="60"/>
      <c r="DMH876" s="60"/>
      <c r="DMI876" s="60"/>
      <c r="DMJ876" s="60"/>
      <c r="DMK876" s="60"/>
      <c r="DML876" s="60"/>
      <c r="DMM876" s="60"/>
      <c r="DMN876" s="60"/>
      <c r="DMO876" s="60"/>
      <c r="DMP876" s="60"/>
      <c r="DMQ876" s="60"/>
      <c r="DMR876" s="60"/>
      <c r="DMS876" s="60"/>
      <c r="DMT876" s="60"/>
      <c r="DMU876" s="60"/>
      <c r="DMV876" s="60"/>
      <c r="DMW876" s="60"/>
      <c r="DMX876" s="60"/>
      <c r="DMY876" s="60"/>
      <c r="DMZ876" s="60"/>
      <c r="DNA876" s="60"/>
      <c r="DNB876" s="60"/>
      <c r="DNC876" s="60"/>
      <c r="DND876" s="60"/>
      <c r="DNE876" s="60"/>
      <c r="DNF876" s="60"/>
      <c r="DNG876" s="60"/>
      <c r="DNH876" s="60"/>
      <c r="DNI876" s="60"/>
      <c r="DNJ876" s="60"/>
      <c r="DNK876" s="60"/>
      <c r="DNL876" s="60"/>
      <c r="DNM876" s="60"/>
      <c r="DNN876" s="60"/>
      <c r="DNO876" s="60"/>
      <c r="DNP876" s="60"/>
      <c r="DNQ876" s="60"/>
      <c r="DNR876" s="60"/>
      <c r="DNS876" s="60"/>
      <c r="DNT876" s="60"/>
      <c r="DNU876" s="60"/>
      <c r="DNV876" s="60"/>
      <c r="DNW876" s="60"/>
      <c r="DNX876" s="60"/>
      <c r="DNY876" s="60"/>
      <c r="DNZ876" s="60"/>
      <c r="DOA876" s="60"/>
      <c r="DOB876" s="60"/>
      <c r="DOC876" s="60"/>
      <c r="DOD876" s="60"/>
      <c r="DOE876" s="60"/>
      <c r="DOF876" s="60"/>
      <c r="DOG876" s="60"/>
      <c r="DOH876" s="60"/>
      <c r="DOI876" s="60"/>
      <c r="DOJ876" s="60"/>
      <c r="DOK876" s="60"/>
      <c r="DOL876" s="60"/>
      <c r="DOM876" s="60"/>
      <c r="DON876" s="60"/>
      <c r="DOO876" s="60"/>
      <c r="DOP876" s="60"/>
      <c r="DOQ876" s="60"/>
      <c r="DOR876" s="60"/>
      <c r="DOS876" s="60"/>
      <c r="DOT876" s="60"/>
      <c r="DOU876" s="60"/>
      <c r="DOV876" s="60"/>
      <c r="DOW876" s="60"/>
      <c r="DOX876" s="60"/>
      <c r="DOY876" s="60"/>
      <c r="DOZ876" s="60"/>
      <c r="DPA876" s="60"/>
      <c r="DPB876" s="60"/>
      <c r="DPC876" s="60"/>
      <c r="DPD876" s="60"/>
      <c r="DPE876" s="60"/>
      <c r="DPF876" s="60"/>
      <c r="DPG876" s="60"/>
      <c r="DPH876" s="60"/>
      <c r="DPI876" s="60"/>
      <c r="DPJ876" s="60"/>
      <c r="DPK876" s="60"/>
      <c r="DPL876" s="60"/>
      <c r="DPM876" s="60"/>
      <c r="DPN876" s="60"/>
      <c r="DPO876" s="60"/>
      <c r="DPP876" s="60"/>
      <c r="DPQ876" s="60"/>
      <c r="DPR876" s="60"/>
      <c r="DPS876" s="60"/>
      <c r="DPT876" s="60"/>
      <c r="DPU876" s="60"/>
      <c r="DPV876" s="60"/>
      <c r="DPW876" s="60"/>
      <c r="DPX876" s="60"/>
      <c r="DPY876" s="60"/>
      <c r="DPZ876" s="60"/>
      <c r="DQA876" s="60"/>
      <c r="DQB876" s="60"/>
      <c r="DQC876" s="60"/>
      <c r="DQD876" s="60"/>
      <c r="DQE876" s="60"/>
      <c r="DQF876" s="60"/>
      <c r="DQG876" s="60"/>
      <c r="DQH876" s="60"/>
      <c r="DQI876" s="60"/>
      <c r="DQJ876" s="60"/>
      <c r="DQK876" s="60"/>
      <c r="DQL876" s="60"/>
      <c r="DQM876" s="60"/>
      <c r="DQN876" s="60"/>
      <c r="DQO876" s="60"/>
      <c r="DQP876" s="60"/>
      <c r="DQQ876" s="60"/>
      <c r="DQR876" s="60"/>
      <c r="DQS876" s="60"/>
      <c r="DQT876" s="60"/>
      <c r="DQU876" s="60"/>
      <c r="DQV876" s="60"/>
      <c r="DQW876" s="60"/>
      <c r="DQX876" s="60"/>
      <c r="DQY876" s="60"/>
      <c r="DQZ876" s="60"/>
      <c r="DRA876" s="60"/>
      <c r="DRB876" s="60"/>
      <c r="DRC876" s="60"/>
      <c r="DRD876" s="60"/>
      <c r="DRE876" s="60"/>
      <c r="DRF876" s="60"/>
      <c r="DRG876" s="60"/>
      <c r="DRH876" s="60"/>
      <c r="DRI876" s="60"/>
      <c r="DRJ876" s="60"/>
      <c r="DRK876" s="60"/>
      <c r="DRL876" s="60"/>
      <c r="DRM876" s="60"/>
      <c r="DRN876" s="60"/>
      <c r="DRO876" s="60"/>
      <c r="DRP876" s="60"/>
      <c r="DRQ876" s="60"/>
      <c r="DRR876" s="60"/>
      <c r="DRS876" s="60"/>
      <c r="DRT876" s="60"/>
      <c r="DRU876" s="60"/>
      <c r="DRV876" s="60"/>
      <c r="DRW876" s="60"/>
      <c r="DRX876" s="60"/>
      <c r="DRY876" s="60"/>
      <c r="DRZ876" s="60"/>
      <c r="DSA876" s="60"/>
      <c r="DSB876" s="60"/>
      <c r="DSC876" s="60"/>
      <c r="DSD876" s="60"/>
      <c r="DSE876" s="60"/>
      <c r="DSF876" s="60"/>
      <c r="DSG876" s="60"/>
      <c r="DSH876" s="60"/>
      <c r="DSI876" s="60"/>
      <c r="DSJ876" s="60"/>
      <c r="DSK876" s="60"/>
      <c r="DSL876" s="60"/>
      <c r="DSM876" s="60"/>
      <c r="DSN876" s="60"/>
      <c r="DSO876" s="60"/>
      <c r="DSP876" s="60"/>
      <c r="DSQ876" s="60"/>
      <c r="DSR876" s="60"/>
      <c r="DSS876" s="60"/>
      <c r="DST876" s="60"/>
      <c r="DSU876" s="60"/>
      <c r="DSV876" s="60"/>
      <c r="DSW876" s="60"/>
      <c r="DSX876" s="60"/>
      <c r="DSY876" s="60"/>
      <c r="DSZ876" s="60"/>
      <c r="DTA876" s="60"/>
      <c r="DTB876" s="60"/>
      <c r="DTC876" s="60"/>
      <c r="DTD876" s="60"/>
      <c r="DTE876" s="60"/>
      <c r="DTF876" s="60"/>
      <c r="DTG876" s="60"/>
      <c r="DTH876" s="60"/>
      <c r="DTI876" s="60"/>
      <c r="DTJ876" s="60"/>
      <c r="DTK876" s="60"/>
      <c r="DTL876" s="60"/>
      <c r="DTM876" s="60"/>
      <c r="DTN876" s="60"/>
      <c r="DTO876" s="60"/>
      <c r="DTP876" s="60"/>
      <c r="DTQ876" s="60"/>
      <c r="DTR876" s="60"/>
      <c r="DTS876" s="60"/>
      <c r="DTT876" s="60"/>
      <c r="DTU876" s="60"/>
      <c r="DTV876" s="60"/>
      <c r="DTW876" s="60"/>
      <c r="DTX876" s="60"/>
      <c r="DTY876" s="60"/>
      <c r="DTZ876" s="60"/>
      <c r="DUA876" s="60"/>
      <c r="DUB876" s="60"/>
      <c r="DUC876" s="60"/>
      <c r="DUD876" s="60"/>
      <c r="DUE876" s="60"/>
      <c r="DUF876" s="60"/>
      <c r="DUG876" s="60"/>
      <c r="DUH876" s="60"/>
      <c r="DUI876" s="60"/>
      <c r="DUJ876" s="60"/>
      <c r="DUK876" s="60"/>
      <c r="DUL876" s="60"/>
      <c r="DUM876" s="60"/>
      <c r="DUN876" s="60"/>
      <c r="DUO876" s="60"/>
      <c r="DUP876" s="60"/>
      <c r="DUQ876" s="60"/>
      <c r="DUR876" s="60"/>
      <c r="DUS876" s="60"/>
      <c r="DUT876" s="60"/>
      <c r="DUU876" s="60"/>
      <c r="DUV876" s="60"/>
      <c r="DUW876" s="60"/>
      <c r="DUX876" s="60"/>
      <c r="DUY876" s="60"/>
      <c r="DUZ876" s="60"/>
      <c r="DVA876" s="60"/>
      <c r="DVB876" s="60"/>
      <c r="DVC876" s="60"/>
      <c r="DVD876" s="60"/>
      <c r="DVE876" s="60"/>
      <c r="DVF876" s="60"/>
      <c r="DVG876" s="60"/>
      <c r="DVH876" s="60"/>
      <c r="DVI876" s="60"/>
      <c r="DVJ876" s="60"/>
      <c r="DVK876" s="60"/>
      <c r="DVL876" s="60"/>
      <c r="DVM876" s="60"/>
      <c r="DVN876" s="60"/>
      <c r="DVO876" s="60"/>
      <c r="DVP876" s="60"/>
      <c r="DVQ876" s="60"/>
      <c r="DVR876" s="60"/>
      <c r="DVS876" s="60"/>
      <c r="DVT876" s="60"/>
      <c r="DVU876" s="60"/>
      <c r="DVV876" s="60"/>
      <c r="DVW876" s="60"/>
      <c r="DVX876" s="60"/>
      <c r="DVY876" s="60"/>
      <c r="DVZ876" s="60"/>
      <c r="DWA876" s="60"/>
      <c r="DWB876" s="60"/>
      <c r="DWC876" s="60"/>
      <c r="DWD876" s="60"/>
      <c r="DWE876" s="60"/>
      <c r="DWF876" s="60"/>
      <c r="DWG876" s="60"/>
      <c r="DWH876" s="60"/>
      <c r="DWI876" s="60"/>
      <c r="DWJ876" s="60"/>
      <c r="DWK876" s="60"/>
      <c r="DWL876" s="60"/>
      <c r="DWM876" s="60"/>
      <c r="DWN876" s="60"/>
      <c r="DWO876" s="60"/>
      <c r="DWP876" s="60"/>
      <c r="DWQ876" s="60"/>
      <c r="DWR876" s="60"/>
      <c r="DWS876" s="60"/>
      <c r="DWT876" s="60"/>
      <c r="DWU876" s="60"/>
      <c r="DWV876" s="60"/>
      <c r="DWW876" s="60"/>
      <c r="DWX876" s="60"/>
      <c r="DWY876" s="60"/>
      <c r="DWZ876" s="60"/>
      <c r="DXA876" s="60"/>
      <c r="DXB876" s="60"/>
      <c r="DXC876" s="60"/>
      <c r="DXD876" s="60"/>
      <c r="DXE876" s="60"/>
      <c r="DXF876" s="60"/>
      <c r="DXG876" s="60"/>
      <c r="DXH876" s="60"/>
      <c r="DXI876" s="60"/>
      <c r="DXJ876" s="60"/>
      <c r="DXK876" s="60"/>
      <c r="DXL876" s="60"/>
      <c r="DXM876" s="60"/>
      <c r="DXN876" s="60"/>
      <c r="DXO876" s="60"/>
      <c r="DXP876" s="60"/>
      <c r="DXQ876" s="60"/>
      <c r="DXR876" s="60"/>
      <c r="DXS876" s="60"/>
      <c r="DXT876" s="60"/>
      <c r="DXU876" s="60"/>
      <c r="DXV876" s="60"/>
      <c r="DXW876" s="60"/>
      <c r="DXX876" s="60"/>
      <c r="DXY876" s="60"/>
      <c r="DXZ876" s="60"/>
      <c r="DYA876" s="60"/>
      <c r="DYB876" s="60"/>
      <c r="DYC876" s="60"/>
      <c r="DYD876" s="60"/>
      <c r="DYE876" s="60"/>
      <c r="DYF876" s="60"/>
      <c r="DYG876" s="60"/>
      <c r="DYH876" s="60"/>
      <c r="DYI876" s="60"/>
      <c r="DYJ876" s="60"/>
      <c r="DYK876" s="60"/>
      <c r="DYL876" s="60"/>
      <c r="DYM876" s="60"/>
      <c r="DYN876" s="60"/>
      <c r="DYO876" s="60"/>
      <c r="DYP876" s="60"/>
      <c r="DYQ876" s="60"/>
      <c r="DYR876" s="60"/>
      <c r="DYS876" s="60"/>
      <c r="DYT876" s="60"/>
      <c r="DYU876" s="60"/>
      <c r="DYV876" s="60"/>
      <c r="DYW876" s="60"/>
      <c r="DYX876" s="60"/>
      <c r="DYY876" s="60"/>
      <c r="DYZ876" s="60"/>
      <c r="DZA876" s="60"/>
      <c r="DZB876" s="60"/>
      <c r="DZC876" s="60"/>
      <c r="DZD876" s="60"/>
      <c r="DZE876" s="60"/>
      <c r="DZF876" s="60"/>
      <c r="DZG876" s="60"/>
      <c r="DZH876" s="60"/>
      <c r="DZI876" s="60"/>
      <c r="DZJ876" s="60"/>
      <c r="DZK876" s="60"/>
      <c r="DZL876" s="60"/>
      <c r="DZM876" s="60"/>
      <c r="DZN876" s="60"/>
      <c r="DZO876" s="60"/>
      <c r="DZP876" s="60"/>
      <c r="DZQ876" s="60"/>
      <c r="DZR876" s="60"/>
      <c r="DZS876" s="60"/>
      <c r="DZT876" s="60"/>
      <c r="DZU876" s="60"/>
      <c r="DZV876" s="60"/>
      <c r="DZW876" s="60"/>
      <c r="DZX876" s="60"/>
      <c r="DZY876" s="60"/>
      <c r="DZZ876" s="60"/>
      <c r="EAA876" s="60"/>
      <c r="EAB876" s="60"/>
      <c r="EAC876" s="60"/>
      <c r="EAD876" s="60"/>
      <c r="EAE876" s="60"/>
      <c r="EAF876" s="60"/>
      <c r="EAG876" s="60"/>
      <c r="EAH876" s="60"/>
      <c r="EAI876" s="60"/>
      <c r="EAJ876" s="60"/>
      <c r="EAK876" s="60"/>
      <c r="EAL876" s="60"/>
      <c r="EAM876" s="60"/>
      <c r="EAN876" s="60"/>
      <c r="EAO876" s="60"/>
      <c r="EAP876" s="60"/>
      <c r="EAQ876" s="60"/>
      <c r="EAR876" s="60"/>
      <c r="EAS876" s="60"/>
      <c r="EAT876" s="60"/>
      <c r="EAU876" s="60"/>
      <c r="EAV876" s="60"/>
      <c r="EAW876" s="60"/>
      <c r="EAX876" s="60"/>
      <c r="EAY876" s="60"/>
      <c r="EAZ876" s="60"/>
      <c r="EBA876" s="60"/>
      <c r="EBB876" s="60"/>
      <c r="EBC876" s="60"/>
      <c r="EBD876" s="60"/>
      <c r="EBE876" s="60"/>
      <c r="EBF876" s="60"/>
      <c r="EBG876" s="60"/>
      <c r="EBH876" s="60"/>
      <c r="EBI876" s="60"/>
      <c r="EBJ876" s="60"/>
      <c r="EBK876" s="60"/>
      <c r="EBL876" s="60"/>
      <c r="EBM876" s="60"/>
      <c r="EBN876" s="60"/>
      <c r="EBO876" s="60"/>
      <c r="EBP876" s="60"/>
      <c r="EBQ876" s="60"/>
      <c r="EBR876" s="60"/>
      <c r="EBS876" s="60"/>
      <c r="EBT876" s="60"/>
      <c r="EBU876" s="60"/>
      <c r="EBV876" s="60"/>
      <c r="EBW876" s="60"/>
      <c r="EBX876" s="60"/>
      <c r="EBY876" s="60"/>
      <c r="EBZ876" s="60"/>
      <c r="ECA876" s="60"/>
      <c r="ECB876" s="60"/>
      <c r="ECC876" s="60"/>
      <c r="ECD876" s="60"/>
      <c r="ECE876" s="60"/>
      <c r="ECF876" s="60"/>
      <c r="ECG876" s="60"/>
      <c r="ECH876" s="60"/>
      <c r="ECI876" s="60"/>
      <c r="ECJ876" s="60"/>
      <c r="ECK876" s="60"/>
      <c r="ECL876" s="60"/>
      <c r="ECM876" s="60"/>
      <c r="ECN876" s="60"/>
      <c r="ECO876" s="60"/>
      <c r="ECP876" s="60"/>
      <c r="ECQ876" s="60"/>
      <c r="ECR876" s="60"/>
      <c r="ECS876" s="60"/>
      <c r="ECT876" s="60"/>
      <c r="ECU876" s="60"/>
      <c r="ECV876" s="60"/>
      <c r="ECW876" s="60"/>
      <c r="ECX876" s="60"/>
      <c r="ECY876" s="60"/>
      <c r="ECZ876" s="60"/>
      <c r="EDA876" s="60"/>
      <c r="EDB876" s="60"/>
      <c r="EDC876" s="60"/>
      <c r="EDD876" s="60"/>
      <c r="EDE876" s="60"/>
      <c r="EDF876" s="60"/>
      <c r="EDG876" s="60"/>
      <c r="EDH876" s="60"/>
      <c r="EDI876" s="60"/>
      <c r="EDJ876" s="60"/>
      <c r="EDK876" s="60"/>
      <c r="EDL876" s="60"/>
      <c r="EDM876" s="60"/>
      <c r="EDN876" s="60"/>
      <c r="EDO876" s="60"/>
      <c r="EDP876" s="60"/>
      <c r="EDQ876" s="60"/>
      <c r="EDR876" s="60"/>
      <c r="EDS876" s="60"/>
      <c r="EDT876" s="60"/>
      <c r="EDU876" s="60"/>
      <c r="EDV876" s="60"/>
      <c r="EDW876" s="60"/>
      <c r="EDX876" s="60"/>
      <c r="EDY876" s="60"/>
      <c r="EDZ876" s="60"/>
      <c r="EEA876" s="60"/>
      <c r="EEB876" s="60"/>
      <c r="EEC876" s="60"/>
      <c r="EED876" s="60"/>
      <c r="EEE876" s="60"/>
      <c r="EEF876" s="60"/>
      <c r="EEG876" s="60"/>
      <c r="EEH876" s="60"/>
      <c r="EEI876" s="60"/>
      <c r="EEJ876" s="60"/>
      <c r="EEK876" s="60"/>
      <c r="EEL876" s="60"/>
      <c r="EEM876" s="60"/>
      <c r="EEN876" s="60"/>
      <c r="EEO876" s="60"/>
      <c r="EEP876" s="60"/>
      <c r="EEQ876" s="60"/>
      <c r="EER876" s="60"/>
      <c r="EES876" s="60"/>
      <c r="EET876" s="60"/>
      <c r="EEU876" s="60"/>
      <c r="EEV876" s="60"/>
      <c r="EEW876" s="60"/>
      <c r="EEX876" s="60"/>
      <c r="EEY876" s="60"/>
      <c r="EEZ876" s="60"/>
      <c r="EFA876" s="60"/>
      <c r="EFB876" s="60"/>
      <c r="EFC876" s="60"/>
      <c r="EFD876" s="60"/>
      <c r="EFE876" s="60"/>
      <c r="EFF876" s="60"/>
      <c r="EFG876" s="60"/>
      <c r="EFH876" s="60"/>
      <c r="EFI876" s="60"/>
      <c r="EFJ876" s="60"/>
      <c r="EFK876" s="60"/>
      <c r="EFL876" s="60"/>
      <c r="EFM876" s="60"/>
      <c r="EFN876" s="60"/>
      <c r="EFO876" s="60"/>
      <c r="EFP876" s="60"/>
      <c r="EFQ876" s="60"/>
      <c r="EFR876" s="60"/>
      <c r="EFS876" s="60"/>
      <c r="EFT876" s="60"/>
      <c r="EFU876" s="60"/>
      <c r="EFV876" s="60"/>
      <c r="EFW876" s="60"/>
      <c r="EFX876" s="60"/>
      <c r="EFY876" s="60"/>
      <c r="EFZ876" s="60"/>
      <c r="EGA876" s="60"/>
      <c r="EGB876" s="60"/>
      <c r="EGC876" s="60"/>
      <c r="EGD876" s="60"/>
      <c r="EGE876" s="60"/>
      <c r="EGF876" s="60"/>
      <c r="EGG876" s="60"/>
      <c r="EGH876" s="60"/>
      <c r="EGI876" s="60"/>
      <c r="EGJ876" s="60"/>
      <c r="EGK876" s="60"/>
      <c r="EGL876" s="60"/>
      <c r="EGM876" s="60"/>
      <c r="EGN876" s="60"/>
      <c r="EGO876" s="60"/>
      <c r="EGP876" s="60"/>
      <c r="EGQ876" s="60"/>
      <c r="EGR876" s="60"/>
      <c r="EGS876" s="60"/>
      <c r="EGT876" s="60"/>
      <c r="EGU876" s="60"/>
      <c r="EGV876" s="60"/>
      <c r="EGW876" s="60"/>
      <c r="EGX876" s="60"/>
      <c r="EGY876" s="60"/>
      <c r="EGZ876" s="60"/>
      <c r="EHA876" s="60"/>
      <c r="EHB876" s="60"/>
      <c r="EHC876" s="60"/>
      <c r="EHD876" s="60"/>
      <c r="EHE876" s="60"/>
      <c r="EHF876" s="60"/>
      <c r="EHG876" s="60"/>
      <c r="EHH876" s="60"/>
      <c r="EHI876" s="60"/>
      <c r="EHJ876" s="60"/>
      <c r="EHK876" s="60"/>
      <c r="EHL876" s="60"/>
      <c r="EHM876" s="60"/>
      <c r="EHN876" s="60"/>
      <c r="EHO876" s="60"/>
      <c r="EHP876" s="60"/>
      <c r="EHQ876" s="60"/>
      <c r="EHR876" s="60"/>
      <c r="EHS876" s="60"/>
      <c r="EHT876" s="60"/>
      <c r="EHU876" s="60"/>
      <c r="EHV876" s="60"/>
      <c r="EHW876" s="60"/>
      <c r="EHX876" s="60"/>
      <c r="EHY876" s="60"/>
      <c r="EHZ876" s="60"/>
      <c r="EIA876" s="60"/>
      <c r="EIB876" s="60"/>
      <c r="EIC876" s="60"/>
      <c r="EID876" s="60"/>
      <c r="EIE876" s="60"/>
      <c r="EIF876" s="60"/>
      <c r="EIG876" s="60"/>
      <c r="EIH876" s="60"/>
      <c r="EII876" s="60"/>
      <c r="EIJ876" s="60"/>
      <c r="EIK876" s="60"/>
      <c r="EIL876" s="60"/>
      <c r="EIM876" s="60"/>
      <c r="EIN876" s="60"/>
      <c r="EIO876" s="60"/>
      <c r="EIP876" s="60"/>
      <c r="EIQ876" s="60"/>
      <c r="EIR876" s="60"/>
      <c r="EIS876" s="60"/>
      <c r="EIT876" s="60"/>
      <c r="EIU876" s="60"/>
      <c r="EIV876" s="60"/>
      <c r="EIW876" s="60"/>
      <c r="EIX876" s="60"/>
      <c r="EIY876" s="60"/>
      <c r="EIZ876" s="60"/>
      <c r="EJA876" s="60"/>
      <c r="EJB876" s="60"/>
      <c r="EJC876" s="60"/>
      <c r="EJD876" s="60"/>
      <c r="EJE876" s="60"/>
      <c r="EJF876" s="60"/>
      <c r="EJG876" s="60"/>
      <c r="EJH876" s="60"/>
      <c r="EJI876" s="60"/>
      <c r="EJJ876" s="60"/>
      <c r="EJK876" s="60"/>
      <c r="EJL876" s="60"/>
      <c r="EJM876" s="60"/>
      <c r="EJN876" s="60"/>
      <c r="EJO876" s="60"/>
      <c r="EJP876" s="60"/>
      <c r="EJQ876" s="60"/>
      <c r="EJR876" s="60"/>
      <c r="EJS876" s="60"/>
      <c r="EJT876" s="60"/>
      <c r="EJU876" s="60"/>
      <c r="EJV876" s="60"/>
      <c r="EJW876" s="60"/>
      <c r="EJX876" s="60"/>
      <c r="EJY876" s="60"/>
      <c r="EJZ876" s="60"/>
      <c r="EKA876" s="60"/>
      <c r="EKB876" s="60"/>
      <c r="EKC876" s="60"/>
      <c r="EKD876" s="60"/>
      <c r="EKE876" s="60"/>
      <c r="EKF876" s="60"/>
      <c r="EKG876" s="60"/>
      <c r="EKH876" s="60"/>
      <c r="EKI876" s="60"/>
      <c r="EKJ876" s="60"/>
      <c r="EKK876" s="60"/>
      <c r="EKL876" s="60"/>
      <c r="EKM876" s="60"/>
      <c r="EKN876" s="60"/>
      <c r="EKO876" s="60"/>
      <c r="EKP876" s="60"/>
      <c r="EKQ876" s="60"/>
      <c r="EKR876" s="60"/>
      <c r="EKS876" s="60"/>
      <c r="EKT876" s="60"/>
      <c r="EKU876" s="60"/>
      <c r="EKV876" s="60"/>
      <c r="EKW876" s="60"/>
      <c r="EKX876" s="60"/>
      <c r="EKY876" s="60"/>
      <c r="EKZ876" s="60"/>
      <c r="ELA876" s="60"/>
      <c r="ELB876" s="60"/>
      <c r="ELC876" s="60"/>
      <c r="ELD876" s="60"/>
      <c r="ELE876" s="60"/>
      <c r="ELF876" s="60"/>
      <c r="ELG876" s="60"/>
      <c r="ELH876" s="60"/>
      <c r="ELI876" s="60"/>
      <c r="ELJ876" s="60"/>
      <c r="ELK876" s="60"/>
      <c r="ELL876" s="60"/>
      <c r="ELM876" s="60"/>
      <c r="ELN876" s="60"/>
      <c r="ELO876" s="60"/>
      <c r="ELP876" s="60"/>
      <c r="ELQ876" s="60"/>
      <c r="ELR876" s="60"/>
      <c r="ELS876" s="60"/>
      <c r="ELT876" s="60"/>
      <c r="ELU876" s="60"/>
      <c r="ELV876" s="60"/>
      <c r="ELW876" s="60"/>
      <c r="ELX876" s="60"/>
      <c r="ELY876" s="60"/>
      <c r="ELZ876" s="60"/>
      <c r="EMA876" s="60"/>
      <c r="EMB876" s="60"/>
      <c r="EMC876" s="60"/>
      <c r="EMD876" s="60"/>
      <c r="EME876" s="60"/>
      <c r="EMF876" s="60"/>
      <c r="EMG876" s="60"/>
      <c r="EMH876" s="60"/>
      <c r="EMI876" s="60"/>
      <c r="EMJ876" s="60"/>
      <c r="EMK876" s="60"/>
      <c r="EML876" s="60"/>
      <c r="EMM876" s="60"/>
      <c r="EMN876" s="60"/>
      <c r="EMO876" s="60"/>
      <c r="EMP876" s="60"/>
      <c r="EMQ876" s="60"/>
      <c r="EMR876" s="60"/>
      <c r="EMS876" s="60"/>
      <c r="EMT876" s="60"/>
      <c r="EMU876" s="60"/>
      <c r="EMV876" s="60"/>
      <c r="EMW876" s="60"/>
      <c r="EMX876" s="60"/>
      <c r="EMY876" s="60"/>
      <c r="EMZ876" s="60"/>
      <c r="ENA876" s="60"/>
      <c r="ENB876" s="60"/>
      <c r="ENC876" s="60"/>
      <c r="END876" s="60"/>
      <c r="ENE876" s="60"/>
      <c r="ENF876" s="60"/>
      <c r="ENG876" s="60"/>
      <c r="ENH876" s="60"/>
      <c r="ENI876" s="60"/>
      <c r="ENJ876" s="60"/>
      <c r="ENK876" s="60"/>
      <c r="ENL876" s="60"/>
      <c r="ENM876" s="60"/>
      <c r="ENN876" s="60"/>
      <c r="ENO876" s="60"/>
      <c r="ENP876" s="60"/>
      <c r="ENQ876" s="60"/>
      <c r="ENR876" s="60"/>
      <c r="ENS876" s="60"/>
      <c r="ENT876" s="60"/>
      <c r="ENU876" s="60"/>
      <c r="ENV876" s="60"/>
      <c r="ENW876" s="60"/>
      <c r="ENX876" s="60"/>
      <c r="ENY876" s="60"/>
      <c r="ENZ876" s="60"/>
      <c r="EOA876" s="60"/>
      <c r="EOB876" s="60"/>
      <c r="EOC876" s="60"/>
      <c r="EOD876" s="60"/>
      <c r="EOE876" s="60"/>
      <c r="EOF876" s="60"/>
      <c r="EOG876" s="60"/>
      <c r="EOH876" s="60"/>
      <c r="EOI876" s="60"/>
      <c r="EOJ876" s="60"/>
      <c r="EOK876" s="60"/>
      <c r="EOL876" s="60"/>
      <c r="EOM876" s="60"/>
      <c r="EON876" s="60"/>
      <c r="EOO876" s="60"/>
      <c r="EOP876" s="60"/>
      <c r="EOQ876" s="60"/>
      <c r="EOR876" s="60"/>
      <c r="EOS876" s="60"/>
      <c r="EOT876" s="60"/>
      <c r="EOU876" s="60"/>
      <c r="EOV876" s="60"/>
      <c r="EOW876" s="60"/>
      <c r="EOX876" s="60"/>
      <c r="EOY876" s="60"/>
      <c r="EOZ876" s="60"/>
      <c r="EPA876" s="60"/>
      <c r="EPB876" s="60"/>
      <c r="EPC876" s="60"/>
      <c r="EPD876" s="60"/>
      <c r="EPE876" s="60"/>
      <c r="EPF876" s="60"/>
      <c r="EPG876" s="60"/>
      <c r="EPH876" s="60"/>
      <c r="EPI876" s="60"/>
      <c r="EPJ876" s="60"/>
      <c r="EPK876" s="60"/>
      <c r="EPL876" s="60"/>
      <c r="EPM876" s="60"/>
      <c r="EPN876" s="60"/>
      <c r="EPO876" s="60"/>
      <c r="EPP876" s="60"/>
      <c r="EPQ876" s="60"/>
      <c r="EPR876" s="60"/>
      <c r="EPS876" s="60"/>
      <c r="EPT876" s="60"/>
      <c r="EPU876" s="60"/>
      <c r="EPV876" s="60"/>
      <c r="EPW876" s="60"/>
      <c r="EPX876" s="60"/>
      <c r="EPY876" s="60"/>
      <c r="EPZ876" s="60"/>
      <c r="EQA876" s="60"/>
      <c r="EQB876" s="60"/>
      <c r="EQC876" s="60"/>
      <c r="EQD876" s="60"/>
      <c r="EQE876" s="60"/>
      <c r="EQF876" s="60"/>
      <c r="EQG876" s="60"/>
      <c r="EQH876" s="60"/>
      <c r="EQI876" s="60"/>
      <c r="EQJ876" s="60"/>
      <c r="EQK876" s="60"/>
      <c r="EQL876" s="60"/>
      <c r="EQM876" s="60"/>
      <c r="EQN876" s="60"/>
      <c r="EQO876" s="60"/>
      <c r="EQP876" s="60"/>
      <c r="EQQ876" s="60"/>
      <c r="EQR876" s="60"/>
      <c r="EQS876" s="60"/>
      <c r="EQT876" s="60"/>
      <c r="EQU876" s="60"/>
      <c r="EQV876" s="60"/>
      <c r="EQW876" s="60"/>
      <c r="EQX876" s="60"/>
      <c r="EQY876" s="60"/>
      <c r="EQZ876" s="60"/>
      <c r="ERA876" s="60"/>
      <c r="ERB876" s="60"/>
      <c r="ERC876" s="60"/>
      <c r="ERD876" s="60"/>
      <c r="ERE876" s="60"/>
      <c r="ERF876" s="60"/>
      <c r="ERG876" s="60"/>
      <c r="ERH876" s="60"/>
      <c r="ERI876" s="60"/>
      <c r="ERJ876" s="60"/>
      <c r="ERK876" s="60"/>
      <c r="ERL876" s="60"/>
      <c r="ERM876" s="60"/>
      <c r="ERN876" s="60"/>
      <c r="ERO876" s="60"/>
      <c r="ERP876" s="60"/>
      <c r="ERQ876" s="60"/>
      <c r="ERR876" s="60"/>
      <c r="ERS876" s="60"/>
      <c r="ERT876" s="60"/>
      <c r="ERU876" s="60"/>
      <c r="ERV876" s="60"/>
      <c r="ERW876" s="60"/>
      <c r="ERX876" s="60"/>
      <c r="ERY876" s="60"/>
      <c r="ERZ876" s="60"/>
      <c r="ESA876" s="60"/>
      <c r="ESB876" s="60"/>
      <c r="ESC876" s="60"/>
      <c r="ESD876" s="60"/>
      <c r="ESE876" s="60"/>
      <c r="ESF876" s="60"/>
      <c r="ESG876" s="60"/>
      <c r="ESH876" s="60"/>
      <c r="ESI876" s="60"/>
      <c r="ESJ876" s="60"/>
      <c r="ESK876" s="60"/>
      <c r="ESL876" s="60"/>
      <c r="ESM876" s="60"/>
      <c r="ESN876" s="60"/>
      <c r="ESO876" s="60"/>
      <c r="ESP876" s="60"/>
      <c r="ESQ876" s="60"/>
      <c r="ESR876" s="60"/>
      <c r="ESS876" s="60"/>
      <c r="EST876" s="60"/>
      <c r="ESU876" s="60"/>
      <c r="ESV876" s="60"/>
      <c r="ESW876" s="60"/>
      <c r="ESX876" s="60"/>
      <c r="ESY876" s="60"/>
      <c r="ESZ876" s="60"/>
      <c r="ETA876" s="60"/>
      <c r="ETB876" s="60"/>
      <c r="ETC876" s="60"/>
      <c r="ETD876" s="60"/>
      <c r="ETE876" s="60"/>
      <c r="ETF876" s="60"/>
      <c r="ETG876" s="60"/>
      <c r="ETH876" s="60"/>
      <c r="ETI876" s="60"/>
      <c r="ETJ876" s="60"/>
      <c r="ETK876" s="60"/>
      <c r="ETL876" s="60"/>
      <c r="ETM876" s="60"/>
      <c r="ETN876" s="60"/>
      <c r="ETO876" s="60"/>
      <c r="ETP876" s="60"/>
      <c r="ETQ876" s="60"/>
      <c r="ETR876" s="60"/>
      <c r="ETS876" s="60"/>
      <c r="ETT876" s="60"/>
      <c r="ETU876" s="60"/>
      <c r="ETV876" s="60"/>
      <c r="ETW876" s="60"/>
      <c r="ETX876" s="60"/>
      <c r="ETY876" s="60"/>
      <c r="ETZ876" s="60"/>
      <c r="EUA876" s="60"/>
      <c r="EUB876" s="60"/>
      <c r="EUC876" s="60"/>
      <c r="EUD876" s="60"/>
      <c r="EUE876" s="60"/>
      <c r="EUF876" s="60"/>
      <c r="EUG876" s="60"/>
      <c r="EUH876" s="60"/>
      <c r="EUI876" s="60"/>
      <c r="EUJ876" s="60"/>
      <c r="EUK876" s="60"/>
      <c r="EUL876" s="60"/>
      <c r="EUM876" s="60"/>
      <c r="EUN876" s="60"/>
      <c r="EUO876" s="60"/>
      <c r="EUP876" s="60"/>
      <c r="EUQ876" s="60"/>
      <c r="EUR876" s="60"/>
      <c r="EUS876" s="60"/>
      <c r="EUT876" s="60"/>
      <c r="EUU876" s="60"/>
      <c r="EUV876" s="60"/>
      <c r="EUW876" s="60"/>
      <c r="EUX876" s="60"/>
      <c r="EUY876" s="60"/>
      <c r="EUZ876" s="60"/>
      <c r="EVA876" s="60"/>
      <c r="EVB876" s="60"/>
      <c r="EVC876" s="60"/>
      <c r="EVD876" s="60"/>
      <c r="EVE876" s="60"/>
      <c r="EVF876" s="60"/>
      <c r="EVG876" s="60"/>
      <c r="EVH876" s="60"/>
      <c r="EVI876" s="60"/>
      <c r="EVJ876" s="60"/>
      <c r="EVK876" s="60"/>
      <c r="EVL876" s="60"/>
      <c r="EVM876" s="60"/>
      <c r="EVN876" s="60"/>
      <c r="EVO876" s="60"/>
      <c r="EVP876" s="60"/>
      <c r="EVQ876" s="60"/>
      <c r="EVR876" s="60"/>
      <c r="EVS876" s="60"/>
      <c r="EVT876" s="60"/>
      <c r="EVU876" s="60"/>
      <c r="EVV876" s="60"/>
      <c r="EVW876" s="60"/>
      <c r="EVX876" s="60"/>
      <c r="EVY876" s="60"/>
      <c r="EVZ876" s="60"/>
      <c r="EWA876" s="60"/>
      <c r="EWB876" s="60"/>
      <c r="EWC876" s="60"/>
      <c r="EWD876" s="60"/>
      <c r="EWE876" s="60"/>
      <c r="EWF876" s="60"/>
      <c r="EWG876" s="60"/>
      <c r="EWH876" s="60"/>
      <c r="EWI876" s="60"/>
      <c r="EWJ876" s="60"/>
      <c r="EWK876" s="60"/>
      <c r="EWL876" s="60"/>
      <c r="EWM876" s="60"/>
      <c r="EWN876" s="60"/>
      <c r="EWO876" s="60"/>
      <c r="EWP876" s="60"/>
      <c r="EWQ876" s="60"/>
      <c r="EWR876" s="60"/>
      <c r="EWS876" s="60"/>
      <c r="EWT876" s="60"/>
      <c r="EWU876" s="60"/>
      <c r="EWV876" s="60"/>
      <c r="EWW876" s="60"/>
      <c r="EWX876" s="60"/>
      <c r="EWY876" s="60"/>
      <c r="EWZ876" s="60"/>
      <c r="EXA876" s="60"/>
      <c r="EXB876" s="60"/>
      <c r="EXC876" s="60"/>
      <c r="EXD876" s="60"/>
      <c r="EXE876" s="60"/>
      <c r="EXF876" s="60"/>
      <c r="EXG876" s="60"/>
      <c r="EXH876" s="60"/>
      <c r="EXI876" s="60"/>
      <c r="EXJ876" s="60"/>
      <c r="EXK876" s="60"/>
      <c r="EXL876" s="60"/>
      <c r="EXM876" s="60"/>
      <c r="EXN876" s="60"/>
      <c r="EXO876" s="60"/>
      <c r="EXP876" s="60"/>
      <c r="EXQ876" s="60"/>
      <c r="EXR876" s="60"/>
      <c r="EXS876" s="60"/>
      <c r="EXT876" s="60"/>
      <c r="EXU876" s="60"/>
      <c r="EXV876" s="60"/>
      <c r="EXW876" s="60"/>
      <c r="EXX876" s="60"/>
      <c r="EXY876" s="60"/>
      <c r="EXZ876" s="60"/>
      <c r="EYA876" s="60"/>
      <c r="EYB876" s="60"/>
      <c r="EYC876" s="60"/>
      <c r="EYD876" s="60"/>
      <c r="EYE876" s="60"/>
      <c r="EYF876" s="60"/>
      <c r="EYG876" s="60"/>
      <c r="EYH876" s="60"/>
      <c r="EYI876" s="60"/>
      <c r="EYJ876" s="60"/>
      <c r="EYK876" s="60"/>
      <c r="EYL876" s="60"/>
      <c r="EYM876" s="60"/>
      <c r="EYN876" s="60"/>
      <c r="EYO876" s="60"/>
      <c r="EYP876" s="60"/>
      <c r="EYQ876" s="60"/>
      <c r="EYR876" s="60"/>
      <c r="EYS876" s="60"/>
      <c r="EYT876" s="60"/>
      <c r="EYU876" s="60"/>
      <c r="EYV876" s="60"/>
      <c r="EYW876" s="60"/>
      <c r="EYX876" s="60"/>
      <c r="EYY876" s="60"/>
      <c r="EYZ876" s="60"/>
      <c r="EZA876" s="60"/>
      <c r="EZB876" s="60"/>
      <c r="EZC876" s="60"/>
      <c r="EZD876" s="60"/>
      <c r="EZE876" s="60"/>
      <c r="EZF876" s="60"/>
      <c r="EZG876" s="60"/>
      <c r="EZH876" s="60"/>
      <c r="EZI876" s="60"/>
      <c r="EZJ876" s="60"/>
      <c r="EZK876" s="60"/>
      <c r="EZL876" s="60"/>
      <c r="EZM876" s="60"/>
      <c r="EZN876" s="60"/>
      <c r="EZO876" s="60"/>
      <c r="EZP876" s="60"/>
      <c r="EZQ876" s="60"/>
      <c r="EZR876" s="60"/>
      <c r="EZS876" s="60"/>
      <c r="EZT876" s="60"/>
      <c r="EZU876" s="60"/>
      <c r="EZV876" s="60"/>
      <c r="EZW876" s="60"/>
      <c r="EZX876" s="60"/>
      <c r="EZY876" s="60"/>
      <c r="EZZ876" s="60"/>
      <c r="FAA876" s="60"/>
      <c r="FAB876" s="60"/>
      <c r="FAC876" s="60"/>
      <c r="FAD876" s="60"/>
      <c r="FAE876" s="60"/>
      <c r="FAF876" s="60"/>
      <c r="FAG876" s="60"/>
      <c r="FAH876" s="60"/>
      <c r="FAI876" s="60"/>
      <c r="FAJ876" s="60"/>
      <c r="FAK876" s="60"/>
      <c r="FAL876" s="60"/>
      <c r="FAM876" s="60"/>
      <c r="FAN876" s="60"/>
      <c r="FAO876" s="60"/>
      <c r="FAP876" s="60"/>
      <c r="FAQ876" s="60"/>
      <c r="FAR876" s="60"/>
      <c r="FAS876" s="60"/>
      <c r="FAT876" s="60"/>
      <c r="FAU876" s="60"/>
      <c r="FAV876" s="60"/>
      <c r="FAW876" s="60"/>
      <c r="FAX876" s="60"/>
      <c r="FAY876" s="60"/>
      <c r="FAZ876" s="60"/>
      <c r="FBA876" s="60"/>
      <c r="FBB876" s="60"/>
      <c r="FBC876" s="60"/>
      <c r="FBD876" s="60"/>
      <c r="FBE876" s="60"/>
      <c r="FBF876" s="60"/>
      <c r="FBG876" s="60"/>
      <c r="FBH876" s="60"/>
      <c r="FBI876" s="60"/>
      <c r="FBJ876" s="60"/>
      <c r="FBK876" s="60"/>
      <c r="FBL876" s="60"/>
      <c r="FBM876" s="60"/>
      <c r="FBN876" s="60"/>
      <c r="FBO876" s="60"/>
      <c r="FBP876" s="60"/>
      <c r="FBQ876" s="60"/>
      <c r="FBR876" s="60"/>
      <c r="FBS876" s="60"/>
      <c r="FBT876" s="60"/>
      <c r="FBU876" s="60"/>
      <c r="FBV876" s="60"/>
      <c r="FBW876" s="60"/>
      <c r="FBX876" s="60"/>
      <c r="FBY876" s="60"/>
      <c r="FBZ876" s="60"/>
      <c r="FCA876" s="60"/>
      <c r="FCB876" s="60"/>
      <c r="FCC876" s="60"/>
      <c r="FCD876" s="60"/>
      <c r="FCE876" s="60"/>
      <c r="FCF876" s="60"/>
      <c r="FCG876" s="60"/>
      <c r="FCH876" s="60"/>
      <c r="FCI876" s="60"/>
      <c r="FCJ876" s="60"/>
      <c r="FCK876" s="60"/>
      <c r="FCL876" s="60"/>
      <c r="FCM876" s="60"/>
      <c r="FCN876" s="60"/>
      <c r="FCO876" s="60"/>
      <c r="FCP876" s="60"/>
      <c r="FCQ876" s="60"/>
      <c r="FCR876" s="60"/>
      <c r="FCS876" s="60"/>
      <c r="FCT876" s="60"/>
      <c r="FCU876" s="60"/>
      <c r="FCV876" s="60"/>
      <c r="FCW876" s="60"/>
      <c r="FCX876" s="60"/>
      <c r="FCY876" s="60"/>
      <c r="FCZ876" s="60"/>
      <c r="FDA876" s="60"/>
      <c r="FDB876" s="60"/>
      <c r="FDC876" s="60"/>
      <c r="FDD876" s="60"/>
      <c r="FDE876" s="60"/>
      <c r="FDF876" s="60"/>
      <c r="FDG876" s="60"/>
      <c r="FDH876" s="60"/>
      <c r="FDI876" s="60"/>
      <c r="FDJ876" s="60"/>
      <c r="FDK876" s="60"/>
      <c r="FDL876" s="60"/>
      <c r="FDM876" s="60"/>
      <c r="FDN876" s="60"/>
      <c r="FDO876" s="60"/>
      <c r="FDP876" s="60"/>
      <c r="FDQ876" s="60"/>
      <c r="FDR876" s="60"/>
      <c r="FDS876" s="60"/>
      <c r="FDT876" s="60"/>
      <c r="FDU876" s="60"/>
      <c r="FDV876" s="60"/>
      <c r="FDW876" s="60"/>
      <c r="FDX876" s="60"/>
      <c r="FDY876" s="60"/>
      <c r="FDZ876" s="60"/>
      <c r="FEA876" s="60"/>
      <c r="FEB876" s="60"/>
      <c r="FEC876" s="60"/>
      <c r="FED876" s="60"/>
      <c r="FEE876" s="60"/>
      <c r="FEF876" s="60"/>
      <c r="FEG876" s="60"/>
      <c r="FEH876" s="60"/>
      <c r="FEI876" s="60"/>
      <c r="FEJ876" s="60"/>
      <c r="FEK876" s="60"/>
      <c r="FEL876" s="60"/>
      <c r="FEM876" s="60"/>
      <c r="FEN876" s="60"/>
      <c r="FEO876" s="60"/>
      <c r="FEP876" s="60"/>
      <c r="FEQ876" s="60"/>
      <c r="FER876" s="60"/>
      <c r="FES876" s="60"/>
      <c r="FET876" s="60"/>
      <c r="FEU876" s="60"/>
      <c r="FEV876" s="60"/>
      <c r="FEW876" s="60"/>
      <c r="FEX876" s="60"/>
      <c r="FEY876" s="60"/>
      <c r="FEZ876" s="60"/>
      <c r="FFA876" s="60"/>
      <c r="FFB876" s="60"/>
      <c r="FFC876" s="60"/>
      <c r="FFD876" s="60"/>
      <c r="FFE876" s="60"/>
      <c r="FFF876" s="60"/>
      <c r="FFG876" s="60"/>
      <c r="FFH876" s="60"/>
      <c r="FFI876" s="60"/>
      <c r="FFJ876" s="60"/>
      <c r="FFK876" s="60"/>
      <c r="FFL876" s="60"/>
      <c r="FFM876" s="60"/>
      <c r="FFN876" s="60"/>
      <c r="FFO876" s="60"/>
      <c r="FFP876" s="60"/>
      <c r="FFQ876" s="60"/>
      <c r="FFR876" s="60"/>
      <c r="FFS876" s="60"/>
      <c r="FFT876" s="60"/>
      <c r="FFU876" s="60"/>
      <c r="FFV876" s="60"/>
      <c r="FFW876" s="60"/>
      <c r="FFX876" s="60"/>
      <c r="FFY876" s="60"/>
      <c r="FFZ876" s="60"/>
      <c r="FGA876" s="60"/>
      <c r="FGB876" s="60"/>
      <c r="FGC876" s="60"/>
      <c r="FGD876" s="60"/>
      <c r="FGE876" s="60"/>
      <c r="FGF876" s="60"/>
      <c r="FGG876" s="60"/>
      <c r="FGH876" s="60"/>
      <c r="FGI876" s="60"/>
      <c r="FGJ876" s="60"/>
      <c r="FGK876" s="60"/>
      <c r="FGL876" s="60"/>
      <c r="FGM876" s="60"/>
      <c r="FGN876" s="60"/>
      <c r="FGO876" s="60"/>
      <c r="FGP876" s="60"/>
      <c r="FGQ876" s="60"/>
      <c r="FGR876" s="60"/>
      <c r="FGS876" s="60"/>
      <c r="FGT876" s="60"/>
      <c r="FGU876" s="60"/>
      <c r="FGV876" s="60"/>
      <c r="FGW876" s="60"/>
      <c r="FGX876" s="60"/>
      <c r="FGY876" s="60"/>
      <c r="FGZ876" s="60"/>
      <c r="FHA876" s="60"/>
      <c r="FHB876" s="60"/>
      <c r="FHC876" s="60"/>
      <c r="FHD876" s="60"/>
      <c r="FHE876" s="60"/>
      <c r="FHF876" s="60"/>
      <c r="FHG876" s="60"/>
      <c r="FHH876" s="60"/>
      <c r="FHI876" s="60"/>
      <c r="FHJ876" s="60"/>
      <c r="FHK876" s="60"/>
      <c r="FHL876" s="60"/>
      <c r="FHM876" s="60"/>
      <c r="FHN876" s="60"/>
      <c r="FHO876" s="60"/>
      <c r="FHP876" s="60"/>
      <c r="FHQ876" s="60"/>
      <c r="FHR876" s="60"/>
      <c r="FHS876" s="60"/>
      <c r="FHT876" s="60"/>
      <c r="FHU876" s="60"/>
      <c r="FHV876" s="60"/>
      <c r="FHW876" s="60"/>
      <c r="FHX876" s="60"/>
      <c r="FHY876" s="60"/>
      <c r="FHZ876" s="60"/>
      <c r="FIA876" s="60"/>
      <c r="FIB876" s="60"/>
      <c r="FIC876" s="60"/>
      <c r="FID876" s="60"/>
      <c r="FIE876" s="60"/>
      <c r="FIF876" s="60"/>
      <c r="FIG876" s="60"/>
      <c r="FIH876" s="60"/>
      <c r="FII876" s="60"/>
      <c r="FIJ876" s="60"/>
      <c r="FIK876" s="60"/>
      <c r="FIL876" s="60"/>
      <c r="FIM876" s="60"/>
      <c r="FIN876" s="60"/>
      <c r="FIO876" s="60"/>
      <c r="FIP876" s="60"/>
      <c r="FIQ876" s="60"/>
      <c r="FIR876" s="60"/>
      <c r="FIS876" s="60"/>
      <c r="FIT876" s="60"/>
      <c r="FIU876" s="60"/>
      <c r="FIV876" s="60"/>
      <c r="FIW876" s="60"/>
      <c r="FIX876" s="60"/>
      <c r="FIY876" s="60"/>
      <c r="FIZ876" s="60"/>
      <c r="FJA876" s="60"/>
      <c r="FJB876" s="60"/>
      <c r="FJC876" s="60"/>
      <c r="FJD876" s="60"/>
      <c r="FJE876" s="60"/>
      <c r="FJF876" s="60"/>
      <c r="FJG876" s="60"/>
      <c r="FJH876" s="60"/>
      <c r="FJI876" s="60"/>
      <c r="FJJ876" s="60"/>
      <c r="FJK876" s="60"/>
      <c r="FJL876" s="60"/>
      <c r="FJM876" s="60"/>
      <c r="FJN876" s="60"/>
      <c r="FJO876" s="60"/>
      <c r="FJP876" s="60"/>
      <c r="FJQ876" s="60"/>
      <c r="FJR876" s="60"/>
      <c r="FJS876" s="60"/>
      <c r="FJT876" s="60"/>
      <c r="FJU876" s="60"/>
      <c r="FJV876" s="60"/>
      <c r="FJW876" s="60"/>
      <c r="FJX876" s="60"/>
      <c r="FJY876" s="60"/>
      <c r="FJZ876" s="60"/>
      <c r="FKA876" s="60"/>
      <c r="FKB876" s="60"/>
      <c r="FKC876" s="60"/>
      <c r="FKD876" s="60"/>
      <c r="FKE876" s="60"/>
      <c r="FKF876" s="60"/>
      <c r="FKG876" s="60"/>
      <c r="FKH876" s="60"/>
      <c r="FKI876" s="60"/>
      <c r="FKJ876" s="60"/>
      <c r="FKK876" s="60"/>
      <c r="FKL876" s="60"/>
      <c r="FKM876" s="60"/>
      <c r="FKN876" s="60"/>
      <c r="FKO876" s="60"/>
      <c r="FKP876" s="60"/>
      <c r="FKQ876" s="60"/>
      <c r="FKR876" s="60"/>
      <c r="FKS876" s="60"/>
      <c r="FKT876" s="60"/>
      <c r="FKU876" s="60"/>
      <c r="FKV876" s="60"/>
      <c r="FKW876" s="60"/>
      <c r="FKX876" s="60"/>
      <c r="FKY876" s="60"/>
      <c r="FKZ876" s="60"/>
      <c r="FLA876" s="60"/>
      <c r="FLB876" s="60"/>
      <c r="FLC876" s="60"/>
      <c r="FLD876" s="60"/>
      <c r="FLE876" s="60"/>
      <c r="FLF876" s="60"/>
      <c r="FLG876" s="60"/>
      <c r="FLH876" s="60"/>
      <c r="FLI876" s="60"/>
      <c r="FLJ876" s="60"/>
      <c r="FLK876" s="60"/>
      <c r="FLL876" s="60"/>
      <c r="FLM876" s="60"/>
      <c r="FLN876" s="60"/>
      <c r="FLO876" s="60"/>
      <c r="FLP876" s="60"/>
      <c r="FLQ876" s="60"/>
      <c r="FLR876" s="60"/>
      <c r="FLS876" s="60"/>
      <c r="FLT876" s="60"/>
      <c r="FLU876" s="60"/>
      <c r="FLV876" s="60"/>
      <c r="FLW876" s="60"/>
      <c r="FLX876" s="60"/>
      <c r="FLY876" s="60"/>
      <c r="FLZ876" s="60"/>
      <c r="FMA876" s="60"/>
      <c r="FMB876" s="60"/>
      <c r="FMC876" s="60"/>
      <c r="FMD876" s="60"/>
      <c r="FME876" s="60"/>
      <c r="FMF876" s="60"/>
      <c r="FMG876" s="60"/>
      <c r="FMH876" s="60"/>
      <c r="FMI876" s="60"/>
      <c r="FMJ876" s="60"/>
      <c r="FMK876" s="60"/>
      <c r="FML876" s="60"/>
      <c r="FMM876" s="60"/>
      <c r="FMN876" s="60"/>
      <c r="FMO876" s="60"/>
      <c r="FMP876" s="60"/>
      <c r="FMQ876" s="60"/>
      <c r="FMR876" s="60"/>
      <c r="FMS876" s="60"/>
      <c r="FMT876" s="60"/>
      <c r="FMU876" s="60"/>
      <c r="FMV876" s="60"/>
      <c r="FMW876" s="60"/>
      <c r="FMX876" s="60"/>
      <c r="FMY876" s="60"/>
      <c r="FMZ876" s="60"/>
      <c r="FNA876" s="60"/>
      <c r="FNB876" s="60"/>
      <c r="FNC876" s="60"/>
      <c r="FND876" s="60"/>
      <c r="FNE876" s="60"/>
      <c r="FNF876" s="60"/>
      <c r="FNG876" s="60"/>
      <c r="FNH876" s="60"/>
      <c r="FNI876" s="60"/>
      <c r="FNJ876" s="60"/>
      <c r="FNK876" s="60"/>
      <c r="FNL876" s="60"/>
      <c r="FNM876" s="60"/>
      <c r="FNN876" s="60"/>
      <c r="FNO876" s="60"/>
      <c r="FNP876" s="60"/>
      <c r="FNQ876" s="60"/>
      <c r="FNR876" s="60"/>
      <c r="FNS876" s="60"/>
      <c r="FNT876" s="60"/>
      <c r="FNU876" s="60"/>
      <c r="FNV876" s="60"/>
      <c r="FNW876" s="60"/>
      <c r="FNX876" s="60"/>
      <c r="FNY876" s="60"/>
      <c r="FNZ876" s="60"/>
      <c r="FOA876" s="60"/>
      <c r="FOB876" s="60"/>
      <c r="FOC876" s="60"/>
      <c r="FOD876" s="60"/>
      <c r="FOE876" s="60"/>
      <c r="FOF876" s="60"/>
      <c r="FOG876" s="60"/>
      <c r="FOH876" s="60"/>
      <c r="FOI876" s="60"/>
      <c r="FOJ876" s="60"/>
      <c r="FOK876" s="60"/>
      <c r="FOL876" s="60"/>
      <c r="FOM876" s="60"/>
      <c r="FON876" s="60"/>
      <c r="FOO876" s="60"/>
      <c r="FOP876" s="60"/>
      <c r="FOQ876" s="60"/>
      <c r="FOR876" s="60"/>
      <c r="FOS876" s="60"/>
      <c r="FOT876" s="60"/>
      <c r="FOU876" s="60"/>
      <c r="FOV876" s="60"/>
      <c r="FOW876" s="60"/>
      <c r="FOX876" s="60"/>
      <c r="FOY876" s="60"/>
      <c r="FOZ876" s="60"/>
      <c r="FPA876" s="60"/>
      <c r="FPB876" s="60"/>
      <c r="FPC876" s="60"/>
      <c r="FPD876" s="60"/>
      <c r="FPE876" s="60"/>
      <c r="FPF876" s="60"/>
      <c r="FPG876" s="60"/>
      <c r="FPH876" s="60"/>
      <c r="FPI876" s="60"/>
      <c r="FPJ876" s="60"/>
      <c r="FPK876" s="60"/>
      <c r="FPL876" s="60"/>
      <c r="FPM876" s="60"/>
      <c r="FPN876" s="60"/>
      <c r="FPO876" s="60"/>
      <c r="FPP876" s="60"/>
      <c r="FPQ876" s="60"/>
      <c r="FPR876" s="60"/>
      <c r="FPS876" s="60"/>
      <c r="FPT876" s="60"/>
      <c r="FPU876" s="60"/>
      <c r="FPV876" s="60"/>
      <c r="FPW876" s="60"/>
      <c r="FPX876" s="60"/>
      <c r="FPY876" s="60"/>
      <c r="FPZ876" s="60"/>
      <c r="FQA876" s="60"/>
      <c r="FQB876" s="60"/>
      <c r="FQC876" s="60"/>
      <c r="FQD876" s="60"/>
      <c r="FQE876" s="60"/>
      <c r="FQF876" s="60"/>
      <c r="FQG876" s="60"/>
      <c r="FQH876" s="60"/>
      <c r="FQI876" s="60"/>
      <c r="FQJ876" s="60"/>
      <c r="FQK876" s="60"/>
      <c r="FQL876" s="60"/>
      <c r="FQM876" s="60"/>
      <c r="FQN876" s="60"/>
      <c r="FQO876" s="60"/>
      <c r="FQP876" s="60"/>
      <c r="FQQ876" s="60"/>
      <c r="FQR876" s="60"/>
      <c r="FQS876" s="60"/>
      <c r="FQT876" s="60"/>
      <c r="FQU876" s="60"/>
      <c r="FQV876" s="60"/>
      <c r="FQW876" s="60"/>
      <c r="FQX876" s="60"/>
      <c r="FQY876" s="60"/>
      <c r="FQZ876" s="60"/>
      <c r="FRA876" s="60"/>
      <c r="FRB876" s="60"/>
      <c r="FRC876" s="60"/>
      <c r="FRD876" s="60"/>
      <c r="FRE876" s="60"/>
      <c r="FRF876" s="60"/>
      <c r="FRG876" s="60"/>
      <c r="FRH876" s="60"/>
      <c r="FRI876" s="60"/>
      <c r="FRJ876" s="60"/>
      <c r="FRK876" s="60"/>
      <c r="FRL876" s="60"/>
      <c r="FRM876" s="60"/>
      <c r="FRN876" s="60"/>
      <c r="FRO876" s="60"/>
      <c r="FRP876" s="60"/>
      <c r="FRQ876" s="60"/>
      <c r="FRR876" s="60"/>
      <c r="FRS876" s="60"/>
      <c r="FRT876" s="60"/>
      <c r="FRU876" s="60"/>
      <c r="FRV876" s="60"/>
      <c r="FRW876" s="60"/>
      <c r="FRX876" s="60"/>
      <c r="FRY876" s="60"/>
      <c r="FRZ876" s="60"/>
      <c r="FSA876" s="60"/>
      <c r="FSB876" s="60"/>
      <c r="FSC876" s="60"/>
      <c r="FSD876" s="60"/>
      <c r="FSE876" s="60"/>
      <c r="FSF876" s="60"/>
      <c r="FSG876" s="60"/>
      <c r="FSH876" s="60"/>
      <c r="FSI876" s="60"/>
      <c r="FSJ876" s="60"/>
      <c r="FSK876" s="60"/>
      <c r="FSL876" s="60"/>
      <c r="FSM876" s="60"/>
      <c r="FSN876" s="60"/>
      <c r="FSO876" s="60"/>
      <c r="FSP876" s="60"/>
      <c r="FSQ876" s="60"/>
      <c r="FSR876" s="60"/>
      <c r="FSS876" s="60"/>
      <c r="FST876" s="60"/>
      <c r="FSU876" s="60"/>
      <c r="FSV876" s="60"/>
      <c r="FSW876" s="60"/>
      <c r="FSX876" s="60"/>
      <c r="FSY876" s="60"/>
      <c r="FSZ876" s="60"/>
      <c r="FTA876" s="60"/>
      <c r="FTB876" s="60"/>
      <c r="FTC876" s="60"/>
      <c r="FTD876" s="60"/>
      <c r="FTE876" s="60"/>
      <c r="FTF876" s="60"/>
      <c r="FTG876" s="60"/>
      <c r="FTH876" s="60"/>
      <c r="FTI876" s="60"/>
      <c r="FTJ876" s="60"/>
      <c r="FTK876" s="60"/>
      <c r="FTL876" s="60"/>
      <c r="FTM876" s="60"/>
      <c r="FTN876" s="60"/>
      <c r="FTO876" s="60"/>
      <c r="FTP876" s="60"/>
      <c r="FTQ876" s="60"/>
      <c r="FTR876" s="60"/>
      <c r="FTS876" s="60"/>
      <c r="FTT876" s="60"/>
      <c r="FTU876" s="60"/>
      <c r="FTV876" s="60"/>
      <c r="FTW876" s="60"/>
      <c r="FTX876" s="60"/>
      <c r="FTY876" s="60"/>
      <c r="FTZ876" s="60"/>
      <c r="FUA876" s="60"/>
      <c r="FUB876" s="60"/>
      <c r="FUC876" s="60"/>
      <c r="FUD876" s="60"/>
      <c r="FUE876" s="60"/>
      <c r="FUF876" s="60"/>
      <c r="FUG876" s="60"/>
      <c r="FUH876" s="60"/>
      <c r="FUI876" s="60"/>
      <c r="FUJ876" s="60"/>
      <c r="FUK876" s="60"/>
      <c r="FUL876" s="60"/>
      <c r="FUM876" s="60"/>
      <c r="FUN876" s="60"/>
      <c r="FUO876" s="60"/>
      <c r="FUP876" s="60"/>
      <c r="FUQ876" s="60"/>
      <c r="FUR876" s="60"/>
      <c r="FUS876" s="60"/>
      <c r="FUT876" s="60"/>
      <c r="FUU876" s="60"/>
      <c r="FUV876" s="60"/>
      <c r="FUW876" s="60"/>
      <c r="FUX876" s="60"/>
      <c r="FUY876" s="60"/>
      <c r="FUZ876" s="60"/>
      <c r="FVA876" s="60"/>
      <c r="FVB876" s="60"/>
      <c r="FVC876" s="60"/>
      <c r="FVD876" s="60"/>
      <c r="FVE876" s="60"/>
      <c r="FVF876" s="60"/>
      <c r="FVG876" s="60"/>
      <c r="FVH876" s="60"/>
      <c r="FVI876" s="60"/>
      <c r="FVJ876" s="60"/>
      <c r="FVK876" s="60"/>
      <c r="FVL876" s="60"/>
      <c r="FVM876" s="60"/>
      <c r="FVN876" s="60"/>
      <c r="FVO876" s="60"/>
      <c r="FVP876" s="60"/>
      <c r="FVQ876" s="60"/>
      <c r="FVR876" s="60"/>
      <c r="FVS876" s="60"/>
      <c r="FVT876" s="60"/>
      <c r="FVU876" s="60"/>
      <c r="FVV876" s="60"/>
      <c r="FVW876" s="60"/>
      <c r="FVX876" s="60"/>
      <c r="FVY876" s="60"/>
      <c r="FVZ876" s="60"/>
      <c r="FWA876" s="60"/>
      <c r="FWB876" s="60"/>
      <c r="FWC876" s="60"/>
      <c r="FWD876" s="60"/>
      <c r="FWE876" s="60"/>
      <c r="FWF876" s="60"/>
      <c r="FWG876" s="60"/>
      <c r="FWH876" s="60"/>
      <c r="FWI876" s="60"/>
      <c r="FWJ876" s="60"/>
      <c r="FWK876" s="60"/>
      <c r="FWL876" s="60"/>
      <c r="FWM876" s="60"/>
      <c r="FWN876" s="60"/>
      <c r="FWO876" s="60"/>
      <c r="FWP876" s="60"/>
      <c r="FWQ876" s="60"/>
      <c r="FWR876" s="60"/>
      <c r="FWS876" s="60"/>
      <c r="FWT876" s="60"/>
      <c r="FWU876" s="60"/>
      <c r="FWV876" s="60"/>
      <c r="FWW876" s="60"/>
      <c r="FWX876" s="60"/>
      <c r="FWY876" s="60"/>
      <c r="FWZ876" s="60"/>
      <c r="FXA876" s="60"/>
      <c r="FXB876" s="60"/>
      <c r="FXC876" s="60"/>
      <c r="FXD876" s="60"/>
      <c r="FXE876" s="60"/>
      <c r="FXF876" s="60"/>
      <c r="FXG876" s="60"/>
      <c r="FXH876" s="60"/>
      <c r="FXI876" s="60"/>
      <c r="FXJ876" s="60"/>
      <c r="FXK876" s="60"/>
      <c r="FXL876" s="60"/>
      <c r="FXM876" s="60"/>
      <c r="FXN876" s="60"/>
      <c r="FXO876" s="60"/>
      <c r="FXP876" s="60"/>
      <c r="FXQ876" s="60"/>
      <c r="FXR876" s="60"/>
      <c r="FXS876" s="60"/>
      <c r="FXT876" s="60"/>
      <c r="FXU876" s="60"/>
      <c r="FXV876" s="60"/>
      <c r="FXW876" s="60"/>
      <c r="FXX876" s="60"/>
      <c r="FXY876" s="60"/>
      <c r="FXZ876" s="60"/>
      <c r="FYA876" s="60"/>
      <c r="FYB876" s="60"/>
      <c r="FYC876" s="60"/>
      <c r="FYD876" s="60"/>
      <c r="FYE876" s="60"/>
      <c r="FYF876" s="60"/>
      <c r="FYG876" s="60"/>
      <c r="FYH876" s="60"/>
      <c r="FYI876" s="60"/>
      <c r="FYJ876" s="60"/>
      <c r="FYK876" s="60"/>
      <c r="FYL876" s="60"/>
      <c r="FYM876" s="60"/>
      <c r="FYN876" s="60"/>
      <c r="FYO876" s="60"/>
      <c r="FYP876" s="60"/>
      <c r="FYQ876" s="60"/>
      <c r="FYR876" s="60"/>
      <c r="FYS876" s="60"/>
      <c r="FYT876" s="60"/>
      <c r="FYU876" s="60"/>
      <c r="FYV876" s="60"/>
      <c r="FYW876" s="60"/>
      <c r="FYX876" s="60"/>
      <c r="FYY876" s="60"/>
      <c r="FYZ876" s="60"/>
      <c r="FZA876" s="60"/>
      <c r="FZB876" s="60"/>
      <c r="FZC876" s="60"/>
      <c r="FZD876" s="60"/>
      <c r="FZE876" s="60"/>
      <c r="FZF876" s="60"/>
      <c r="FZG876" s="60"/>
      <c r="FZH876" s="60"/>
      <c r="FZI876" s="60"/>
      <c r="FZJ876" s="60"/>
      <c r="FZK876" s="60"/>
      <c r="FZL876" s="60"/>
      <c r="FZM876" s="60"/>
      <c r="FZN876" s="60"/>
      <c r="FZO876" s="60"/>
      <c r="FZP876" s="60"/>
      <c r="FZQ876" s="60"/>
      <c r="FZR876" s="60"/>
      <c r="FZS876" s="60"/>
      <c r="FZT876" s="60"/>
      <c r="FZU876" s="60"/>
      <c r="FZV876" s="60"/>
      <c r="FZW876" s="60"/>
      <c r="FZX876" s="60"/>
      <c r="FZY876" s="60"/>
      <c r="FZZ876" s="60"/>
      <c r="GAA876" s="60"/>
      <c r="GAB876" s="60"/>
      <c r="GAC876" s="60"/>
      <c r="GAD876" s="60"/>
      <c r="GAE876" s="60"/>
      <c r="GAF876" s="60"/>
      <c r="GAG876" s="60"/>
      <c r="GAH876" s="60"/>
      <c r="GAI876" s="60"/>
      <c r="GAJ876" s="60"/>
      <c r="GAK876" s="60"/>
      <c r="GAL876" s="60"/>
      <c r="GAM876" s="60"/>
      <c r="GAN876" s="60"/>
      <c r="GAO876" s="60"/>
      <c r="GAP876" s="60"/>
      <c r="GAQ876" s="60"/>
      <c r="GAR876" s="60"/>
      <c r="GAS876" s="60"/>
      <c r="GAT876" s="60"/>
      <c r="GAU876" s="60"/>
      <c r="GAV876" s="60"/>
      <c r="GAW876" s="60"/>
      <c r="GAX876" s="60"/>
      <c r="GAY876" s="60"/>
      <c r="GAZ876" s="60"/>
      <c r="GBA876" s="60"/>
      <c r="GBB876" s="60"/>
      <c r="GBC876" s="60"/>
      <c r="GBD876" s="60"/>
      <c r="GBE876" s="60"/>
      <c r="GBF876" s="60"/>
      <c r="GBG876" s="60"/>
      <c r="GBH876" s="60"/>
      <c r="GBI876" s="60"/>
      <c r="GBJ876" s="60"/>
      <c r="GBK876" s="60"/>
      <c r="GBL876" s="60"/>
      <c r="GBM876" s="60"/>
      <c r="GBN876" s="60"/>
      <c r="GBO876" s="60"/>
      <c r="GBP876" s="60"/>
      <c r="GBQ876" s="60"/>
      <c r="GBR876" s="60"/>
      <c r="GBS876" s="60"/>
      <c r="GBT876" s="60"/>
      <c r="GBU876" s="60"/>
      <c r="GBV876" s="60"/>
      <c r="GBW876" s="60"/>
      <c r="GBX876" s="60"/>
      <c r="GBY876" s="60"/>
      <c r="GBZ876" s="60"/>
      <c r="GCA876" s="60"/>
      <c r="GCB876" s="60"/>
      <c r="GCC876" s="60"/>
      <c r="GCD876" s="60"/>
      <c r="GCE876" s="60"/>
      <c r="GCF876" s="60"/>
      <c r="GCG876" s="60"/>
      <c r="GCH876" s="60"/>
      <c r="GCI876" s="60"/>
      <c r="GCJ876" s="60"/>
      <c r="GCK876" s="60"/>
      <c r="GCL876" s="60"/>
      <c r="GCM876" s="60"/>
      <c r="GCN876" s="60"/>
      <c r="GCO876" s="60"/>
      <c r="GCP876" s="60"/>
      <c r="GCQ876" s="60"/>
      <c r="GCR876" s="60"/>
      <c r="GCS876" s="60"/>
      <c r="GCT876" s="60"/>
      <c r="GCU876" s="60"/>
      <c r="GCV876" s="60"/>
      <c r="GCW876" s="60"/>
      <c r="GCX876" s="60"/>
      <c r="GCY876" s="60"/>
      <c r="GCZ876" s="60"/>
      <c r="GDA876" s="60"/>
      <c r="GDB876" s="60"/>
      <c r="GDC876" s="60"/>
      <c r="GDD876" s="60"/>
      <c r="GDE876" s="60"/>
      <c r="GDF876" s="60"/>
      <c r="GDG876" s="60"/>
      <c r="GDH876" s="60"/>
      <c r="GDI876" s="60"/>
      <c r="GDJ876" s="60"/>
      <c r="GDK876" s="60"/>
      <c r="GDL876" s="60"/>
      <c r="GDM876" s="60"/>
      <c r="GDN876" s="60"/>
      <c r="GDO876" s="60"/>
      <c r="GDP876" s="60"/>
      <c r="GDQ876" s="60"/>
      <c r="GDR876" s="60"/>
      <c r="GDS876" s="60"/>
      <c r="GDT876" s="60"/>
      <c r="GDU876" s="60"/>
      <c r="GDV876" s="60"/>
      <c r="GDW876" s="60"/>
      <c r="GDX876" s="60"/>
      <c r="GDY876" s="60"/>
      <c r="GDZ876" s="60"/>
      <c r="GEA876" s="60"/>
      <c r="GEB876" s="60"/>
      <c r="GEC876" s="60"/>
      <c r="GED876" s="60"/>
      <c r="GEE876" s="60"/>
      <c r="GEF876" s="60"/>
      <c r="GEG876" s="60"/>
      <c r="GEH876" s="60"/>
      <c r="GEI876" s="60"/>
      <c r="GEJ876" s="60"/>
      <c r="GEK876" s="60"/>
      <c r="GEL876" s="60"/>
      <c r="GEM876" s="60"/>
      <c r="GEN876" s="60"/>
      <c r="GEO876" s="60"/>
      <c r="GEP876" s="60"/>
      <c r="GEQ876" s="60"/>
      <c r="GER876" s="60"/>
      <c r="GES876" s="60"/>
      <c r="GET876" s="60"/>
      <c r="GEU876" s="60"/>
      <c r="GEV876" s="60"/>
      <c r="GEW876" s="60"/>
      <c r="GEX876" s="60"/>
      <c r="GEY876" s="60"/>
      <c r="GEZ876" s="60"/>
      <c r="GFA876" s="60"/>
      <c r="GFB876" s="60"/>
      <c r="GFC876" s="60"/>
      <c r="GFD876" s="60"/>
      <c r="GFE876" s="60"/>
      <c r="GFF876" s="60"/>
      <c r="GFG876" s="60"/>
      <c r="GFH876" s="60"/>
      <c r="GFI876" s="60"/>
      <c r="GFJ876" s="60"/>
      <c r="GFK876" s="60"/>
      <c r="GFL876" s="60"/>
      <c r="GFM876" s="60"/>
      <c r="GFN876" s="60"/>
      <c r="GFO876" s="60"/>
      <c r="GFP876" s="60"/>
      <c r="GFQ876" s="60"/>
      <c r="GFR876" s="60"/>
      <c r="GFS876" s="60"/>
      <c r="GFT876" s="60"/>
      <c r="GFU876" s="60"/>
      <c r="GFV876" s="60"/>
      <c r="GFW876" s="60"/>
      <c r="GFX876" s="60"/>
      <c r="GFY876" s="60"/>
      <c r="GFZ876" s="60"/>
      <c r="GGA876" s="60"/>
      <c r="GGB876" s="60"/>
      <c r="GGC876" s="60"/>
      <c r="GGD876" s="60"/>
      <c r="GGE876" s="60"/>
      <c r="GGF876" s="60"/>
      <c r="GGG876" s="60"/>
      <c r="GGH876" s="60"/>
      <c r="GGI876" s="60"/>
      <c r="GGJ876" s="60"/>
      <c r="GGK876" s="60"/>
      <c r="GGL876" s="60"/>
      <c r="GGM876" s="60"/>
      <c r="GGN876" s="60"/>
      <c r="GGO876" s="60"/>
      <c r="GGP876" s="60"/>
      <c r="GGQ876" s="60"/>
      <c r="GGR876" s="60"/>
      <c r="GGS876" s="60"/>
      <c r="GGT876" s="60"/>
      <c r="GGU876" s="60"/>
      <c r="GGV876" s="60"/>
      <c r="GGW876" s="60"/>
      <c r="GGX876" s="60"/>
      <c r="GGY876" s="60"/>
      <c r="GGZ876" s="60"/>
      <c r="GHA876" s="60"/>
      <c r="GHB876" s="60"/>
      <c r="GHC876" s="60"/>
      <c r="GHD876" s="60"/>
      <c r="GHE876" s="60"/>
      <c r="GHF876" s="60"/>
      <c r="GHG876" s="60"/>
      <c r="GHH876" s="60"/>
      <c r="GHI876" s="60"/>
      <c r="GHJ876" s="60"/>
      <c r="GHK876" s="60"/>
      <c r="GHL876" s="60"/>
      <c r="GHM876" s="60"/>
      <c r="GHN876" s="60"/>
      <c r="GHO876" s="60"/>
      <c r="GHP876" s="60"/>
      <c r="GHQ876" s="60"/>
      <c r="GHR876" s="60"/>
      <c r="GHS876" s="60"/>
      <c r="GHT876" s="60"/>
      <c r="GHU876" s="60"/>
      <c r="GHV876" s="60"/>
      <c r="GHW876" s="60"/>
      <c r="GHX876" s="60"/>
      <c r="GHY876" s="60"/>
      <c r="GHZ876" s="60"/>
      <c r="GIA876" s="60"/>
      <c r="GIB876" s="60"/>
      <c r="GIC876" s="60"/>
      <c r="GID876" s="60"/>
      <c r="GIE876" s="60"/>
      <c r="GIF876" s="60"/>
      <c r="GIG876" s="60"/>
      <c r="GIH876" s="60"/>
      <c r="GII876" s="60"/>
      <c r="GIJ876" s="60"/>
      <c r="GIK876" s="60"/>
      <c r="GIL876" s="60"/>
      <c r="GIM876" s="60"/>
      <c r="GIN876" s="60"/>
      <c r="GIO876" s="60"/>
      <c r="GIP876" s="60"/>
      <c r="GIQ876" s="60"/>
      <c r="GIR876" s="60"/>
      <c r="GIS876" s="60"/>
      <c r="GIT876" s="60"/>
      <c r="GIU876" s="60"/>
      <c r="GIV876" s="60"/>
      <c r="GIW876" s="60"/>
      <c r="GIX876" s="60"/>
      <c r="GIY876" s="60"/>
      <c r="GIZ876" s="60"/>
      <c r="GJA876" s="60"/>
      <c r="GJB876" s="60"/>
      <c r="GJC876" s="60"/>
      <c r="GJD876" s="60"/>
      <c r="GJE876" s="60"/>
      <c r="GJF876" s="60"/>
      <c r="GJG876" s="60"/>
      <c r="GJH876" s="60"/>
      <c r="GJI876" s="60"/>
      <c r="GJJ876" s="60"/>
      <c r="GJK876" s="60"/>
      <c r="GJL876" s="60"/>
      <c r="GJM876" s="60"/>
      <c r="GJN876" s="60"/>
      <c r="GJO876" s="60"/>
      <c r="GJP876" s="60"/>
      <c r="GJQ876" s="60"/>
      <c r="GJR876" s="60"/>
      <c r="GJS876" s="60"/>
      <c r="GJT876" s="60"/>
      <c r="GJU876" s="60"/>
      <c r="GJV876" s="60"/>
      <c r="GJW876" s="60"/>
      <c r="GJX876" s="60"/>
      <c r="GJY876" s="60"/>
      <c r="GJZ876" s="60"/>
      <c r="GKA876" s="60"/>
      <c r="GKB876" s="60"/>
      <c r="GKC876" s="60"/>
      <c r="GKD876" s="60"/>
      <c r="GKE876" s="60"/>
      <c r="GKF876" s="60"/>
      <c r="GKG876" s="60"/>
      <c r="GKH876" s="60"/>
      <c r="GKI876" s="60"/>
      <c r="GKJ876" s="60"/>
      <c r="GKK876" s="60"/>
      <c r="GKL876" s="60"/>
      <c r="GKM876" s="60"/>
      <c r="GKN876" s="60"/>
      <c r="GKO876" s="60"/>
      <c r="GKP876" s="60"/>
      <c r="GKQ876" s="60"/>
      <c r="GKR876" s="60"/>
      <c r="GKS876" s="60"/>
      <c r="GKT876" s="60"/>
      <c r="GKU876" s="60"/>
      <c r="GKV876" s="60"/>
      <c r="GKW876" s="60"/>
      <c r="GKX876" s="60"/>
      <c r="GKY876" s="60"/>
      <c r="GKZ876" s="60"/>
      <c r="GLA876" s="60"/>
      <c r="GLB876" s="60"/>
      <c r="GLC876" s="60"/>
      <c r="GLD876" s="60"/>
      <c r="GLE876" s="60"/>
      <c r="GLF876" s="60"/>
      <c r="GLG876" s="60"/>
      <c r="GLH876" s="60"/>
      <c r="GLI876" s="60"/>
      <c r="GLJ876" s="60"/>
      <c r="GLK876" s="60"/>
      <c r="GLL876" s="60"/>
      <c r="GLM876" s="60"/>
      <c r="GLN876" s="60"/>
      <c r="GLO876" s="60"/>
      <c r="GLP876" s="60"/>
      <c r="GLQ876" s="60"/>
      <c r="GLR876" s="60"/>
      <c r="GLS876" s="60"/>
      <c r="GLT876" s="60"/>
      <c r="GLU876" s="60"/>
      <c r="GLV876" s="60"/>
      <c r="GLW876" s="60"/>
      <c r="GLX876" s="60"/>
      <c r="GLY876" s="60"/>
      <c r="GLZ876" s="60"/>
      <c r="GMA876" s="60"/>
      <c r="GMB876" s="60"/>
      <c r="GMC876" s="60"/>
      <c r="GMD876" s="60"/>
      <c r="GME876" s="60"/>
      <c r="GMF876" s="60"/>
      <c r="GMG876" s="60"/>
      <c r="GMH876" s="60"/>
      <c r="GMI876" s="60"/>
      <c r="GMJ876" s="60"/>
      <c r="GMK876" s="60"/>
      <c r="GML876" s="60"/>
      <c r="GMM876" s="60"/>
      <c r="GMN876" s="60"/>
      <c r="GMO876" s="60"/>
      <c r="GMP876" s="60"/>
      <c r="GMQ876" s="60"/>
      <c r="GMR876" s="60"/>
      <c r="GMS876" s="60"/>
      <c r="GMT876" s="60"/>
      <c r="GMU876" s="60"/>
      <c r="GMV876" s="60"/>
      <c r="GMW876" s="60"/>
      <c r="GMX876" s="60"/>
      <c r="GMY876" s="60"/>
      <c r="GMZ876" s="60"/>
      <c r="GNA876" s="60"/>
      <c r="GNB876" s="60"/>
      <c r="GNC876" s="60"/>
      <c r="GND876" s="60"/>
      <c r="GNE876" s="60"/>
      <c r="GNF876" s="60"/>
      <c r="GNG876" s="60"/>
      <c r="GNH876" s="60"/>
      <c r="GNI876" s="60"/>
      <c r="GNJ876" s="60"/>
      <c r="GNK876" s="60"/>
      <c r="GNL876" s="60"/>
      <c r="GNM876" s="60"/>
      <c r="GNN876" s="60"/>
      <c r="GNO876" s="60"/>
      <c r="GNP876" s="60"/>
      <c r="GNQ876" s="60"/>
      <c r="GNR876" s="60"/>
      <c r="GNS876" s="60"/>
      <c r="GNT876" s="60"/>
      <c r="GNU876" s="60"/>
      <c r="GNV876" s="60"/>
      <c r="GNW876" s="60"/>
      <c r="GNX876" s="60"/>
      <c r="GNY876" s="60"/>
      <c r="GNZ876" s="60"/>
      <c r="GOA876" s="60"/>
      <c r="GOB876" s="60"/>
      <c r="GOC876" s="60"/>
      <c r="GOD876" s="60"/>
      <c r="GOE876" s="60"/>
      <c r="GOF876" s="60"/>
      <c r="GOG876" s="60"/>
      <c r="GOH876" s="60"/>
      <c r="GOI876" s="60"/>
      <c r="GOJ876" s="60"/>
      <c r="GOK876" s="60"/>
      <c r="GOL876" s="60"/>
      <c r="GOM876" s="60"/>
      <c r="GON876" s="60"/>
      <c r="GOO876" s="60"/>
      <c r="GOP876" s="60"/>
      <c r="GOQ876" s="60"/>
      <c r="GOR876" s="60"/>
      <c r="GOS876" s="60"/>
      <c r="GOT876" s="60"/>
      <c r="GOU876" s="60"/>
      <c r="GOV876" s="60"/>
      <c r="GOW876" s="60"/>
      <c r="GOX876" s="60"/>
      <c r="GOY876" s="60"/>
      <c r="GOZ876" s="60"/>
      <c r="GPA876" s="60"/>
      <c r="GPB876" s="60"/>
      <c r="GPC876" s="60"/>
      <c r="GPD876" s="60"/>
      <c r="GPE876" s="60"/>
      <c r="GPF876" s="60"/>
      <c r="GPG876" s="60"/>
      <c r="GPH876" s="60"/>
      <c r="GPI876" s="60"/>
      <c r="GPJ876" s="60"/>
      <c r="GPK876" s="60"/>
      <c r="GPL876" s="60"/>
      <c r="GPM876" s="60"/>
      <c r="GPN876" s="60"/>
      <c r="GPO876" s="60"/>
      <c r="GPP876" s="60"/>
      <c r="GPQ876" s="60"/>
      <c r="GPR876" s="60"/>
      <c r="GPS876" s="60"/>
      <c r="GPT876" s="60"/>
      <c r="GPU876" s="60"/>
      <c r="GPV876" s="60"/>
      <c r="GPW876" s="60"/>
      <c r="GPX876" s="60"/>
      <c r="GPY876" s="60"/>
      <c r="GPZ876" s="60"/>
      <c r="GQA876" s="60"/>
      <c r="GQB876" s="60"/>
      <c r="GQC876" s="60"/>
      <c r="GQD876" s="60"/>
      <c r="GQE876" s="60"/>
      <c r="GQF876" s="60"/>
      <c r="GQG876" s="60"/>
      <c r="GQH876" s="60"/>
      <c r="GQI876" s="60"/>
      <c r="GQJ876" s="60"/>
      <c r="GQK876" s="60"/>
      <c r="GQL876" s="60"/>
      <c r="GQM876" s="60"/>
      <c r="GQN876" s="60"/>
      <c r="GQO876" s="60"/>
      <c r="GQP876" s="60"/>
      <c r="GQQ876" s="60"/>
      <c r="GQR876" s="60"/>
      <c r="GQS876" s="60"/>
      <c r="GQT876" s="60"/>
      <c r="GQU876" s="60"/>
      <c r="GQV876" s="60"/>
      <c r="GQW876" s="60"/>
      <c r="GQX876" s="60"/>
      <c r="GQY876" s="60"/>
      <c r="GQZ876" s="60"/>
      <c r="GRA876" s="60"/>
      <c r="GRB876" s="60"/>
      <c r="GRC876" s="60"/>
      <c r="GRD876" s="60"/>
      <c r="GRE876" s="60"/>
      <c r="GRF876" s="60"/>
      <c r="GRG876" s="60"/>
      <c r="GRH876" s="60"/>
      <c r="GRI876" s="60"/>
      <c r="GRJ876" s="60"/>
      <c r="GRK876" s="60"/>
      <c r="GRL876" s="60"/>
      <c r="GRM876" s="60"/>
      <c r="GRN876" s="60"/>
      <c r="GRO876" s="60"/>
      <c r="GRP876" s="60"/>
      <c r="GRQ876" s="60"/>
      <c r="GRR876" s="60"/>
      <c r="GRS876" s="60"/>
      <c r="GRT876" s="60"/>
      <c r="GRU876" s="60"/>
      <c r="GRV876" s="60"/>
      <c r="GRW876" s="60"/>
      <c r="GRX876" s="60"/>
      <c r="GRY876" s="60"/>
      <c r="GRZ876" s="60"/>
      <c r="GSA876" s="60"/>
      <c r="GSB876" s="60"/>
      <c r="GSC876" s="60"/>
      <c r="GSD876" s="60"/>
      <c r="GSE876" s="60"/>
      <c r="GSF876" s="60"/>
      <c r="GSG876" s="60"/>
      <c r="GSH876" s="60"/>
      <c r="GSI876" s="60"/>
      <c r="GSJ876" s="60"/>
      <c r="GSK876" s="60"/>
      <c r="GSL876" s="60"/>
      <c r="GSM876" s="60"/>
      <c r="GSN876" s="60"/>
      <c r="GSO876" s="60"/>
      <c r="GSP876" s="60"/>
      <c r="GSQ876" s="60"/>
      <c r="GSR876" s="60"/>
      <c r="GSS876" s="60"/>
      <c r="GST876" s="60"/>
      <c r="GSU876" s="60"/>
      <c r="GSV876" s="60"/>
      <c r="GSW876" s="60"/>
      <c r="GSX876" s="60"/>
      <c r="GSY876" s="60"/>
      <c r="GSZ876" s="60"/>
      <c r="GTA876" s="60"/>
      <c r="GTB876" s="60"/>
      <c r="GTC876" s="60"/>
      <c r="GTD876" s="60"/>
      <c r="GTE876" s="60"/>
      <c r="GTF876" s="60"/>
      <c r="GTG876" s="60"/>
      <c r="GTH876" s="60"/>
      <c r="GTI876" s="60"/>
      <c r="GTJ876" s="60"/>
      <c r="GTK876" s="60"/>
      <c r="GTL876" s="60"/>
      <c r="GTM876" s="60"/>
      <c r="GTN876" s="60"/>
      <c r="GTO876" s="60"/>
      <c r="GTP876" s="60"/>
      <c r="GTQ876" s="60"/>
      <c r="GTR876" s="60"/>
      <c r="GTS876" s="60"/>
      <c r="GTT876" s="60"/>
      <c r="GTU876" s="60"/>
      <c r="GTV876" s="60"/>
      <c r="GTW876" s="60"/>
      <c r="GTX876" s="60"/>
      <c r="GTY876" s="60"/>
      <c r="GTZ876" s="60"/>
      <c r="GUA876" s="60"/>
      <c r="GUB876" s="60"/>
      <c r="GUC876" s="60"/>
      <c r="GUD876" s="60"/>
      <c r="GUE876" s="60"/>
      <c r="GUF876" s="60"/>
      <c r="GUG876" s="60"/>
      <c r="GUH876" s="60"/>
      <c r="GUI876" s="60"/>
      <c r="GUJ876" s="60"/>
      <c r="GUK876" s="60"/>
      <c r="GUL876" s="60"/>
      <c r="GUM876" s="60"/>
      <c r="GUN876" s="60"/>
      <c r="GUO876" s="60"/>
      <c r="GUP876" s="60"/>
      <c r="GUQ876" s="60"/>
      <c r="GUR876" s="60"/>
      <c r="GUS876" s="60"/>
      <c r="GUT876" s="60"/>
      <c r="GUU876" s="60"/>
      <c r="GUV876" s="60"/>
      <c r="GUW876" s="60"/>
      <c r="GUX876" s="60"/>
      <c r="GUY876" s="60"/>
      <c r="GUZ876" s="60"/>
      <c r="GVA876" s="60"/>
      <c r="GVB876" s="60"/>
      <c r="GVC876" s="60"/>
      <c r="GVD876" s="60"/>
      <c r="GVE876" s="60"/>
      <c r="GVF876" s="60"/>
      <c r="GVG876" s="60"/>
      <c r="GVH876" s="60"/>
      <c r="GVI876" s="60"/>
      <c r="GVJ876" s="60"/>
      <c r="GVK876" s="60"/>
      <c r="GVL876" s="60"/>
      <c r="GVM876" s="60"/>
      <c r="GVN876" s="60"/>
      <c r="GVO876" s="60"/>
      <c r="GVP876" s="60"/>
      <c r="GVQ876" s="60"/>
      <c r="GVR876" s="60"/>
      <c r="GVS876" s="60"/>
      <c r="GVT876" s="60"/>
      <c r="GVU876" s="60"/>
      <c r="GVV876" s="60"/>
      <c r="GVW876" s="60"/>
      <c r="GVX876" s="60"/>
      <c r="GVY876" s="60"/>
      <c r="GVZ876" s="60"/>
      <c r="GWA876" s="60"/>
      <c r="GWB876" s="60"/>
      <c r="GWC876" s="60"/>
      <c r="GWD876" s="60"/>
      <c r="GWE876" s="60"/>
      <c r="GWF876" s="60"/>
      <c r="GWG876" s="60"/>
      <c r="GWH876" s="60"/>
      <c r="GWI876" s="60"/>
      <c r="GWJ876" s="60"/>
      <c r="GWK876" s="60"/>
      <c r="GWL876" s="60"/>
      <c r="GWM876" s="60"/>
      <c r="GWN876" s="60"/>
      <c r="GWO876" s="60"/>
      <c r="GWP876" s="60"/>
      <c r="GWQ876" s="60"/>
      <c r="GWR876" s="60"/>
      <c r="GWS876" s="60"/>
      <c r="GWT876" s="60"/>
      <c r="GWU876" s="60"/>
      <c r="GWV876" s="60"/>
      <c r="GWW876" s="60"/>
      <c r="GWX876" s="60"/>
      <c r="GWY876" s="60"/>
      <c r="GWZ876" s="60"/>
      <c r="GXA876" s="60"/>
      <c r="GXB876" s="60"/>
      <c r="GXC876" s="60"/>
      <c r="GXD876" s="60"/>
      <c r="GXE876" s="60"/>
      <c r="GXF876" s="60"/>
      <c r="GXG876" s="60"/>
      <c r="GXH876" s="60"/>
      <c r="GXI876" s="60"/>
      <c r="GXJ876" s="60"/>
      <c r="GXK876" s="60"/>
      <c r="GXL876" s="60"/>
      <c r="GXM876" s="60"/>
      <c r="GXN876" s="60"/>
      <c r="GXO876" s="60"/>
      <c r="GXP876" s="60"/>
      <c r="GXQ876" s="60"/>
      <c r="GXR876" s="60"/>
      <c r="GXS876" s="60"/>
      <c r="GXT876" s="60"/>
      <c r="GXU876" s="60"/>
      <c r="GXV876" s="60"/>
      <c r="GXW876" s="60"/>
      <c r="GXX876" s="60"/>
      <c r="GXY876" s="60"/>
      <c r="GXZ876" s="60"/>
      <c r="GYA876" s="60"/>
      <c r="GYB876" s="60"/>
      <c r="GYC876" s="60"/>
      <c r="GYD876" s="60"/>
      <c r="GYE876" s="60"/>
      <c r="GYF876" s="60"/>
      <c r="GYG876" s="60"/>
      <c r="GYH876" s="60"/>
      <c r="GYI876" s="60"/>
      <c r="GYJ876" s="60"/>
      <c r="GYK876" s="60"/>
      <c r="GYL876" s="60"/>
      <c r="GYM876" s="60"/>
      <c r="GYN876" s="60"/>
      <c r="GYO876" s="60"/>
      <c r="GYP876" s="60"/>
      <c r="GYQ876" s="60"/>
      <c r="GYR876" s="60"/>
      <c r="GYS876" s="60"/>
      <c r="GYT876" s="60"/>
      <c r="GYU876" s="60"/>
      <c r="GYV876" s="60"/>
      <c r="GYW876" s="60"/>
      <c r="GYX876" s="60"/>
      <c r="GYY876" s="60"/>
      <c r="GYZ876" s="60"/>
      <c r="GZA876" s="60"/>
      <c r="GZB876" s="60"/>
      <c r="GZC876" s="60"/>
      <c r="GZD876" s="60"/>
      <c r="GZE876" s="60"/>
      <c r="GZF876" s="60"/>
      <c r="GZG876" s="60"/>
      <c r="GZH876" s="60"/>
      <c r="GZI876" s="60"/>
      <c r="GZJ876" s="60"/>
      <c r="GZK876" s="60"/>
      <c r="GZL876" s="60"/>
      <c r="GZM876" s="60"/>
      <c r="GZN876" s="60"/>
      <c r="GZO876" s="60"/>
      <c r="GZP876" s="60"/>
      <c r="GZQ876" s="60"/>
      <c r="GZR876" s="60"/>
      <c r="GZS876" s="60"/>
      <c r="GZT876" s="60"/>
      <c r="GZU876" s="60"/>
      <c r="GZV876" s="60"/>
      <c r="GZW876" s="60"/>
      <c r="GZX876" s="60"/>
      <c r="GZY876" s="60"/>
      <c r="GZZ876" s="60"/>
      <c r="HAA876" s="60"/>
      <c r="HAB876" s="60"/>
      <c r="HAC876" s="60"/>
      <c r="HAD876" s="60"/>
      <c r="HAE876" s="60"/>
      <c r="HAF876" s="60"/>
      <c r="HAG876" s="60"/>
      <c r="HAH876" s="60"/>
      <c r="HAI876" s="60"/>
      <c r="HAJ876" s="60"/>
      <c r="HAK876" s="60"/>
      <c r="HAL876" s="60"/>
      <c r="HAM876" s="60"/>
      <c r="HAN876" s="60"/>
      <c r="HAO876" s="60"/>
      <c r="HAP876" s="60"/>
      <c r="HAQ876" s="60"/>
      <c r="HAR876" s="60"/>
      <c r="HAS876" s="60"/>
      <c r="HAT876" s="60"/>
      <c r="HAU876" s="60"/>
      <c r="HAV876" s="60"/>
      <c r="HAW876" s="60"/>
      <c r="HAX876" s="60"/>
      <c r="HAY876" s="60"/>
      <c r="HAZ876" s="60"/>
      <c r="HBA876" s="60"/>
      <c r="HBB876" s="60"/>
      <c r="HBC876" s="60"/>
      <c r="HBD876" s="60"/>
      <c r="HBE876" s="60"/>
      <c r="HBF876" s="60"/>
      <c r="HBG876" s="60"/>
      <c r="HBH876" s="60"/>
      <c r="HBI876" s="60"/>
      <c r="HBJ876" s="60"/>
      <c r="HBK876" s="60"/>
      <c r="HBL876" s="60"/>
      <c r="HBM876" s="60"/>
      <c r="HBN876" s="60"/>
      <c r="HBO876" s="60"/>
      <c r="HBP876" s="60"/>
      <c r="HBQ876" s="60"/>
      <c r="HBR876" s="60"/>
      <c r="HBS876" s="60"/>
      <c r="HBT876" s="60"/>
      <c r="HBU876" s="60"/>
      <c r="HBV876" s="60"/>
      <c r="HBW876" s="60"/>
      <c r="HBX876" s="60"/>
      <c r="HBY876" s="60"/>
      <c r="HBZ876" s="60"/>
      <c r="HCA876" s="60"/>
      <c r="HCB876" s="60"/>
      <c r="HCC876" s="60"/>
      <c r="HCD876" s="60"/>
      <c r="HCE876" s="60"/>
      <c r="HCF876" s="60"/>
      <c r="HCG876" s="60"/>
      <c r="HCH876" s="60"/>
      <c r="HCI876" s="60"/>
      <c r="HCJ876" s="60"/>
      <c r="HCK876" s="60"/>
      <c r="HCL876" s="60"/>
      <c r="HCM876" s="60"/>
      <c r="HCN876" s="60"/>
      <c r="HCO876" s="60"/>
      <c r="HCP876" s="60"/>
      <c r="HCQ876" s="60"/>
      <c r="HCR876" s="60"/>
      <c r="HCS876" s="60"/>
      <c r="HCT876" s="60"/>
      <c r="HCU876" s="60"/>
      <c r="HCV876" s="60"/>
      <c r="HCW876" s="60"/>
      <c r="HCX876" s="60"/>
      <c r="HCY876" s="60"/>
      <c r="HCZ876" s="60"/>
      <c r="HDA876" s="60"/>
      <c r="HDB876" s="60"/>
      <c r="HDC876" s="60"/>
      <c r="HDD876" s="60"/>
      <c r="HDE876" s="60"/>
      <c r="HDF876" s="60"/>
      <c r="HDG876" s="60"/>
      <c r="HDH876" s="60"/>
      <c r="HDI876" s="60"/>
      <c r="HDJ876" s="60"/>
      <c r="HDK876" s="60"/>
      <c r="HDL876" s="60"/>
      <c r="HDM876" s="60"/>
      <c r="HDN876" s="60"/>
      <c r="HDO876" s="60"/>
      <c r="HDP876" s="60"/>
      <c r="HDQ876" s="60"/>
      <c r="HDR876" s="60"/>
      <c r="HDS876" s="60"/>
      <c r="HDT876" s="60"/>
      <c r="HDU876" s="60"/>
      <c r="HDV876" s="60"/>
      <c r="HDW876" s="60"/>
      <c r="HDX876" s="60"/>
      <c r="HDY876" s="60"/>
      <c r="HDZ876" s="60"/>
      <c r="HEA876" s="60"/>
      <c r="HEB876" s="60"/>
      <c r="HEC876" s="60"/>
      <c r="HED876" s="60"/>
      <c r="HEE876" s="60"/>
      <c r="HEF876" s="60"/>
      <c r="HEG876" s="60"/>
      <c r="HEH876" s="60"/>
      <c r="HEI876" s="60"/>
      <c r="HEJ876" s="60"/>
      <c r="HEK876" s="60"/>
      <c r="HEL876" s="60"/>
      <c r="HEM876" s="60"/>
      <c r="HEN876" s="60"/>
      <c r="HEO876" s="60"/>
      <c r="HEP876" s="60"/>
      <c r="HEQ876" s="60"/>
      <c r="HER876" s="60"/>
      <c r="HES876" s="60"/>
      <c r="HET876" s="60"/>
      <c r="HEU876" s="60"/>
      <c r="HEV876" s="60"/>
      <c r="HEW876" s="60"/>
      <c r="HEX876" s="60"/>
      <c r="HEY876" s="60"/>
      <c r="HEZ876" s="60"/>
      <c r="HFA876" s="60"/>
      <c r="HFB876" s="60"/>
      <c r="HFC876" s="60"/>
      <c r="HFD876" s="60"/>
      <c r="HFE876" s="60"/>
      <c r="HFF876" s="60"/>
      <c r="HFG876" s="60"/>
      <c r="HFH876" s="60"/>
      <c r="HFI876" s="60"/>
      <c r="HFJ876" s="60"/>
      <c r="HFK876" s="60"/>
      <c r="HFL876" s="60"/>
      <c r="HFM876" s="60"/>
      <c r="HFN876" s="60"/>
      <c r="HFO876" s="60"/>
      <c r="HFP876" s="60"/>
      <c r="HFQ876" s="60"/>
      <c r="HFR876" s="60"/>
      <c r="HFS876" s="60"/>
      <c r="HFT876" s="60"/>
      <c r="HFU876" s="60"/>
      <c r="HFV876" s="60"/>
      <c r="HFW876" s="60"/>
      <c r="HFX876" s="60"/>
      <c r="HFY876" s="60"/>
      <c r="HFZ876" s="60"/>
      <c r="HGA876" s="60"/>
      <c r="HGB876" s="60"/>
      <c r="HGC876" s="60"/>
      <c r="HGD876" s="60"/>
      <c r="HGE876" s="60"/>
      <c r="HGF876" s="60"/>
      <c r="HGG876" s="60"/>
      <c r="HGH876" s="60"/>
      <c r="HGI876" s="60"/>
      <c r="HGJ876" s="60"/>
      <c r="HGK876" s="60"/>
      <c r="HGL876" s="60"/>
      <c r="HGM876" s="60"/>
      <c r="HGN876" s="60"/>
      <c r="HGO876" s="60"/>
      <c r="HGP876" s="60"/>
      <c r="HGQ876" s="60"/>
      <c r="HGR876" s="60"/>
      <c r="HGS876" s="60"/>
      <c r="HGT876" s="60"/>
      <c r="HGU876" s="60"/>
      <c r="HGV876" s="60"/>
      <c r="HGW876" s="60"/>
      <c r="HGX876" s="60"/>
      <c r="HGY876" s="60"/>
      <c r="HGZ876" s="60"/>
      <c r="HHA876" s="60"/>
      <c r="HHB876" s="60"/>
      <c r="HHC876" s="60"/>
      <c r="HHD876" s="60"/>
      <c r="HHE876" s="60"/>
      <c r="HHF876" s="60"/>
      <c r="HHG876" s="60"/>
      <c r="HHH876" s="60"/>
      <c r="HHI876" s="60"/>
      <c r="HHJ876" s="60"/>
      <c r="HHK876" s="60"/>
      <c r="HHL876" s="60"/>
      <c r="HHM876" s="60"/>
      <c r="HHN876" s="60"/>
      <c r="HHO876" s="60"/>
      <c r="HHP876" s="60"/>
      <c r="HHQ876" s="60"/>
      <c r="HHR876" s="60"/>
      <c r="HHS876" s="60"/>
      <c r="HHT876" s="60"/>
      <c r="HHU876" s="60"/>
      <c r="HHV876" s="60"/>
      <c r="HHW876" s="60"/>
      <c r="HHX876" s="60"/>
      <c r="HHY876" s="60"/>
      <c r="HHZ876" s="60"/>
      <c r="HIA876" s="60"/>
      <c r="HIB876" s="60"/>
      <c r="HIC876" s="60"/>
      <c r="HID876" s="60"/>
      <c r="HIE876" s="60"/>
      <c r="HIF876" s="60"/>
      <c r="HIG876" s="60"/>
      <c r="HIH876" s="60"/>
      <c r="HII876" s="60"/>
      <c r="HIJ876" s="60"/>
      <c r="HIK876" s="60"/>
      <c r="HIL876" s="60"/>
      <c r="HIM876" s="60"/>
      <c r="HIN876" s="60"/>
      <c r="HIO876" s="60"/>
      <c r="HIP876" s="60"/>
      <c r="HIQ876" s="60"/>
      <c r="HIR876" s="60"/>
      <c r="HIS876" s="60"/>
      <c r="HIT876" s="60"/>
      <c r="HIU876" s="60"/>
      <c r="HIV876" s="60"/>
      <c r="HIW876" s="60"/>
      <c r="HIX876" s="60"/>
      <c r="HIY876" s="60"/>
      <c r="HIZ876" s="60"/>
      <c r="HJA876" s="60"/>
      <c r="HJB876" s="60"/>
      <c r="HJC876" s="60"/>
      <c r="HJD876" s="60"/>
      <c r="HJE876" s="60"/>
      <c r="HJF876" s="60"/>
      <c r="HJG876" s="60"/>
      <c r="HJH876" s="60"/>
      <c r="HJI876" s="60"/>
      <c r="HJJ876" s="60"/>
      <c r="HJK876" s="60"/>
      <c r="HJL876" s="60"/>
      <c r="HJM876" s="60"/>
      <c r="HJN876" s="60"/>
      <c r="HJO876" s="60"/>
      <c r="HJP876" s="60"/>
      <c r="HJQ876" s="60"/>
      <c r="HJR876" s="60"/>
      <c r="HJS876" s="60"/>
      <c r="HJT876" s="60"/>
      <c r="HJU876" s="60"/>
      <c r="HJV876" s="60"/>
      <c r="HJW876" s="60"/>
      <c r="HJX876" s="60"/>
      <c r="HJY876" s="60"/>
      <c r="HJZ876" s="60"/>
      <c r="HKA876" s="60"/>
      <c r="HKB876" s="60"/>
      <c r="HKC876" s="60"/>
      <c r="HKD876" s="60"/>
      <c r="HKE876" s="60"/>
      <c r="HKF876" s="60"/>
      <c r="HKG876" s="60"/>
      <c r="HKH876" s="60"/>
      <c r="HKI876" s="60"/>
      <c r="HKJ876" s="60"/>
      <c r="HKK876" s="60"/>
      <c r="HKL876" s="60"/>
      <c r="HKM876" s="60"/>
      <c r="HKN876" s="60"/>
      <c r="HKO876" s="60"/>
      <c r="HKP876" s="60"/>
      <c r="HKQ876" s="60"/>
      <c r="HKR876" s="60"/>
      <c r="HKS876" s="60"/>
      <c r="HKT876" s="60"/>
      <c r="HKU876" s="60"/>
      <c r="HKV876" s="60"/>
      <c r="HKW876" s="60"/>
      <c r="HKX876" s="60"/>
      <c r="HKY876" s="60"/>
      <c r="HKZ876" s="60"/>
      <c r="HLA876" s="60"/>
      <c r="HLB876" s="60"/>
      <c r="HLC876" s="60"/>
      <c r="HLD876" s="60"/>
      <c r="HLE876" s="60"/>
      <c r="HLF876" s="60"/>
      <c r="HLG876" s="60"/>
      <c r="HLH876" s="60"/>
      <c r="HLI876" s="60"/>
      <c r="HLJ876" s="60"/>
      <c r="HLK876" s="60"/>
      <c r="HLL876" s="60"/>
      <c r="HLM876" s="60"/>
      <c r="HLN876" s="60"/>
      <c r="HLO876" s="60"/>
      <c r="HLP876" s="60"/>
      <c r="HLQ876" s="60"/>
      <c r="HLR876" s="60"/>
      <c r="HLS876" s="60"/>
      <c r="HLT876" s="60"/>
      <c r="HLU876" s="60"/>
      <c r="HLV876" s="60"/>
      <c r="HLW876" s="60"/>
      <c r="HLX876" s="60"/>
      <c r="HLY876" s="60"/>
      <c r="HLZ876" s="60"/>
      <c r="HMA876" s="60"/>
      <c r="HMB876" s="60"/>
      <c r="HMC876" s="60"/>
      <c r="HMD876" s="60"/>
      <c r="HME876" s="60"/>
      <c r="HMF876" s="60"/>
      <c r="HMG876" s="60"/>
      <c r="HMH876" s="60"/>
      <c r="HMI876" s="60"/>
      <c r="HMJ876" s="60"/>
      <c r="HMK876" s="60"/>
      <c r="HML876" s="60"/>
      <c r="HMM876" s="60"/>
      <c r="HMN876" s="60"/>
      <c r="HMO876" s="60"/>
      <c r="HMP876" s="60"/>
      <c r="HMQ876" s="60"/>
      <c r="HMR876" s="60"/>
      <c r="HMS876" s="60"/>
      <c r="HMT876" s="60"/>
      <c r="HMU876" s="60"/>
      <c r="HMV876" s="60"/>
      <c r="HMW876" s="60"/>
      <c r="HMX876" s="60"/>
      <c r="HMY876" s="60"/>
      <c r="HMZ876" s="60"/>
      <c r="HNA876" s="60"/>
      <c r="HNB876" s="60"/>
      <c r="HNC876" s="60"/>
      <c r="HND876" s="60"/>
      <c r="HNE876" s="60"/>
      <c r="HNF876" s="60"/>
      <c r="HNG876" s="60"/>
      <c r="HNH876" s="60"/>
      <c r="HNI876" s="60"/>
      <c r="HNJ876" s="60"/>
      <c r="HNK876" s="60"/>
      <c r="HNL876" s="60"/>
      <c r="HNM876" s="60"/>
      <c r="HNN876" s="60"/>
      <c r="HNO876" s="60"/>
      <c r="HNP876" s="60"/>
      <c r="HNQ876" s="60"/>
      <c r="HNR876" s="60"/>
      <c r="HNS876" s="60"/>
      <c r="HNT876" s="60"/>
      <c r="HNU876" s="60"/>
      <c r="HNV876" s="60"/>
      <c r="HNW876" s="60"/>
      <c r="HNX876" s="60"/>
      <c r="HNY876" s="60"/>
      <c r="HNZ876" s="60"/>
      <c r="HOA876" s="60"/>
      <c r="HOB876" s="60"/>
      <c r="HOC876" s="60"/>
      <c r="HOD876" s="60"/>
      <c r="HOE876" s="60"/>
      <c r="HOF876" s="60"/>
      <c r="HOG876" s="60"/>
      <c r="HOH876" s="60"/>
      <c r="HOI876" s="60"/>
      <c r="HOJ876" s="60"/>
      <c r="HOK876" s="60"/>
      <c r="HOL876" s="60"/>
      <c r="HOM876" s="60"/>
      <c r="HON876" s="60"/>
      <c r="HOO876" s="60"/>
      <c r="HOP876" s="60"/>
      <c r="HOQ876" s="60"/>
      <c r="HOR876" s="60"/>
      <c r="HOS876" s="60"/>
      <c r="HOT876" s="60"/>
      <c r="HOU876" s="60"/>
      <c r="HOV876" s="60"/>
      <c r="HOW876" s="60"/>
      <c r="HOX876" s="60"/>
      <c r="HOY876" s="60"/>
      <c r="HOZ876" s="60"/>
      <c r="HPA876" s="60"/>
      <c r="HPB876" s="60"/>
      <c r="HPC876" s="60"/>
      <c r="HPD876" s="60"/>
      <c r="HPE876" s="60"/>
      <c r="HPF876" s="60"/>
      <c r="HPG876" s="60"/>
      <c r="HPH876" s="60"/>
      <c r="HPI876" s="60"/>
      <c r="HPJ876" s="60"/>
      <c r="HPK876" s="60"/>
      <c r="HPL876" s="60"/>
      <c r="HPM876" s="60"/>
      <c r="HPN876" s="60"/>
      <c r="HPO876" s="60"/>
      <c r="HPP876" s="60"/>
      <c r="HPQ876" s="60"/>
      <c r="HPR876" s="60"/>
      <c r="HPS876" s="60"/>
      <c r="HPT876" s="60"/>
      <c r="HPU876" s="60"/>
      <c r="HPV876" s="60"/>
      <c r="HPW876" s="60"/>
      <c r="HPX876" s="60"/>
      <c r="HPY876" s="60"/>
      <c r="HPZ876" s="60"/>
      <c r="HQA876" s="60"/>
      <c r="HQB876" s="60"/>
      <c r="HQC876" s="60"/>
      <c r="HQD876" s="60"/>
      <c r="HQE876" s="60"/>
      <c r="HQF876" s="60"/>
      <c r="HQG876" s="60"/>
      <c r="HQH876" s="60"/>
      <c r="HQI876" s="60"/>
      <c r="HQJ876" s="60"/>
      <c r="HQK876" s="60"/>
      <c r="HQL876" s="60"/>
      <c r="HQM876" s="60"/>
      <c r="HQN876" s="60"/>
      <c r="HQO876" s="60"/>
      <c r="HQP876" s="60"/>
      <c r="HQQ876" s="60"/>
      <c r="HQR876" s="60"/>
      <c r="HQS876" s="60"/>
      <c r="HQT876" s="60"/>
      <c r="HQU876" s="60"/>
      <c r="HQV876" s="60"/>
      <c r="HQW876" s="60"/>
      <c r="HQX876" s="60"/>
      <c r="HQY876" s="60"/>
      <c r="HQZ876" s="60"/>
      <c r="HRA876" s="60"/>
      <c r="HRB876" s="60"/>
      <c r="HRC876" s="60"/>
      <c r="HRD876" s="60"/>
      <c r="HRE876" s="60"/>
      <c r="HRF876" s="60"/>
      <c r="HRG876" s="60"/>
      <c r="HRH876" s="60"/>
      <c r="HRI876" s="60"/>
      <c r="HRJ876" s="60"/>
      <c r="HRK876" s="60"/>
      <c r="HRL876" s="60"/>
      <c r="HRM876" s="60"/>
      <c r="HRN876" s="60"/>
      <c r="HRO876" s="60"/>
      <c r="HRP876" s="60"/>
      <c r="HRQ876" s="60"/>
      <c r="HRR876" s="60"/>
      <c r="HRS876" s="60"/>
      <c r="HRT876" s="60"/>
      <c r="HRU876" s="60"/>
      <c r="HRV876" s="60"/>
      <c r="HRW876" s="60"/>
      <c r="HRX876" s="60"/>
      <c r="HRY876" s="60"/>
      <c r="HRZ876" s="60"/>
      <c r="HSA876" s="60"/>
      <c r="HSB876" s="60"/>
      <c r="HSC876" s="60"/>
      <c r="HSD876" s="60"/>
      <c r="HSE876" s="60"/>
      <c r="HSF876" s="60"/>
      <c r="HSG876" s="60"/>
      <c r="HSH876" s="60"/>
      <c r="HSI876" s="60"/>
      <c r="HSJ876" s="60"/>
      <c r="HSK876" s="60"/>
      <c r="HSL876" s="60"/>
      <c r="HSM876" s="60"/>
      <c r="HSN876" s="60"/>
      <c r="HSO876" s="60"/>
      <c r="HSP876" s="60"/>
      <c r="HSQ876" s="60"/>
      <c r="HSR876" s="60"/>
      <c r="HSS876" s="60"/>
      <c r="HST876" s="60"/>
      <c r="HSU876" s="60"/>
      <c r="HSV876" s="60"/>
      <c r="HSW876" s="60"/>
      <c r="HSX876" s="60"/>
      <c r="HSY876" s="60"/>
      <c r="HSZ876" s="60"/>
      <c r="HTA876" s="60"/>
      <c r="HTB876" s="60"/>
      <c r="HTC876" s="60"/>
      <c r="HTD876" s="60"/>
      <c r="HTE876" s="60"/>
      <c r="HTF876" s="60"/>
      <c r="HTG876" s="60"/>
      <c r="HTH876" s="60"/>
      <c r="HTI876" s="60"/>
      <c r="HTJ876" s="60"/>
      <c r="HTK876" s="60"/>
      <c r="HTL876" s="60"/>
      <c r="HTM876" s="60"/>
      <c r="HTN876" s="60"/>
      <c r="HTO876" s="60"/>
      <c r="HTP876" s="60"/>
      <c r="HTQ876" s="60"/>
      <c r="HTR876" s="60"/>
      <c r="HTS876" s="60"/>
      <c r="HTT876" s="60"/>
      <c r="HTU876" s="60"/>
      <c r="HTV876" s="60"/>
      <c r="HTW876" s="60"/>
      <c r="HTX876" s="60"/>
      <c r="HTY876" s="60"/>
      <c r="HTZ876" s="60"/>
      <c r="HUA876" s="60"/>
      <c r="HUB876" s="60"/>
      <c r="HUC876" s="60"/>
      <c r="HUD876" s="60"/>
      <c r="HUE876" s="60"/>
      <c r="HUF876" s="60"/>
      <c r="HUG876" s="60"/>
      <c r="HUH876" s="60"/>
      <c r="HUI876" s="60"/>
      <c r="HUJ876" s="60"/>
      <c r="HUK876" s="60"/>
      <c r="HUL876" s="60"/>
      <c r="HUM876" s="60"/>
      <c r="HUN876" s="60"/>
      <c r="HUO876" s="60"/>
      <c r="HUP876" s="60"/>
      <c r="HUQ876" s="60"/>
      <c r="HUR876" s="60"/>
      <c r="HUS876" s="60"/>
      <c r="HUT876" s="60"/>
      <c r="HUU876" s="60"/>
      <c r="HUV876" s="60"/>
      <c r="HUW876" s="60"/>
      <c r="HUX876" s="60"/>
      <c r="HUY876" s="60"/>
      <c r="HUZ876" s="60"/>
      <c r="HVA876" s="60"/>
      <c r="HVB876" s="60"/>
      <c r="HVC876" s="60"/>
      <c r="HVD876" s="60"/>
      <c r="HVE876" s="60"/>
      <c r="HVF876" s="60"/>
      <c r="HVG876" s="60"/>
      <c r="HVH876" s="60"/>
      <c r="HVI876" s="60"/>
      <c r="HVJ876" s="60"/>
      <c r="HVK876" s="60"/>
      <c r="HVL876" s="60"/>
      <c r="HVM876" s="60"/>
      <c r="HVN876" s="60"/>
      <c r="HVO876" s="60"/>
      <c r="HVP876" s="60"/>
      <c r="HVQ876" s="60"/>
      <c r="HVR876" s="60"/>
      <c r="HVS876" s="60"/>
      <c r="HVT876" s="60"/>
      <c r="HVU876" s="60"/>
      <c r="HVV876" s="60"/>
      <c r="HVW876" s="60"/>
      <c r="HVX876" s="60"/>
      <c r="HVY876" s="60"/>
      <c r="HVZ876" s="60"/>
      <c r="HWA876" s="60"/>
      <c r="HWB876" s="60"/>
      <c r="HWC876" s="60"/>
      <c r="HWD876" s="60"/>
      <c r="HWE876" s="60"/>
      <c r="HWF876" s="60"/>
      <c r="HWG876" s="60"/>
      <c r="HWH876" s="60"/>
      <c r="HWI876" s="60"/>
      <c r="HWJ876" s="60"/>
      <c r="HWK876" s="60"/>
      <c r="HWL876" s="60"/>
      <c r="HWM876" s="60"/>
      <c r="HWN876" s="60"/>
      <c r="HWO876" s="60"/>
      <c r="HWP876" s="60"/>
      <c r="HWQ876" s="60"/>
      <c r="HWR876" s="60"/>
      <c r="HWS876" s="60"/>
      <c r="HWT876" s="60"/>
      <c r="HWU876" s="60"/>
      <c r="HWV876" s="60"/>
      <c r="HWW876" s="60"/>
      <c r="HWX876" s="60"/>
      <c r="HWY876" s="60"/>
      <c r="HWZ876" s="60"/>
      <c r="HXA876" s="60"/>
      <c r="HXB876" s="60"/>
      <c r="HXC876" s="60"/>
      <c r="HXD876" s="60"/>
      <c r="HXE876" s="60"/>
      <c r="HXF876" s="60"/>
      <c r="HXG876" s="60"/>
      <c r="HXH876" s="60"/>
      <c r="HXI876" s="60"/>
      <c r="HXJ876" s="60"/>
      <c r="HXK876" s="60"/>
      <c r="HXL876" s="60"/>
      <c r="HXM876" s="60"/>
      <c r="HXN876" s="60"/>
      <c r="HXO876" s="60"/>
      <c r="HXP876" s="60"/>
      <c r="HXQ876" s="60"/>
      <c r="HXR876" s="60"/>
      <c r="HXS876" s="60"/>
      <c r="HXT876" s="60"/>
      <c r="HXU876" s="60"/>
      <c r="HXV876" s="60"/>
      <c r="HXW876" s="60"/>
      <c r="HXX876" s="60"/>
      <c r="HXY876" s="60"/>
      <c r="HXZ876" s="60"/>
      <c r="HYA876" s="60"/>
      <c r="HYB876" s="60"/>
      <c r="HYC876" s="60"/>
      <c r="HYD876" s="60"/>
      <c r="HYE876" s="60"/>
      <c r="HYF876" s="60"/>
      <c r="HYG876" s="60"/>
      <c r="HYH876" s="60"/>
      <c r="HYI876" s="60"/>
      <c r="HYJ876" s="60"/>
      <c r="HYK876" s="60"/>
      <c r="HYL876" s="60"/>
      <c r="HYM876" s="60"/>
      <c r="HYN876" s="60"/>
      <c r="HYO876" s="60"/>
      <c r="HYP876" s="60"/>
      <c r="HYQ876" s="60"/>
      <c r="HYR876" s="60"/>
      <c r="HYS876" s="60"/>
      <c r="HYT876" s="60"/>
      <c r="HYU876" s="60"/>
      <c r="HYV876" s="60"/>
      <c r="HYW876" s="60"/>
      <c r="HYX876" s="60"/>
      <c r="HYY876" s="60"/>
      <c r="HYZ876" s="60"/>
      <c r="HZA876" s="60"/>
      <c r="HZB876" s="60"/>
      <c r="HZC876" s="60"/>
      <c r="HZD876" s="60"/>
      <c r="HZE876" s="60"/>
      <c r="HZF876" s="60"/>
      <c r="HZG876" s="60"/>
      <c r="HZH876" s="60"/>
      <c r="HZI876" s="60"/>
      <c r="HZJ876" s="60"/>
      <c r="HZK876" s="60"/>
      <c r="HZL876" s="60"/>
      <c r="HZM876" s="60"/>
      <c r="HZN876" s="60"/>
      <c r="HZO876" s="60"/>
      <c r="HZP876" s="60"/>
      <c r="HZQ876" s="60"/>
      <c r="HZR876" s="60"/>
      <c r="HZS876" s="60"/>
      <c r="HZT876" s="60"/>
      <c r="HZU876" s="60"/>
      <c r="HZV876" s="60"/>
      <c r="HZW876" s="60"/>
      <c r="HZX876" s="60"/>
      <c r="HZY876" s="60"/>
      <c r="HZZ876" s="60"/>
      <c r="IAA876" s="60"/>
      <c r="IAB876" s="60"/>
      <c r="IAC876" s="60"/>
      <c r="IAD876" s="60"/>
      <c r="IAE876" s="60"/>
      <c r="IAF876" s="60"/>
      <c r="IAG876" s="60"/>
      <c r="IAH876" s="60"/>
      <c r="IAI876" s="60"/>
      <c r="IAJ876" s="60"/>
      <c r="IAK876" s="60"/>
      <c r="IAL876" s="60"/>
      <c r="IAM876" s="60"/>
      <c r="IAN876" s="60"/>
      <c r="IAO876" s="60"/>
      <c r="IAP876" s="60"/>
      <c r="IAQ876" s="60"/>
      <c r="IAR876" s="60"/>
      <c r="IAS876" s="60"/>
      <c r="IAT876" s="60"/>
      <c r="IAU876" s="60"/>
      <c r="IAV876" s="60"/>
      <c r="IAW876" s="60"/>
      <c r="IAX876" s="60"/>
      <c r="IAY876" s="60"/>
      <c r="IAZ876" s="60"/>
      <c r="IBA876" s="60"/>
      <c r="IBB876" s="60"/>
      <c r="IBC876" s="60"/>
      <c r="IBD876" s="60"/>
      <c r="IBE876" s="60"/>
      <c r="IBF876" s="60"/>
      <c r="IBG876" s="60"/>
      <c r="IBH876" s="60"/>
      <c r="IBI876" s="60"/>
      <c r="IBJ876" s="60"/>
      <c r="IBK876" s="60"/>
      <c r="IBL876" s="60"/>
      <c r="IBM876" s="60"/>
      <c r="IBN876" s="60"/>
      <c r="IBO876" s="60"/>
      <c r="IBP876" s="60"/>
      <c r="IBQ876" s="60"/>
      <c r="IBR876" s="60"/>
      <c r="IBS876" s="60"/>
      <c r="IBT876" s="60"/>
      <c r="IBU876" s="60"/>
      <c r="IBV876" s="60"/>
      <c r="IBW876" s="60"/>
      <c r="IBX876" s="60"/>
      <c r="IBY876" s="60"/>
      <c r="IBZ876" s="60"/>
      <c r="ICA876" s="60"/>
      <c r="ICB876" s="60"/>
      <c r="ICC876" s="60"/>
      <c r="ICD876" s="60"/>
      <c r="ICE876" s="60"/>
      <c r="ICF876" s="60"/>
      <c r="ICG876" s="60"/>
      <c r="ICH876" s="60"/>
      <c r="ICI876" s="60"/>
      <c r="ICJ876" s="60"/>
      <c r="ICK876" s="60"/>
      <c r="ICL876" s="60"/>
      <c r="ICM876" s="60"/>
      <c r="ICN876" s="60"/>
      <c r="ICO876" s="60"/>
      <c r="ICP876" s="60"/>
      <c r="ICQ876" s="60"/>
      <c r="ICR876" s="60"/>
      <c r="ICS876" s="60"/>
      <c r="ICT876" s="60"/>
      <c r="ICU876" s="60"/>
      <c r="ICV876" s="60"/>
      <c r="ICW876" s="60"/>
      <c r="ICX876" s="60"/>
      <c r="ICY876" s="60"/>
      <c r="ICZ876" s="60"/>
      <c r="IDA876" s="60"/>
      <c r="IDB876" s="60"/>
      <c r="IDC876" s="60"/>
      <c r="IDD876" s="60"/>
      <c r="IDE876" s="60"/>
      <c r="IDF876" s="60"/>
      <c r="IDG876" s="60"/>
      <c r="IDH876" s="60"/>
      <c r="IDI876" s="60"/>
      <c r="IDJ876" s="60"/>
      <c r="IDK876" s="60"/>
      <c r="IDL876" s="60"/>
      <c r="IDM876" s="60"/>
      <c r="IDN876" s="60"/>
      <c r="IDO876" s="60"/>
      <c r="IDP876" s="60"/>
      <c r="IDQ876" s="60"/>
      <c r="IDR876" s="60"/>
      <c r="IDS876" s="60"/>
      <c r="IDT876" s="60"/>
      <c r="IDU876" s="60"/>
      <c r="IDV876" s="60"/>
      <c r="IDW876" s="60"/>
      <c r="IDX876" s="60"/>
      <c r="IDY876" s="60"/>
      <c r="IDZ876" s="60"/>
      <c r="IEA876" s="60"/>
      <c r="IEB876" s="60"/>
      <c r="IEC876" s="60"/>
      <c r="IED876" s="60"/>
      <c r="IEE876" s="60"/>
      <c r="IEF876" s="60"/>
      <c r="IEG876" s="60"/>
      <c r="IEH876" s="60"/>
      <c r="IEI876" s="60"/>
      <c r="IEJ876" s="60"/>
      <c r="IEK876" s="60"/>
      <c r="IEL876" s="60"/>
      <c r="IEM876" s="60"/>
      <c r="IEN876" s="60"/>
      <c r="IEO876" s="60"/>
      <c r="IEP876" s="60"/>
      <c r="IEQ876" s="60"/>
      <c r="IER876" s="60"/>
      <c r="IES876" s="60"/>
      <c r="IET876" s="60"/>
      <c r="IEU876" s="60"/>
      <c r="IEV876" s="60"/>
      <c r="IEW876" s="60"/>
      <c r="IEX876" s="60"/>
      <c r="IEY876" s="60"/>
      <c r="IEZ876" s="60"/>
      <c r="IFA876" s="60"/>
      <c r="IFB876" s="60"/>
      <c r="IFC876" s="60"/>
      <c r="IFD876" s="60"/>
      <c r="IFE876" s="60"/>
      <c r="IFF876" s="60"/>
      <c r="IFG876" s="60"/>
      <c r="IFH876" s="60"/>
      <c r="IFI876" s="60"/>
      <c r="IFJ876" s="60"/>
      <c r="IFK876" s="60"/>
      <c r="IFL876" s="60"/>
      <c r="IFM876" s="60"/>
      <c r="IFN876" s="60"/>
      <c r="IFO876" s="60"/>
      <c r="IFP876" s="60"/>
      <c r="IFQ876" s="60"/>
      <c r="IFR876" s="60"/>
      <c r="IFS876" s="60"/>
      <c r="IFT876" s="60"/>
      <c r="IFU876" s="60"/>
      <c r="IFV876" s="60"/>
      <c r="IFW876" s="60"/>
      <c r="IFX876" s="60"/>
      <c r="IFY876" s="60"/>
      <c r="IFZ876" s="60"/>
      <c r="IGA876" s="60"/>
      <c r="IGB876" s="60"/>
      <c r="IGC876" s="60"/>
      <c r="IGD876" s="60"/>
      <c r="IGE876" s="60"/>
      <c r="IGF876" s="60"/>
      <c r="IGG876" s="60"/>
      <c r="IGH876" s="60"/>
      <c r="IGI876" s="60"/>
      <c r="IGJ876" s="60"/>
      <c r="IGK876" s="60"/>
      <c r="IGL876" s="60"/>
      <c r="IGM876" s="60"/>
      <c r="IGN876" s="60"/>
      <c r="IGO876" s="60"/>
      <c r="IGP876" s="60"/>
      <c r="IGQ876" s="60"/>
      <c r="IGR876" s="60"/>
      <c r="IGS876" s="60"/>
      <c r="IGT876" s="60"/>
      <c r="IGU876" s="60"/>
      <c r="IGV876" s="60"/>
      <c r="IGW876" s="60"/>
      <c r="IGX876" s="60"/>
      <c r="IGY876" s="60"/>
      <c r="IGZ876" s="60"/>
      <c r="IHA876" s="60"/>
      <c r="IHB876" s="60"/>
      <c r="IHC876" s="60"/>
      <c r="IHD876" s="60"/>
      <c r="IHE876" s="60"/>
      <c r="IHF876" s="60"/>
      <c r="IHG876" s="60"/>
      <c r="IHH876" s="60"/>
      <c r="IHI876" s="60"/>
      <c r="IHJ876" s="60"/>
      <c r="IHK876" s="60"/>
      <c r="IHL876" s="60"/>
      <c r="IHM876" s="60"/>
      <c r="IHN876" s="60"/>
      <c r="IHO876" s="60"/>
      <c r="IHP876" s="60"/>
      <c r="IHQ876" s="60"/>
      <c r="IHR876" s="60"/>
      <c r="IHS876" s="60"/>
      <c r="IHT876" s="60"/>
      <c r="IHU876" s="60"/>
      <c r="IHV876" s="60"/>
      <c r="IHW876" s="60"/>
      <c r="IHX876" s="60"/>
      <c r="IHY876" s="60"/>
      <c r="IHZ876" s="60"/>
      <c r="IIA876" s="60"/>
      <c r="IIB876" s="60"/>
      <c r="IIC876" s="60"/>
      <c r="IID876" s="60"/>
      <c r="IIE876" s="60"/>
      <c r="IIF876" s="60"/>
      <c r="IIG876" s="60"/>
      <c r="IIH876" s="60"/>
      <c r="III876" s="60"/>
      <c r="IIJ876" s="60"/>
      <c r="IIK876" s="60"/>
      <c r="IIL876" s="60"/>
      <c r="IIM876" s="60"/>
      <c r="IIN876" s="60"/>
      <c r="IIO876" s="60"/>
      <c r="IIP876" s="60"/>
      <c r="IIQ876" s="60"/>
      <c r="IIR876" s="60"/>
      <c r="IIS876" s="60"/>
      <c r="IIT876" s="60"/>
      <c r="IIU876" s="60"/>
      <c r="IIV876" s="60"/>
      <c r="IIW876" s="60"/>
      <c r="IIX876" s="60"/>
      <c r="IIY876" s="60"/>
      <c r="IIZ876" s="60"/>
      <c r="IJA876" s="60"/>
      <c r="IJB876" s="60"/>
      <c r="IJC876" s="60"/>
      <c r="IJD876" s="60"/>
      <c r="IJE876" s="60"/>
      <c r="IJF876" s="60"/>
      <c r="IJG876" s="60"/>
      <c r="IJH876" s="60"/>
      <c r="IJI876" s="60"/>
      <c r="IJJ876" s="60"/>
      <c r="IJK876" s="60"/>
      <c r="IJL876" s="60"/>
      <c r="IJM876" s="60"/>
      <c r="IJN876" s="60"/>
      <c r="IJO876" s="60"/>
      <c r="IJP876" s="60"/>
      <c r="IJQ876" s="60"/>
      <c r="IJR876" s="60"/>
      <c r="IJS876" s="60"/>
      <c r="IJT876" s="60"/>
      <c r="IJU876" s="60"/>
      <c r="IJV876" s="60"/>
      <c r="IJW876" s="60"/>
      <c r="IJX876" s="60"/>
      <c r="IJY876" s="60"/>
      <c r="IJZ876" s="60"/>
      <c r="IKA876" s="60"/>
      <c r="IKB876" s="60"/>
      <c r="IKC876" s="60"/>
      <c r="IKD876" s="60"/>
      <c r="IKE876" s="60"/>
      <c r="IKF876" s="60"/>
      <c r="IKG876" s="60"/>
      <c r="IKH876" s="60"/>
      <c r="IKI876" s="60"/>
      <c r="IKJ876" s="60"/>
      <c r="IKK876" s="60"/>
      <c r="IKL876" s="60"/>
      <c r="IKM876" s="60"/>
      <c r="IKN876" s="60"/>
      <c r="IKO876" s="60"/>
      <c r="IKP876" s="60"/>
      <c r="IKQ876" s="60"/>
      <c r="IKR876" s="60"/>
      <c r="IKS876" s="60"/>
      <c r="IKT876" s="60"/>
      <c r="IKU876" s="60"/>
      <c r="IKV876" s="60"/>
      <c r="IKW876" s="60"/>
      <c r="IKX876" s="60"/>
      <c r="IKY876" s="60"/>
      <c r="IKZ876" s="60"/>
      <c r="ILA876" s="60"/>
      <c r="ILB876" s="60"/>
      <c r="ILC876" s="60"/>
      <c r="ILD876" s="60"/>
      <c r="ILE876" s="60"/>
      <c r="ILF876" s="60"/>
      <c r="ILG876" s="60"/>
      <c r="ILH876" s="60"/>
      <c r="ILI876" s="60"/>
      <c r="ILJ876" s="60"/>
      <c r="ILK876" s="60"/>
      <c r="ILL876" s="60"/>
      <c r="ILM876" s="60"/>
      <c r="ILN876" s="60"/>
      <c r="ILO876" s="60"/>
      <c r="ILP876" s="60"/>
      <c r="ILQ876" s="60"/>
      <c r="ILR876" s="60"/>
      <c r="ILS876" s="60"/>
      <c r="ILT876" s="60"/>
      <c r="ILU876" s="60"/>
      <c r="ILV876" s="60"/>
      <c r="ILW876" s="60"/>
      <c r="ILX876" s="60"/>
      <c r="ILY876" s="60"/>
      <c r="ILZ876" s="60"/>
      <c r="IMA876" s="60"/>
      <c r="IMB876" s="60"/>
      <c r="IMC876" s="60"/>
      <c r="IMD876" s="60"/>
      <c r="IME876" s="60"/>
      <c r="IMF876" s="60"/>
      <c r="IMG876" s="60"/>
      <c r="IMH876" s="60"/>
      <c r="IMI876" s="60"/>
      <c r="IMJ876" s="60"/>
      <c r="IMK876" s="60"/>
      <c r="IML876" s="60"/>
      <c r="IMM876" s="60"/>
      <c r="IMN876" s="60"/>
      <c r="IMO876" s="60"/>
      <c r="IMP876" s="60"/>
      <c r="IMQ876" s="60"/>
      <c r="IMR876" s="60"/>
      <c r="IMS876" s="60"/>
      <c r="IMT876" s="60"/>
      <c r="IMU876" s="60"/>
      <c r="IMV876" s="60"/>
      <c r="IMW876" s="60"/>
      <c r="IMX876" s="60"/>
      <c r="IMY876" s="60"/>
      <c r="IMZ876" s="60"/>
      <c r="INA876" s="60"/>
      <c r="INB876" s="60"/>
      <c r="INC876" s="60"/>
      <c r="IND876" s="60"/>
      <c r="INE876" s="60"/>
      <c r="INF876" s="60"/>
      <c r="ING876" s="60"/>
      <c r="INH876" s="60"/>
      <c r="INI876" s="60"/>
      <c r="INJ876" s="60"/>
      <c r="INK876" s="60"/>
      <c r="INL876" s="60"/>
      <c r="INM876" s="60"/>
      <c r="INN876" s="60"/>
      <c r="INO876" s="60"/>
      <c r="INP876" s="60"/>
      <c r="INQ876" s="60"/>
      <c r="INR876" s="60"/>
      <c r="INS876" s="60"/>
      <c r="INT876" s="60"/>
      <c r="INU876" s="60"/>
      <c r="INV876" s="60"/>
      <c r="INW876" s="60"/>
      <c r="INX876" s="60"/>
      <c r="INY876" s="60"/>
      <c r="INZ876" s="60"/>
      <c r="IOA876" s="60"/>
      <c r="IOB876" s="60"/>
      <c r="IOC876" s="60"/>
      <c r="IOD876" s="60"/>
      <c r="IOE876" s="60"/>
      <c r="IOF876" s="60"/>
      <c r="IOG876" s="60"/>
      <c r="IOH876" s="60"/>
      <c r="IOI876" s="60"/>
      <c r="IOJ876" s="60"/>
      <c r="IOK876" s="60"/>
      <c r="IOL876" s="60"/>
      <c r="IOM876" s="60"/>
      <c r="ION876" s="60"/>
      <c r="IOO876" s="60"/>
      <c r="IOP876" s="60"/>
      <c r="IOQ876" s="60"/>
      <c r="IOR876" s="60"/>
      <c r="IOS876" s="60"/>
      <c r="IOT876" s="60"/>
      <c r="IOU876" s="60"/>
      <c r="IOV876" s="60"/>
      <c r="IOW876" s="60"/>
      <c r="IOX876" s="60"/>
      <c r="IOY876" s="60"/>
      <c r="IOZ876" s="60"/>
      <c r="IPA876" s="60"/>
      <c r="IPB876" s="60"/>
      <c r="IPC876" s="60"/>
      <c r="IPD876" s="60"/>
      <c r="IPE876" s="60"/>
      <c r="IPF876" s="60"/>
      <c r="IPG876" s="60"/>
      <c r="IPH876" s="60"/>
      <c r="IPI876" s="60"/>
      <c r="IPJ876" s="60"/>
      <c r="IPK876" s="60"/>
      <c r="IPL876" s="60"/>
      <c r="IPM876" s="60"/>
      <c r="IPN876" s="60"/>
      <c r="IPO876" s="60"/>
      <c r="IPP876" s="60"/>
      <c r="IPQ876" s="60"/>
      <c r="IPR876" s="60"/>
      <c r="IPS876" s="60"/>
      <c r="IPT876" s="60"/>
      <c r="IPU876" s="60"/>
      <c r="IPV876" s="60"/>
      <c r="IPW876" s="60"/>
      <c r="IPX876" s="60"/>
      <c r="IPY876" s="60"/>
      <c r="IPZ876" s="60"/>
      <c r="IQA876" s="60"/>
      <c r="IQB876" s="60"/>
      <c r="IQC876" s="60"/>
      <c r="IQD876" s="60"/>
      <c r="IQE876" s="60"/>
      <c r="IQF876" s="60"/>
      <c r="IQG876" s="60"/>
      <c r="IQH876" s="60"/>
      <c r="IQI876" s="60"/>
      <c r="IQJ876" s="60"/>
      <c r="IQK876" s="60"/>
      <c r="IQL876" s="60"/>
      <c r="IQM876" s="60"/>
      <c r="IQN876" s="60"/>
      <c r="IQO876" s="60"/>
      <c r="IQP876" s="60"/>
      <c r="IQQ876" s="60"/>
      <c r="IQR876" s="60"/>
      <c r="IQS876" s="60"/>
      <c r="IQT876" s="60"/>
      <c r="IQU876" s="60"/>
      <c r="IQV876" s="60"/>
      <c r="IQW876" s="60"/>
      <c r="IQX876" s="60"/>
      <c r="IQY876" s="60"/>
      <c r="IQZ876" s="60"/>
      <c r="IRA876" s="60"/>
      <c r="IRB876" s="60"/>
      <c r="IRC876" s="60"/>
      <c r="IRD876" s="60"/>
      <c r="IRE876" s="60"/>
      <c r="IRF876" s="60"/>
      <c r="IRG876" s="60"/>
      <c r="IRH876" s="60"/>
      <c r="IRI876" s="60"/>
      <c r="IRJ876" s="60"/>
      <c r="IRK876" s="60"/>
      <c r="IRL876" s="60"/>
      <c r="IRM876" s="60"/>
      <c r="IRN876" s="60"/>
      <c r="IRO876" s="60"/>
      <c r="IRP876" s="60"/>
      <c r="IRQ876" s="60"/>
      <c r="IRR876" s="60"/>
      <c r="IRS876" s="60"/>
      <c r="IRT876" s="60"/>
      <c r="IRU876" s="60"/>
      <c r="IRV876" s="60"/>
      <c r="IRW876" s="60"/>
      <c r="IRX876" s="60"/>
      <c r="IRY876" s="60"/>
      <c r="IRZ876" s="60"/>
      <c r="ISA876" s="60"/>
      <c r="ISB876" s="60"/>
      <c r="ISC876" s="60"/>
      <c r="ISD876" s="60"/>
      <c r="ISE876" s="60"/>
      <c r="ISF876" s="60"/>
      <c r="ISG876" s="60"/>
      <c r="ISH876" s="60"/>
      <c r="ISI876" s="60"/>
      <c r="ISJ876" s="60"/>
      <c r="ISK876" s="60"/>
      <c r="ISL876" s="60"/>
      <c r="ISM876" s="60"/>
      <c r="ISN876" s="60"/>
      <c r="ISO876" s="60"/>
      <c r="ISP876" s="60"/>
      <c r="ISQ876" s="60"/>
      <c r="ISR876" s="60"/>
      <c r="ISS876" s="60"/>
      <c r="IST876" s="60"/>
      <c r="ISU876" s="60"/>
      <c r="ISV876" s="60"/>
      <c r="ISW876" s="60"/>
      <c r="ISX876" s="60"/>
      <c r="ISY876" s="60"/>
      <c r="ISZ876" s="60"/>
      <c r="ITA876" s="60"/>
      <c r="ITB876" s="60"/>
      <c r="ITC876" s="60"/>
      <c r="ITD876" s="60"/>
      <c r="ITE876" s="60"/>
      <c r="ITF876" s="60"/>
      <c r="ITG876" s="60"/>
      <c r="ITH876" s="60"/>
      <c r="ITI876" s="60"/>
      <c r="ITJ876" s="60"/>
      <c r="ITK876" s="60"/>
      <c r="ITL876" s="60"/>
      <c r="ITM876" s="60"/>
      <c r="ITN876" s="60"/>
      <c r="ITO876" s="60"/>
      <c r="ITP876" s="60"/>
      <c r="ITQ876" s="60"/>
      <c r="ITR876" s="60"/>
      <c r="ITS876" s="60"/>
      <c r="ITT876" s="60"/>
      <c r="ITU876" s="60"/>
      <c r="ITV876" s="60"/>
      <c r="ITW876" s="60"/>
      <c r="ITX876" s="60"/>
      <c r="ITY876" s="60"/>
      <c r="ITZ876" s="60"/>
      <c r="IUA876" s="60"/>
      <c r="IUB876" s="60"/>
      <c r="IUC876" s="60"/>
      <c r="IUD876" s="60"/>
      <c r="IUE876" s="60"/>
      <c r="IUF876" s="60"/>
      <c r="IUG876" s="60"/>
      <c r="IUH876" s="60"/>
      <c r="IUI876" s="60"/>
      <c r="IUJ876" s="60"/>
      <c r="IUK876" s="60"/>
      <c r="IUL876" s="60"/>
      <c r="IUM876" s="60"/>
      <c r="IUN876" s="60"/>
      <c r="IUO876" s="60"/>
      <c r="IUP876" s="60"/>
      <c r="IUQ876" s="60"/>
      <c r="IUR876" s="60"/>
      <c r="IUS876" s="60"/>
      <c r="IUT876" s="60"/>
      <c r="IUU876" s="60"/>
      <c r="IUV876" s="60"/>
      <c r="IUW876" s="60"/>
      <c r="IUX876" s="60"/>
      <c r="IUY876" s="60"/>
      <c r="IUZ876" s="60"/>
      <c r="IVA876" s="60"/>
      <c r="IVB876" s="60"/>
      <c r="IVC876" s="60"/>
      <c r="IVD876" s="60"/>
      <c r="IVE876" s="60"/>
      <c r="IVF876" s="60"/>
      <c r="IVG876" s="60"/>
      <c r="IVH876" s="60"/>
      <c r="IVI876" s="60"/>
      <c r="IVJ876" s="60"/>
      <c r="IVK876" s="60"/>
      <c r="IVL876" s="60"/>
      <c r="IVM876" s="60"/>
      <c r="IVN876" s="60"/>
      <c r="IVO876" s="60"/>
      <c r="IVP876" s="60"/>
      <c r="IVQ876" s="60"/>
      <c r="IVR876" s="60"/>
      <c r="IVS876" s="60"/>
      <c r="IVT876" s="60"/>
      <c r="IVU876" s="60"/>
      <c r="IVV876" s="60"/>
      <c r="IVW876" s="60"/>
      <c r="IVX876" s="60"/>
      <c r="IVY876" s="60"/>
      <c r="IVZ876" s="60"/>
      <c r="IWA876" s="60"/>
      <c r="IWB876" s="60"/>
      <c r="IWC876" s="60"/>
      <c r="IWD876" s="60"/>
      <c r="IWE876" s="60"/>
      <c r="IWF876" s="60"/>
      <c r="IWG876" s="60"/>
      <c r="IWH876" s="60"/>
      <c r="IWI876" s="60"/>
      <c r="IWJ876" s="60"/>
      <c r="IWK876" s="60"/>
      <c r="IWL876" s="60"/>
      <c r="IWM876" s="60"/>
      <c r="IWN876" s="60"/>
      <c r="IWO876" s="60"/>
      <c r="IWP876" s="60"/>
      <c r="IWQ876" s="60"/>
      <c r="IWR876" s="60"/>
      <c r="IWS876" s="60"/>
      <c r="IWT876" s="60"/>
      <c r="IWU876" s="60"/>
      <c r="IWV876" s="60"/>
      <c r="IWW876" s="60"/>
      <c r="IWX876" s="60"/>
      <c r="IWY876" s="60"/>
      <c r="IWZ876" s="60"/>
      <c r="IXA876" s="60"/>
      <c r="IXB876" s="60"/>
      <c r="IXC876" s="60"/>
      <c r="IXD876" s="60"/>
      <c r="IXE876" s="60"/>
      <c r="IXF876" s="60"/>
      <c r="IXG876" s="60"/>
      <c r="IXH876" s="60"/>
      <c r="IXI876" s="60"/>
      <c r="IXJ876" s="60"/>
      <c r="IXK876" s="60"/>
      <c r="IXL876" s="60"/>
      <c r="IXM876" s="60"/>
      <c r="IXN876" s="60"/>
      <c r="IXO876" s="60"/>
      <c r="IXP876" s="60"/>
      <c r="IXQ876" s="60"/>
      <c r="IXR876" s="60"/>
      <c r="IXS876" s="60"/>
      <c r="IXT876" s="60"/>
      <c r="IXU876" s="60"/>
      <c r="IXV876" s="60"/>
      <c r="IXW876" s="60"/>
      <c r="IXX876" s="60"/>
      <c r="IXY876" s="60"/>
      <c r="IXZ876" s="60"/>
      <c r="IYA876" s="60"/>
      <c r="IYB876" s="60"/>
      <c r="IYC876" s="60"/>
      <c r="IYD876" s="60"/>
      <c r="IYE876" s="60"/>
      <c r="IYF876" s="60"/>
      <c r="IYG876" s="60"/>
      <c r="IYH876" s="60"/>
      <c r="IYI876" s="60"/>
      <c r="IYJ876" s="60"/>
      <c r="IYK876" s="60"/>
      <c r="IYL876" s="60"/>
      <c r="IYM876" s="60"/>
      <c r="IYN876" s="60"/>
      <c r="IYO876" s="60"/>
      <c r="IYP876" s="60"/>
      <c r="IYQ876" s="60"/>
      <c r="IYR876" s="60"/>
      <c r="IYS876" s="60"/>
      <c r="IYT876" s="60"/>
      <c r="IYU876" s="60"/>
      <c r="IYV876" s="60"/>
      <c r="IYW876" s="60"/>
      <c r="IYX876" s="60"/>
      <c r="IYY876" s="60"/>
      <c r="IYZ876" s="60"/>
      <c r="IZA876" s="60"/>
      <c r="IZB876" s="60"/>
      <c r="IZC876" s="60"/>
      <c r="IZD876" s="60"/>
      <c r="IZE876" s="60"/>
      <c r="IZF876" s="60"/>
      <c r="IZG876" s="60"/>
      <c r="IZH876" s="60"/>
      <c r="IZI876" s="60"/>
      <c r="IZJ876" s="60"/>
      <c r="IZK876" s="60"/>
      <c r="IZL876" s="60"/>
      <c r="IZM876" s="60"/>
      <c r="IZN876" s="60"/>
      <c r="IZO876" s="60"/>
      <c r="IZP876" s="60"/>
      <c r="IZQ876" s="60"/>
      <c r="IZR876" s="60"/>
      <c r="IZS876" s="60"/>
      <c r="IZT876" s="60"/>
      <c r="IZU876" s="60"/>
      <c r="IZV876" s="60"/>
      <c r="IZW876" s="60"/>
      <c r="IZX876" s="60"/>
      <c r="IZY876" s="60"/>
      <c r="IZZ876" s="60"/>
      <c r="JAA876" s="60"/>
      <c r="JAB876" s="60"/>
      <c r="JAC876" s="60"/>
      <c r="JAD876" s="60"/>
      <c r="JAE876" s="60"/>
      <c r="JAF876" s="60"/>
      <c r="JAG876" s="60"/>
      <c r="JAH876" s="60"/>
      <c r="JAI876" s="60"/>
      <c r="JAJ876" s="60"/>
      <c r="JAK876" s="60"/>
      <c r="JAL876" s="60"/>
      <c r="JAM876" s="60"/>
      <c r="JAN876" s="60"/>
      <c r="JAO876" s="60"/>
      <c r="JAP876" s="60"/>
      <c r="JAQ876" s="60"/>
      <c r="JAR876" s="60"/>
      <c r="JAS876" s="60"/>
      <c r="JAT876" s="60"/>
      <c r="JAU876" s="60"/>
      <c r="JAV876" s="60"/>
      <c r="JAW876" s="60"/>
      <c r="JAX876" s="60"/>
      <c r="JAY876" s="60"/>
      <c r="JAZ876" s="60"/>
      <c r="JBA876" s="60"/>
      <c r="JBB876" s="60"/>
      <c r="JBC876" s="60"/>
      <c r="JBD876" s="60"/>
      <c r="JBE876" s="60"/>
      <c r="JBF876" s="60"/>
      <c r="JBG876" s="60"/>
      <c r="JBH876" s="60"/>
      <c r="JBI876" s="60"/>
      <c r="JBJ876" s="60"/>
      <c r="JBK876" s="60"/>
      <c r="JBL876" s="60"/>
      <c r="JBM876" s="60"/>
      <c r="JBN876" s="60"/>
      <c r="JBO876" s="60"/>
      <c r="JBP876" s="60"/>
      <c r="JBQ876" s="60"/>
      <c r="JBR876" s="60"/>
      <c r="JBS876" s="60"/>
      <c r="JBT876" s="60"/>
      <c r="JBU876" s="60"/>
      <c r="JBV876" s="60"/>
      <c r="JBW876" s="60"/>
      <c r="JBX876" s="60"/>
      <c r="JBY876" s="60"/>
      <c r="JBZ876" s="60"/>
      <c r="JCA876" s="60"/>
      <c r="JCB876" s="60"/>
      <c r="JCC876" s="60"/>
      <c r="JCD876" s="60"/>
      <c r="JCE876" s="60"/>
      <c r="JCF876" s="60"/>
      <c r="JCG876" s="60"/>
      <c r="JCH876" s="60"/>
      <c r="JCI876" s="60"/>
      <c r="JCJ876" s="60"/>
      <c r="JCK876" s="60"/>
      <c r="JCL876" s="60"/>
      <c r="JCM876" s="60"/>
      <c r="JCN876" s="60"/>
      <c r="JCO876" s="60"/>
      <c r="JCP876" s="60"/>
      <c r="JCQ876" s="60"/>
      <c r="JCR876" s="60"/>
      <c r="JCS876" s="60"/>
      <c r="JCT876" s="60"/>
      <c r="JCU876" s="60"/>
      <c r="JCV876" s="60"/>
      <c r="JCW876" s="60"/>
      <c r="JCX876" s="60"/>
      <c r="JCY876" s="60"/>
      <c r="JCZ876" s="60"/>
      <c r="JDA876" s="60"/>
      <c r="JDB876" s="60"/>
      <c r="JDC876" s="60"/>
      <c r="JDD876" s="60"/>
      <c r="JDE876" s="60"/>
      <c r="JDF876" s="60"/>
      <c r="JDG876" s="60"/>
      <c r="JDH876" s="60"/>
      <c r="JDI876" s="60"/>
      <c r="JDJ876" s="60"/>
      <c r="JDK876" s="60"/>
      <c r="JDL876" s="60"/>
      <c r="JDM876" s="60"/>
      <c r="JDN876" s="60"/>
      <c r="JDO876" s="60"/>
      <c r="JDP876" s="60"/>
      <c r="JDQ876" s="60"/>
      <c r="JDR876" s="60"/>
      <c r="JDS876" s="60"/>
      <c r="JDT876" s="60"/>
      <c r="JDU876" s="60"/>
      <c r="JDV876" s="60"/>
      <c r="JDW876" s="60"/>
      <c r="JDX876" s="60"/>
      <c r="JDY876" s="60"/>
      <c r="JDZ876" s="60"/>
      <c r="JEA876" s="60"/>
      <c r="JEB876" s="60"/>
      <c r="JEC876" s="60"/>
      <c r="JED876" s="60"/>
      <c r="JEE876" s="60"/>
      <c r="JEF876" s="60"/>
      <c r="JEG876" s="60"/>
      <c r="JEH876" s="60"/>
      <c r="JEI876" s="60"/>
      <c r="JEJ876" s="60"/>
      <c r="JEK876" s="60"/>
      <c r="JEL876" s="60"/>
      <c r="JEM876" s="60"/>
      <c r="JEN876" s="60"/>
      <c r="JEO876" s="60"/>
      <c r="JEP876" s="60"/>
      <c r="JEQ876" s="60"/>
      <c r="JER876" s="60"/>
      <c r="JES876" s="60"/>
      <c r="JET876" s="60"/>
      <c r="JEU876" s="60"/>
      <c r="JEV876" s="60"/>
      <c r="JEW876" s="60"/>
      <c r="JEX876" s="60"/>
      <c r="JEY876" s="60"/>
      <c r="JEZ876" s="60"/>
      <c r="JFA876" s="60"/>
      <c r="JFB876" s="60"/>
      <c r="JFC876" s="60"/>
      <c r="JFD876" s="60"/>
      <c r="JFE876" s="60"/>
      <c r="JFF876" s="60"/>
      <c r="JFG876" s="60"/>
      <c r="JFH876" s="60"/>
      <c r="JFI876" s="60"/>
      <c r="JFJ876" s="60"/>
      <c r="JFK876" s="60"/>
      <c r="JFL876" s="60"/>
      <c r="JFM876" s="60"/>
      <c r="JFN876" s="60"/>
      <c r="JFO876" s="60"/>
      <c r="JFP876" s="60"/>
      <c r="JFQ876" s="60"/>
      <c r="JFR876" s="60"/>
      <c r="JFS876" s="60"/>
      <c r="JFT876" s="60"/>
      <c r="JFU876" s="60"/>
      <c r="JFV876" s="60"/>
      <c r="JFW876" s="60"/>
      <c r="JFX876" s="60"/>
      <c r="JFY876" s="60"/>
      <c r="JFZ876" s="60"/>
      <c r="JGA876" s="60"/>
      <c r="JGB876" s="60"/>
      <c r="JGC876" s="60"/>
      <c r="JGD876" s="60"/>
      <c r="JGE876" s="60"/>
      <c r="JGF876" s="60"/>
      <c r="JGG876" s="60"/>
      <c r="JGH876" s="60"/>
      <c r="JGI876" s="60"/>
      <c r="JGJ876" s="60"/>
      <c r="JGK876" s="60"/>
      <c r="JGL876" s="60"/>
      <c r="JGM876" s="60"/>
      <c r="JGN876" s="60"/>
      <c r="JGO876" s="60"/>
      <c r="JGP876" s="60"/>
      <c r="JGQ876" s="60"/>
      <c r="JGR876" s="60"/>
      <c r="JGS876" s="60"/>
      <c r="JGT876" s="60"/>
      <c r="JGU876" s="60"/>
      <c r="JGV876" s="60"/>
      <c r="JGW876" s="60"/>
      <c r="JGX876" s="60"/>
      <c r="JGY876" s="60"/>
      <c r="JGZ876" s="60"/>
      <c r="JHA876" s="60"/>
      <c r="JHB876" s="60"/>
      <c r="JHC876" s="60"/>
      <c r="JHD876" s="60"/>
      <c r="JHE876" s="60"/>
      <c r="JHF876" s="60"/>
      <c r="JHG876" s="60"/>
      <c r="JHH876" s="60"/>
      <c r="JHI876" s="60"/>
      <c r="JHJ876" s="60"/>
      <c r="JHK876" s="60"/>
      <c r="JHL876" s="60"/>
      <c r="JHM876" s="60"/>
      <c r="JHN876" s="60"/>
      <c r="JHO876" s="60"/>
      <c r="JHP876" s="60"/>
      <c r="JHQ876" s="60"/>
      <c r="JHR876" s="60"/>
      <c r="JHS876" s="60"/>
      <c r="JHT876" s="60"/>
      <c r="JHU876" s="60"/>
      <c r="JHV876" s="60"/>
      <c r="JHW876" s="60"/>
      <c r="JHX876" s="60"/>
      <c r="JHY876" s="60"/>
      <c r="JHZ876" s="60"/>
      <c r="JIA876" s="60"/>
      <c r="JIB876" s="60"/>
      <c r="JIC876" s="60"/>
      <c r="JID876" s="60"/>
      <c r="JIE876" s="60"/>
      <c r="JIF876" s="60"/>
      <c r="JIG876" s="60"/>
      <c r="JIH876" s="60"/>
      <c r="JII876" s="60"/>
      <c r="JIJ876" s="60"/>
      <c r="JIK876" s="60"/>
      <c r="JIL876" s="60"/>
      <c r="JIM876" s="60"/>
      <c r="JIN876" s="60"/>
      <c r="JIO876" s="60"/>
      <c r="JIP876" s="60"/>
      <c r="JIQ876" s="60"/>
      <c r="JIR876" s="60"/>
      <c r="JIS876" s="60"/>
      <c r="JIT876" s="60"/>
      <c r="JIU876" s="60"/>
      <c r="JIV876" s="60"/>
      <c r="JIW876" s="60"/>
      <c r="JIX876" s="60"/>
      <c r="JIY876" s="60"/>
      <c r="JIZ876" s="60"/>
      <c r="JJA876" s="60"/>
      <c r="JJB876" s="60"/>
      <c r="JJC876" s="60"/>
      <c r="JJD876" s="60"/>
      <c r="JJE876" s="60"/>
      <c r="JJF876" s="60"/>
      <c r="JJG876" s="60"/>
      <c r="JJH876" s="60"/>
      <c r="JJI876" s="60"/>
      <c r="JJJ876" s="60"/>
      <c r="JJK876" s="60"/>
      <c r="JJL876" s="60"/>
      <c r="JJM876" s="60"/>
      <c r="JJN876" s="60"/>
      <c r="JJO876" s="60"/>
      <c r="JJP876" s="60"/>
      <c r="JJQ876" s="60"/>
      <c r="JJR876" s="60"/>
      <c r="JJS876" s="60"/>
      <c r="JJT876" s="60"/>
      <c r="JJU876" s="60"/>
      <c r="JJV876" s="60"/>
      <c r="JJW876" s="60"/>
      <c r="JJX876" s="60"/>
      <c r="JJY876" s="60"/>
      <c r="JJZ876" s="60"/>
      <c r="JKA876" s="60"/>
      <c r="JKB876" s="60"/>
      <c r="JKC876" s="60"/>
      <c r="JKD876" s="60"/>
      <c r="JKE876" s="60"/>
      <c r="JKF876" s="60"/>
      <c r="JKG876" s="60"/>
      <c r="JKH876" s="60"/>
      <c r="JKI876" s="60"/>
      <c r="JKJ876" s="60"/>
      <c r="JKK876" s="60"/>
      <c r="JKL876" s="60"/>
      <c r="JKM876" s="60"/>
      <c r="JKN876" s="60"/>
      <c r="JKO876" s="60"/>
      <c r="JKP876" s="60"/>
      <c r="JKQ876" s="60"/>
      <c r="JKR876" s="60"/>
      <c r="JKS876" s="60"/>
      <c r="JKT876" s="60"/>
      <c r="JKU876" s="60"/>
      <c r="JKV876" s="60"/>
      <c r="JKW876" s="60"/>
      <c r="JKX876" s="60"/>
      <c r="JKY876" s="60"/>
      <c r="JKZ876" s="60"/>
      <c r="JLA876" s="60"/>
      <c r="JLB876" s="60"/>
      <c r="JLC876" s="60"/>
      <c r="JLD876" s="60"/>
      <c r="JLE876" s="60"/>
      <c r="JLF876" s="60"/>
      <c r="JLG876" s="60"/>
      <c r="JLH876" s="60"/>
      <c r="JLI876" s="60"/>
      <c r="JLJ876" s="60"/>
      <c r="JLK876" s="60"/>
      <c r="JLL876" s="60"/>
      <c r="JLM876" s="60"/>
      <c r="JLN876" s="60"/>
      <c r="JLO876" s="60"/>
      <c r="JLP876" s="60"/>
      <c r="JLQ876" s="60"/>
      <c r="JLR876" s="60"/>
      <c r="JLS876" s="60"/>
      <c r="JLT876" s="60"/>
      <c r="JLU876" s="60"/>
      <c r="JLV876" s="60"/>
      <c r="JLW876" s="60"/>
      <c r="JLX876" s="60"/>
      <c r="JLY876" s="60"/>
      <c r="JLZ876" s="60"/>
      <c r="JMA876" s="60"/>
      <c r="JMB876" s="60"/>
      <c r="JMC876" s="60"/>
      <c r="JMD876" s="60"/>
      <c r="JME876" s="60"/>
      <c r="JMF876" s="60"/>
      <c r="JMG876" s="60"/>
      <c r="JMH876" s="60"/>
      <c r="JMI876" s="60"/>
      <c r="JMJ876" s="60"/>
      <c r="JMK876" s="60"/>
      <c r="JML876" s="60"/>
      <c r="JMM876" s="60"/>
      <c r="JMN876" s="60"/>
      <c r="JMO876" s="60"/>
      <c r="JMP876" s="60"/>
      <c r="JMQ876" s="60"/>
      <c r="JMR876" s="60"/>
      <c r="JMS876" s="60"/>
      <c r="JMT876" s="60"/>
      <c r="JMU876" s="60"/>
      <c r="JMV876" s="60"/>
      <c r="JMW876" s="60"/>
      <c r="JMX876" s="60"/>
      <c r="JMY876" s="60"/>
      <c r="JMZ876" s="60"/>
      <c r="JNA876" s="60"/>
      <c r="JNB876" s="60"/>
      <c r="JNC876" s="60"/>
      <c r="JND876" s="60"/>
      <c r="JNE876" s="60"/>
      <c r="JNF876" s="60"/>
      <c r="JNG876" s="60"/>
      <c r="JNH876" s="60"/>
      <c r="JNI876" s="60"/>
      <c r="JNJ876" s="60"/>
      <c r="JNK876" s="60"/>
      <c r="JNL876" s="60"/>
      <c r="JNM876" s="60"/>
      <c r="JNN876" s="60"/>
      <c r="JNO876" s="60"/>
      <c r="JNP876" s="60"/>
      <c r="JNQ876" s="60"/>
      <c r="JNR876" s="60"/>
      <c r="JNS876" s="60"/>
      <c r="JNT876" s="60"/>
      <c r="JNU876" s="60"/>
      <c r="JNV876" s="60"/>
      <c r="JNW876" s="60"/>
      <c r="JNX876" s="60"/>
      <c r="JNY876" s="60"/>
      <c r="JNZ876" s="60"/>
      <c r="JOA876" s="60"/>
      <c r="JOB876" s="60"/>
      <c r="JOC876" s="60"/>
      <c r="JOD876" s="60"/>
      <c r="JOE876" s="60"/>
      <c r="JOF876" s="60"/>
      <c r="JOG876" s="60"/>
      <c r="JOH876" s="60"/>
      <c r="JOI876" s="60"/>
      <c r="JOJ876" s="60"/>
      <c r="JOK876" s="60"/>
      <c r="JOL876" s="60"/>
      <c r="JOM876" s="60"/>
      <c r="JON876" s="60"/>
      <c r="JOO876" s="60"/>
      <c r="JOP876" s="60"/>
      <c r="JOQ876" s="60"/>
      <c r="JOR876" s="60"/>
      <c r="JOS876" s="60"/>
      <c r="JOT876" s="60"/>
      <c r="JOU876" s="60"/>
      <c r="JOV876" s="60"/>
      <c r="JOW876" s="60"/>
      <c r="JOX876" s="60"/>
      <c r="JOY876" s="60"/>
      <c r="JOZ876" s="60"/>
      <c r="JPA876" s="60"/>
      <c r="JPB876" s="60"/>
      <c r="JPC876" s="60"/>
      <c r="JPD876" s="60"/>
      <c r="JPE876" s="60"/>
      <c r="JPF876" s="60"/>
      <c r="JPG876" s="60"/>
      <c r="JPH876" s="60"/>
      <c r="JPI876" s="60"/>
      <c r="JPJ876" s="60"/>
      <c r="JPK876" s="60"/>
      <c r="JPL876" s="60"/>
      <c r="JPM876" s="60"/>
      <c r="JPN876" s="60"/>
      <c r="JPO876" s="60"/>
      <c r="JPP876" s="60"/>
      <c r="JPQ876" s="60"/>
      <c r="JPR876" s="60"/>
      <c r="JPS876" s="60"/>
      <c r="JPT876" s="60"/>
      <c r="JPU876" s="60"/>
      <c r="JPV876" s="60"/>
      <c r="JPW876" s="60"/>
      <c r="JPX876" s="60"/>
      <c r="JPY876" s="60"/>
      <c r="JPZ876" s="60"/>
      <c r="JQA876" s="60"/>
      <c r="JQB876" s="60"/>
      <c r="JQC876" s="60"/>
      <c r="JQD876" s="60"/>
      <c r="JQE876" s="60"/>
      <c r="JQF876" s="60"/>
      <c r="JQG876" s="60"/>
      <c r="JQH876" s="60"/>
      <c r="JQI876" s="60"/>
      <c r="JQJ876" s="60"/>
      <c r="JQK876" s="60"/>
      <c r="JQL876" s="60"/>
      <c r="JQM876" s="60"/>
      <c r="JQN876" s="60"/>
      <c r="JQO876" s="60"/>
      <c r="JQP876" s="60"/>
      <c r="JQQ876" s="60"/>
      <c r="JQR876" s="60"/>
      <c r="JQS876" s="60"/>
      <c r="JQT876" s="60"/>
      <c r="JQU876" s="60"/>
      <c r="JQV876" s="60"/>
      <c r="JQW876" s="60"/>
      <c r="JQX876" s="60"/>
      <c r="JQY876" s="60"/>
      <c r="JQZ876" s="60"/>
      <c r="JRA876" s="60"/>
      <c r="JRB876" s="60"/>
      <c r="JRC876" s="60"/>
      <c r="JRD876" s="60"/>
      <c r="JRE876" s="60"/>
      <c r="JRF876" s="60"/>
      <c r="JRG876" s="60"/>
      <c r="JRH876" s="60"/>
      <c r="JRI876" s="60"/>
      <c r="JRJ876" s="60"/>
      <c r="JRK876" s="60"/>
      <c r="JRL876" s="60"/>
      <c r="JRM876" s="60"/>
      <c r="JRN876" s="60"/>
      <c r="JRO876" s="60"/>
      <c r="JRP876" s="60"/>
      <c r="JRQ876" s="60"/>
      <c r="JRR876" s="60"/>
      <c r="JRS876" s="60"/>
      <c r="JRT876" s="60"/>
      <c r="JRU876" s="60"/>
      <c r="JRV876" s="60"/>
      <c r="JRW876" s="60"/>
      <c r="JRX876" s="60"/>
      <c r="JRY876" s="60"/>
      <c r="JRZ876" s="60"/>
      <c r="JSA876" s="60"/>
      <c r="JSB876" s="60"/>
      <c r="JSC876" s="60"/>
      <c r="JSD876" s="60"/>
      <c r="JSE876" s="60"/>
      <c r="JSF876" s="60"/>
      <c r="JSG876" s="60"/>
      <c r="JSH876" s="60"/>
      <c r="JSI876" s="60"/>
      <c r="JSJ876" s="60"/>
      <c r="JSK876" s="60"/>
      <c r="JSL876" s="60"/>
      <c r="JSM876" s="60"/>
      <c r="JSN876" s="60"/>
      <c r="JSO876" s="60"/>
      <c r="JSP876" s="60"/>
      <c r="JSQ876" s="60"/>
      <c r="JSR876" s="60"/>
      <c r="JSS876" s="60"/>
      <c r="JST876" s="60"/>
      <c r="JSU876" s="60"/>
      <c r="JSV876" s="60"/>
      <c r="JSW876" s="60"/>
      <c r="JSX876" s="60"/>
      <c r="JSY876" s="60"/>
      <c r="JSZ876" s="60"/>
      <c r="JTA876" s="60"/>
      <c r="JTB876" s="60"/>
      <c r="JTC876" s="60"/>
      <c r="JTD876" s="60"/>
      <c r="JTE876" s="60"/>
      <c r="JTF876" s="60"/>
      <c r="JTG876" s="60"/>
      <c r="JTH876" s="60"/>
      <c r="JTI876" s="60"/>
      <c r="JTJ876" s="60"/>
      <c r="JTK876" s="60"/>
      <c r="JTL876" s="60"/>
      <c r="JTM876" s="60"/>
      <c r="JTN876" s="60"/>
      <c r="JTO876" s="60"/>
      <c r="JTP876" s="60"/>
      <c r="JTQ876" s="60"/>
      <c r="JTR876" s="60"/>
      <c r="JTS876" s="60"/>
      <c r="JTT876" s="60"/>
      <c r="JTU876" s="60"/>
      <c r="JTV876" s="60"/>
      <c r="JTW876" s="60"/>
      <c r="JTX876" s="60"/>
      <c r="JTY876" s="60"/>
      <c r="JTZ876" s="60"/>
      <c r="JUA876" s="60"/>
      <c r="JUB876" s="60"/>
      <c r="JUC876" s="60"/>
      <c r="JUD876" s="60"/>
      <c r="JUE876" s="60"/>
      <c r="JUF876" s="60"/>
      <c r="JUG876" s="60"/>
      <c r="JUH876" s="60"/>
      <c r="JUI876" s="60"/>
      <c r="JUJ876" s="60"/>
      <c r="JUK876" s="60"/>
      <c r="JUL876" s="60"/>
      <c r="JUM876" s="60"/>
      <c r="JUN876" s="60"/>
      <c r="JUO876" s="60"/>
      <c r="JUP876" s="60"/>
      <c r="JUQ876" s="60"/>
      <c r="JUR876" s="60"/>
      <c r="JUS876" s="60"/>
      <c r="JUT876" s="60"/>
      <c r="JUU876" s="60"/>
      <c r="JUV876" s="60"/>
      <c r="JUW876" s="60"/>
      <c r="JUX876" s="60"/>
      <c r="JUY876" s="60"/>
      <c r="JUZ876" s="60"/>
      <c r="JVA876" s="60"/>
      <c r="JVB876" s="60"/>
      <c r="JVC876" s="60"/>
      <c r="JVD876" s="60"/>
      <c r="JVE876" s="60"/>
      <c r="JVF876" s="60"/>
      <c r="JVG876" s="60"/>
      <c r="JVH876" s="60"/>
      <c r="JVI876" s="60"/>
      <c r="JVJ876" s="60"/>
      <c r="JVK876" s="60"/>
      <c r="JVL876" s="60"/>
      <c r="JVM876" s="60"/>
      <c r="JVN876" s="60"/>
      <c r="JVO876" s="60"/>
      <c r="JVP876" s="60"/>
      <c r="JVQ876" s="60"/>
      <c r="JVR876" s="60"/>
      <c r="JVS876" s="60"/>
      <c r="JVT876" s="60"/>
      <c r="JVU876" s="60"/>
      <c r="JVV876" s="60"/>
      <c r="JVW876" s="60"/>
      <c r="JVX876" s="60"/>
      <c r="JVY876" s="60"/>
      <c r="JVZ876" s="60"/>
      <c r="JWA876" s="60"/>
      <c r="JWB876" s="60"/>
      <c r="JWC876" s="60"/>
      <c r="JWD876" s="60"/>
      <c r="JWE876" s="60"/>
      <c r="JWF876" s="60"/>
      <c r="JWG876" s="60"/>
      <c r="JWH876" s="60"/>
      <c r="JWI876" s="60"/>
      <c r="JWJ876" s="60"/>
      <c r="JWK876" s="60"/>
      <c r="JWL876" s="60"/>
      <c r="JWM876" s="60"/>
      <c r="JWN876" s="60"/>
      <c r="JWO876" s="60"/>
      <c r="JWP876" s="60"/>
      <c r="JWQ876" s="60"/>
      <c r="JWR876" s="60"/>
      <c r="JWS876" s="60"/>
      <c r="JWT876" s="60"/>
      <c r="JWU876" s="60"/>
      <c r="JWV876" s="60"/>
      <c r="JWW876" s="60"/>
      <c r="JWX876" s="60"/>
      <c r="JWY876" s="60"/>
      <c r="JWZ876" s="60"/>
      <c r="JXA876" s="60"/>
      <c r="JXB876" s="60"/>
      <c r="JXC876" s="60"/>
      <c r="JXD876" s="60"/>
      <c r="JXE876" s="60"/>
      <c r="JXF876" s="60"/>
      <c r="JXG876" s="60"/>
      <c r="JXH876" s="60"/>
      <c r="JXI876" s="60"/>
      <c r="JXJ876" s="60"/>
      <c r="JXK876" s="60"/>
      <c r="JXL876" s="60"/>
      <c r="JXM876" s="60"/>
      <c r="JXN876" s="60"/>
      <c r="JXO876" s="60"/>
      <c r="JXP876" s="60"/>
      <c r="JXQ876" s="60"/>
      <c r="JXR876" s="60"/>
      <c r="JXS876" s="60"/>
      <c r="JXT876" s="60"/>
      <c r="JXU876" s="60"/>
      <c r="JXV876" s="60"/>
      <c r="JXW876" s="60"/>
      <c r="JXX876" s="60"/>
      <c r="JXY876" s="60"/>
      <c r="JXZ876" s="60"/>
      <c r="JYA876" s="60"/>
      <c r="JYB876" s="60"/>
      <c r="JYC876" s="60"/>
      <c r="JYD876" s="60"/>
      <c r="JYE876" s="60"/>
      <c r="JYF876" s="60"/>
      <c r="JYG876" s="60"/>
      <c r="JYH876" s="60"/>
      <c r="JYI876" s="60"/>
      <c r="JYJ876" s="60"/>
      <c r="JYK876" s="60"/>
      <c r="JYL876" s="60"/>
      <c r="JYM876" s="60"/>
      <c r="JYN876" s="60"/>
      <c r="JYO876" s="60"/>
      <c r="JYP876" s="60"/>
      <c r="JYQ876" s="60"/>
      <c r="JYR876" s="60"/>
      <c r="JYS876" s="60"/>
      <c r="JYT876" s="60"/>
      <c r="JYU876" s="60"/>
      <c r="JYV876" s="60"/>
      <c r="JYW876" s="60"/>
      <c r="JYX876" s="60"/>
      <c r="JYY876" s="60"/>
      <c r="JYZ876" s="60"/>
      <c r="JZA876" s="60"/>
      <c r="JZB876" s="60"/>
      <c r="JZC876" s="60"/>
      <c r="JZD876" s="60"/>
      <c r="JZE876" s="60"/>
      <c r="JZF876" s="60"/>
      <c r="JZG876" s="60"/>
      <c r="JZH876" s="60"/>
      <c r="JZI876" s="60"/>
      <c r="JZJ876" s="60"/>
      <c r="JZK876" s="60"/>
      <c r="JZL876" s="60"/>
      <c r="JZM876" s="60"/>
      <c r="JZN876" s="60"/>
      <c r="JZO876" s="60"/>
      <c r="JZP876" s="60"/>
      <c r="JZQ876" s="60"/>
      <c r="JZR876" s="60"/>
      <c r="JZS876" s="60"/>
      <c r="JZT876" s="60"/>
      <c r="JZU876" s="60"/>
      <c r="JZV876" s="60"/>
      <c r="JZW876" s="60"/>
      <c r="JZX876" s="60"/>
      <c r="JZY876" s="60"/>
      <c r="JZZ876" s="60"/>
      <c r="KAA876" s="60"/>
      <c r="KAB876" s="60"/>
      <c r="KAC876" s="60"/>
      <c r="KAD876" s="60"/>
      <c r="KAE876" s="60"/>
      <c r="KAF876" s="60"/>
      <c r="KAG876" s="60"/>
      <c r="KAH876" s="60"/>
      <c r="KAI876" s="60"/>
      <c r="KAJ876" s="60"/>
      <c r="KAK876" s="60"/>
      <c r="KAL876" s="60"/>
      <c r="KAM876" s="60"/>
      <c r="KAN876" s="60"/>
      <c r="KAO876" s="60"/>
      <c r="KAP876" s="60"/>
      <c r="KAQ876" s="60"/>
      <c r="KAR876" s="60"/>
      <c r="KAS876" s="60"/>
      <c r="KAT876" s="60"/>
      <c r="KAU876" s="60"/>
      <c r="KAV876" s="60"/>
      <c r="KAW876" s="60"/>
      <c r="KAX876" s="60"/>
      <c r="KAY876" s="60"/>
      <c r="KAZ876" s="60"/>
      <c r="KBA876" s="60"/>
      <c r="KBB876" s="60"/>
      <c r="KBC876" s="60"/>
      <c r="KBD876" s="60"/>
      <c r="KBE876" s="60"/>
      <c r="KBF876" s="60"/>
      <c r="KBG876" s="60"/>
      <c r="KBH876" s="60"/>
      <c r="KBI876" s="60"/>
      <c r="KBJ876" s="60"/>
      <c r="KBK876" s="60"/>
      <c r="KBL876" s="60"/>
      <c r="KBM876" s="60"/>
      <c r="KBN876" s="60"/>
      <c r="KBO876" s="60"/>
      <c r="KBP876" s="60"/>
      <c r="KBQ876" s="60"/>
      <c r="KBR876" s="60"/>
      <c r="KBS876" s="60"/>
      <c r="KBT876" s="60"/>
      <c r="KBU876" s="60"/>
      <c r="KBV876" s="60"/>
      <c r="KBW876" s="60"/>
      <c r="KBX876" s="60"/>
      <c r="KBY876" s="60"/>
      <c r="KBZ876" s="60"/>
      <c r="KCA876" s="60"/>
      <c r="KCB876" s="60"/>
      <c r="KCC876" s="60"/>
      <c r="KCD876" s="60"/>
      <c r="KCE876" s="60"/>
      <c r="KCF876" s="60"/>
      <c r="KCG876" s="60"/>
      <c r="KCH876" s="60"/>
      <c r="KCI876" s="60"/>
      <c r="KCJ876" s="60"/>
      <c r="KCK876" s="60"/>
      <c r="KCL876" s="60"/>
      <c r="KCM876" s="60"/>
      <c r="KCN876" s="60"/>
      <c r="KCO876" s="60"/>
      <c r="KCP876" s="60"/>
      <c r="KCQ876" s="60"/>
      <c r="KCR876" s="60"/>
      <c r="KCS876" s="60"/>
      <c r="KCT876" s="60"/>
      <c r="KCU876" s="60"/>
      <c r="KCV876" s="60"/>
      <c r="KCW876" s="60"/>
      <c r="KCX876" s="60"/>
      <c r="KCY876" s="60"/>
      <c r="KCZ876" s="60"/>
      <c r="KDA876" s="60"/>
      <c r="KDB876" s="60"/>
      <c r="KDC876" s="60"/>
      <c r="KDD876" s="60"/>
      <c r="KDE876" s="60"/>
      <c r="KDF876" s="60"/>
      <c r="KDG876" s="60"/>
      <c r="KDH876" s="60"/>
      <c r="KDI876" s="60"/>
      <c r="KDJ876" s="60"/>
      <c r="KDK876" s="60"/>
      <c r="KDL876" s="60"/>
      <c r="KDM876" s="60"/>
      <c r="KDN876" s="60"/>
      <c r="KDO876" s="60"/>
      <c r="KDP876" s="60"/>
      <c r="KDQ876" s="60"/>
      <c r="KDR876" s="60"/>
      <c r="KDS876" s="60"/>
      <c r="KDT876" s="60"/>
      <c r="KDU876" s="60"/>
      <c r="KDV876" s="60"/>
      <c r="KDW876" s="60"/>
      <c r="KDX876" s="60"/>
      <c r="KDY876" s="60"/>
      <c r="KDZ876" s="60"/>
      <c r="KEA876" s="60"/>
      <c r="KEB876" s="60"/>
      <c r="KEC876" s="60"/>
      <c r="KED876" s="60"/>
      <c r="KEE876" s="60"/>
      <c r="KEF876" s="60"/>
      <c r="KEG876" s="60"/>
      <c r="KEH876" s="60"/>
      <c r="KEI876" s="60"/>
      <c r="KEJ876" s="60"/>
      <c r="KEK876" s="60"/>
      <c r="KEL876" s="60"/>
      <c r="KEM876" s="60"/>
      <c r="KEN876" s="60"/>
      <c r="KEO876" s="60"/>
      <c r="KEP876" s="60"/>
      <c r="KEQ876" s="60"/>
      <c r="KER876" s="60"/>
      <c r="KES876" s="60"/>
      <c r="KET876" s="60"/>
      <c r="KEU876" s="60"/>
      <c r="KEV876" s="60"/>
      <c r="KEW876" s="60"/>
      <c r="KEX876" s="60"/>
      <c r="KEY876" s="60"/>
      <c r="KEZ876" s="60"/>
      <c r="KFA876" s="60"/>
      <c r="KFB876" s="60"/>
      <c r="KFC876" s="60"/>
      <c r="KFD876" s="60"/>
      <c r="KFE876" s="60"/>
      <c r="KFF876" s="60"/>
      <c r="KFG876" s="60"/>
      <c r="KFH876" s="60"/>
      <c r="KFI876" s="60"/>
      <c r="KFJ876" s="60"/>
      <c r="KFK876" s="60"/>
      <c r="KFL876" s="60"/>
      <c r="KFM876" s="60"/>
      <c r="KFN876" s="60"/>
      <c r="KFO876" s="60"/>
      <c r="KFP876" s="60"/>
      <c r="KFQ876" s="60"/>
      <c r="KFR876" s="60"/>
      <c r="KFS876" s="60"/>
      <c r="KFT876" s="60"/>
      <c r="KFU876" s="60"/>
      <c r="KFV876" s="60"/>
      <c r="KFW876" s="60"/>
      <c r="KFX876" s="60"/>
      <c r="KFY876" s="60"/>
      <c r="KFZ876" s="60"/>
      <c r="KGA876" s="60"/>
      <c r="KGB876" s="60"/>
      <c r="KGC876" s="60"/>
      <c r="KGD876" s="60"/>
      <c r="KGE876" s="60"/>
      <c r="KGF876" s="60"/>
      <c r="KGG876" s="60"/>
      <c r="KGH876" s="60"/>
      <c r="KGI876" s="60"/>
      <c r="KGJ876" s="60"/>
      <c r="KGK876" s="60"/>
      <c r="KGL876" s="60"/>
      <c r="KGM876" s="60"/>
      <c r="KGN876" s="60"/>
      <c r="KGO876" s="60"/>
      <c r="KGP876" s="60"/>
      <c r="KGQ876" s="60"/>
      <c r="KGR876" s="60"/>
      <c r="KGS876" s="60"/>
      <c r="KGT876" s="60"/>
      <c r="KGU876" s="60"/>
      <c r="KGV876" s="60"/>
      <c r="KGW876" s="60"/>
      <c r="KGX876" s="60"/>
      <c r="KGY876" s="60"/>
      <c r="KGZ876" s="60"/>
      <c r="KHA876" s="60"/>
      <c r="KHB876" s="60"/>
      <c r="KHC876" s="60"/>
      <c r="KHD876" s="60"/>
      <c r="KHE876" s="60"/>
      <c r="KHF876" s="60"/>
      <c r="KHG876" s="60"/>
      <c r="KHH876" s="60"/>
      <c r="KHI876" s="60"/>
      <c r="KHJ876" s="60"/>
      <c r="KHK876" s="60"/>
      <c r="KHL876" s="60"/>
      <c r="KHM876" s="60"/>
      <c r="KHN876" s="60"/>
      <c r="KHO876" s="60"/>
      <c r="KHP876" s="60"/>
      <c r="KHQ876" s="60"/>
      <c r="KHR876" s="60"/>
      <c r="KHS876" s="60"/>
      <c r="KHT876" s="60"/>
      <c r="KHU876" s="60"/>
      <c r="KHV876" s="60"/>
      <c r="KHW876" s="60"/>
      <c r="KHX876" s="60"/>
      <c r="KHY876" s="60"/>
      <c r="KHZ876" s="60"/>
      <c r="KIA876" s="60"/>
      <c r="KIB876" s="60"/>
      <c r="KIC876" s="60"/>
      <c r="KID876" s="60"/>
      <c r="KIE876" s="60"/>
      <c r="KIF876" s="60"/>
      <c r="KIG876" s="60"/>
      <c r="KIH876" s="60"/>
      <c r="KII876" s="60"/>
      <c r="KIJ876" s="60"/>
      <c r="KIK876" s="60"/>
      <c r="KIL876" s="60"/>
      <c r="KIM876" s="60"/>
      <c r="KIN876" s="60"/>
      <c r="KIO876" s="60"/>
      <c r="KIP876" s="60"/>
      <c r="KIQ876" s="60"/>
      <c r="KIR876" s="60"/>
      <c r="KIS876" s="60"/>
      <c r="KIT876" s="60"/>
      <c r="KIU876" s="60"/>
      <c r="KIV876" s="60"/>
      <c r="KIW876" s="60"/>
      <c r="KIX876" s="60"/>
      <c r="KIY876" s="60"/>
      <c r="KIZ876" s="60"/>
      <c r="KJA876" s="60"/>
      <c r="KJB876" s="60"/>
      <c r="KJC876" s="60"/>
      <c r="KJD876" s="60"/>
      <c r="KJE876" s="60"/>
      <c r="KJF876" s="60"/>
      <c r="KJG876" s="60"/>
      <c r="KJH876" s="60"/>
      <c r="KJI876" s="60"/>
      <c r="KJJ876" s="60"/>
      <c r="KJK876" s="60"/>
      <c r="KJL876" s="60"/>
      <c r="KJM876" s="60"/>
      <c r="KJN876" s="60"/>
      <c r="KJO876" s="60"/>
      <c r="KJP876" s="60"/>
      <c r="KJQ876" s="60"/>
      <c r="KJR876" s="60"/>
      <c r="KJS876" s="60"/>
      <c r="KJT876" s="60"/>
      <c r="KJU876" s="60"/>
      <c r="KJV876" s="60"/>
      <c r="KJW876" s="60"/>
      <c r="KJX876" s="60"/>
      <c r="KJY876" s="60"/>
      <c r="KJZ876" s="60"/>
      <c r="KKA876" s="60"/>
      <c r="KKB876" s="60"/>
      <c r="KKC876" s="60"/>
      <c r="KKD876" s="60"/>
      <c r="KKE876" s="60"/>
      <c r="KKF876" s="60"/>
      <c r="KKG876" s="60"/>
      <c r="KKH876" s="60"/>
      <c r="KKI876" s="60"/>
      <c r="KKJ876" s="60"/>
      <c r="KKK876" s="60"/>
      <c r="KKL876" s="60"/>
      <c r="KKM876" s="60"/>
      <c r="KKN876" s="60"/>
      <c r="KKO876" s="60"/>
      <c r="KKP876" s="60"/>
      <c r="KKQ876" s="60"/>
      <c r="KKR876" s="60"/>
      <c r="KKS876" s="60"/>
      <c r="KKT876" s="60"/>
      <c r="KKU876" s="60"/>
      <c r="KKV876" s="60"/>
      <c r="KKW876" s="60"/>
      <c r="KKX876" s="60"/>
      <c r="KKY876" s="60"/>
      <c r="KKZ876" s="60"/>
      <c r="KLA876" s="60"/>
      <c r="KLB876" s="60"/>
      <c r="KLC876" s="60"/>
      <c r="KLD876" s="60"/>
      <c r="KLE876" s="60"/>
      <c r="KLF876" s="60"/>
      <c r="KLG876" s="60"/>
      <c r="KLH876" s="60"/>
      <c r="KLI876" s="60"/>
      <c r="KLJ876" s="60"/>
      <c r="KLK876" s="60"/>
      <c r="KLL876" s="60"/>
      <c r="KLM876" s="60"/>
      <c r="KLN876" s="60"/>
      <c r="KLO876" s="60"/>
      <c r="KLP876" s="60"/>
      <c r="KLQ876" s="60"/>
      <c r="KLR876" s="60"/>
      <c r="KLS876" s="60"/>
      <c r="KLT876" s="60"/>
      <c r="KLU876" s="60"/>
      <c r="KLV876" s="60"/>
      <c r="KLW876" s="60"/>
      <c r="KLX876" s="60"/>
      <c r="KLY876" s="60"/>
      <c r="KLZ876" s="60"/>
      <c r="KMA876" s="60"/>
      <c r="KMB876" s="60"/>
      <c r="KMC876" s="60"/>
      <c r="KMD876" s="60"/>
      <c r="KME876" s="60"/>
      <c r="KMF876" s="60"/>
      <c r="KMG876" s="60"/>
      <c r="KMH876" s="60"/>
      <c r="KMI876" s="60"/>
      <c r="KMJ876" s="60"/>
      <c r="KMK876" s="60"/>
      <c r="KML876" s="60"/>
      <c r="KMM876" s="60"/>
      <c r="KMN876" s="60"/>
      <c r="KMO876" s="60"/>
      <c r="KMP876" s="60"/>
      <c r="KMQ876" s="60"/>
      <c r="KMR876" s="60"/>
      <c r="KMS876" s="60"/>
      <c r="KMT876" s="60"/>
      <c r="KMU876" s="60"/>
      <c r="KMV876" s="60"/>
      <c r="KMW876" s="60"/>
      <c r="KMX876" s="60"/>
      <c r="KMY876" s="60"/>
      <c r="KMZ876" s="60"/>
      <c r="KNA876" s="60"/>
      <c r="KNB876" s="60"/>
      <c r="KNC876" s="60"/>
      <c r="KND876" s="60"/>
      <c r="KNE876" s="60"/>
      <c r="KNF876" s="60"/>
      <c r="KNG876" s="60"/>
      <c r="KNH876" s="60"/>
      <c r="KNI876" s="60"/>
      <c r="KNJ876" s="60"/>
      <c r="KNK876" s="60"/>
      <c r="KNL876" s="60"/>
      <c r="KNM876" s="60"/>
      <c r="KNN876" s="60"/>
      <c r="KNO876" s="60"/>
      <c r="KNP876" s="60"/>
      <c r="KNQ876" s="60"/>
      <c r="KNR876" s="60"/>
      <c r="KNS876" s="60"/>
      <c r="KNT876" s="60"/>
      <c r="KNU876" s="60"/>
      <c r="KNV876" s="60"/>
      <c r="KNW876" s="60"/>
      <c r="KNX876" s="60"/>
      <c r="KNY876" s="60"/>
      <c r="KNZ876" s="60"/>
      <c r="KOA876" s="60"/>
      <c r="KOB876" s="60"/>
      <c r="KOC876" s="60"/>
      <c r="KOD876" s="60"/>
      <c r="KOE876" s="60"/>
      <c r="KOF876" s="60"/>
      <c r="KOG876" s="60"/>
      <c r="KOH876" s="60"/>
      <c r="KOI876" s="60"/>
      <c r="KOJ876" s="60"/>
      <c r="KOK876" s="60"/>
      <c r="KOL876" s="60"/>
      <c r="KOM876" s="60"/>
      <c r="KON876" s="60"/>
      <c r="KOO876" s="60"/>
      <c r="KOP876" s="60"/>
      <c r="KOQ876" s="60"/>
      <c r="KOR876" s="60"/>
      <c r="KOS876" s="60"/>
      <c r="KOT876" s="60"/>
      <c r="KOU876" s="60"/>
      <c r="KOV876" s="60"/>
      <c r="KOW876" s="60"/>
      <c r="KOX876" s="60"/>
      <c r="KOY876" s="60"/>
      <c r="KOZ876" s="60"/>
      <c r="KPA876" s="60"/>
      <c r="KPB876" s="60"/>
      <c r="KPC876" s="60"/>
      <c r="KPD876" s="60"/>
      <c r="KPE876" s="60"/>
      <c r="KPF876" s="60"/>
      <c r="KPG876" s="60"/>
      <c r="KPH876" s="60"/>
      <c r="KPI876" s="60"/>
      <c r="KPJ876" s="60"/>
      <c r="KPK876" s="60"/>
      <c r="KPL876" s="60"/>
      <c r="KPM876" s="60"/>
      <c r="KPN876" s="60"/>
      <c r="KPO876" s="60"/>
      <c r="KPP876" s="60"/>
      <c r="KPQ876" s="60"/>
      <c r="KPR876" s="60"/>
      <c r="KPS876" s="60"/>
      <c r="KPT876" s="60"/>
      <c r="KPU876" s="60"/>
      <c r="KPV876" s="60"/>
      <c r="KPW876" s="60"/>
      <c r="KPX876" s="60"/>
      <c r="KPY876" s="60"/>
      <c r="KPZ876" s="60"/>
      <c r="KQA876" s="60"/>
      <c r="KQB876" s="60"/>
      <c r="KQC876" s="60"/>
      <c r="KQD876" s="60"/>
      <c r="KQE876" s="60"/>
      <c r="KQF876" s="60"/>
      <c r="KQG876" s="60"/>
      <c r="KQH876" s="60"/>
      <c r="KQI876" s="60"/>
      <c r="KQJ876" s="60"/>
      <c r="KQK876" s="60"/>
      <c r="KQL876" s="60"/>
      <c r="KQM876" s="60"/>
      <c r="KQN876" s="60"/>
      <c r="KQO876" s="60"/>
      <c r="KQP876" s="60"/>
      <c r="KQQ876" s="60"/>
      <c r="KQR876" s="60"/>
      <c r="KQS876" s="60"/>
      <c r="KQT876" s="60"/>
      <c r="KQU876" s="60"/>
      <c r="KQV876" s="60"/>
      <c r="KQW876" s="60"/>
      <c r="KQX876" s="60"/>
      <c r="KQY876" s="60"/>
      <c r="KQZ876" s="60"/>
      <c r="KRA876" s="60"/>
      <c r="KRB876" s="60"/>
      <c r="KRC876" s="60"/>
      <c r="KRD876" s="60"/>
      <c r="KRE876" s="60"/>
      <c r="KRF876" s="60"/>
      <c r="KRG876" s="60"/>
      <c r="KRH876" s="60"/>
      <c r="KRI876" s="60"/>
      <c r="KRJ876" s="60"/>
      <c r="KRK876" s="60"/>
      <c r="KRL876" s="60"/>
      <c r="KRM876" s="60"/>
      <c r="KRN876" s="60"/>
      <c r="KRO876" s="60"/>
      <c r="KRP876" s="60"/>
      <c r="KRQ876" s="60"/>
      <c r="KRR876" s="60"/>
      <c r="KRS876" s="60"/>
      <c r="KRT876" s="60"/>
      <c r="KRU876" s="60"/>
      <c r="KRV876" s="60"/>
      <c r="KRW876" s="60"/>
      <c r="KRX876" s="60"/>
      <c r="KRY876" s="60"/>
      <c r="KRZ876" s="60"/>
      <c r="KSA876" s="60"/>
      <c r="KSB876" s="60"/>
      <c r="KSC876" s="60"/>
      <c r="KSD876" s="60"/>
      <c r="KSE876" s="60"/>
      <c r="KSF876" s="60"/>
      <c r="KSG876" s="60"/>
      <c r="KSH876" s="60"/>
      <c r="KSI876" s="60"/>
      <c r="KSJ876" s="60"/>
      <c r="KSK876" s="60"/>
      <c r="KSL876" s="60"/>
      <c r="KSM876" s="60"/>
      <c r="KSN876" s="60"/>
      <c r="KSO876" s="60"/>
      <c r="KSP876" s="60"/>
      <c r="KSQ876" s="60"/>
      <c r="KSR876" s="60"/>
      <c r="KSS876" s="60"/>
      <c r="KST876" s="60"/>
      <c r="KSU876" s="60"/>
      <c r="KSV876" s="60"/>
      <c r="KSW876" s="60"/>
      <c r="KSX876" s="60"/>
      <c r="KSY876" s="60"/>
      <c r="KSZ876" s="60"/>
      <c r="KTA876" s="60"/>
      <c r="KTB876" s="60"/>
      <c r="KTC876" s="60"/>
      <c r="KTD876" s="60"/>
      <c r="KTE876" s="60"/>
      <c r="KTF876" s="60"/>
      <c r="KTG876" s="60"/>
      <c r="KTH876" s="60"/>
      <c r="KTI876" s="60"/>
      <c r="KTJ876" s="60"/>
      <c r="KTK876" s="60"/>
      <c r="KTL876" s="60"/>
      <c r="KTM876" s="60"/>
      <c r="KTN876" s="60"/>
      <c r="KTO876" s="60"/>
      <c r="KTP876" s="60"/>
      <c r="KTQ876" s="60"/>
      <c r="KTR876" s="60"/>
      <c r="KTS876" s="60"/>
      <c r="KTT876" s="60"/>
      <c r="KTU876" s="60"/>
      <c r="KTV876" s="60"/>
      <c r="KTW876" s="60"/>
      <c r="KTX876" s="60"/>
      <c r="KTY876" s="60"/>
      <c r="KTZ876" s="60"/>
      <c r="KUA876" s="60"/>
      <c r="KUB876" s="60"/>
      <c r="KUC876" s="60"/>
      <c r="KUD876" s="60"/>
      <c r="KUE876" s="60"/>
      <c r="KUF876" s="60"/>
      <c r="KUG876" s="60"/>
      <c r="KUH876" s="60"/>
      <c r="KUI876" s="60"/>
      <c r="KUJ876" s="60"/>
      <c r="KUK876" s="60"/>
      <c r="KUL876" s="60"/>
      <c r="KUM876" s="60"/>
      <c r="KUN876" s="60"/>
      <c r="KUO876" s="60"/>
      <c r="KUP876" s="60"/>
      <c r="KUQ876" s="60"/>
      <c r="KUR876" s="60"/>
      <c r="KUS876" s="60"/>
      <c r="KUT876" s="60"/>
      <c r="KUU876" s="60"/>
      <c r="KUV876" s="60"/>
      <c r="KUW876" s="60"/>
      <c r="KUX876" s="60"/>
      <c r="KUY876" s="60"/>
      <c r="KUZ876" s="60"/>
      <c r="KVA876" s="60"/>
      <c r="KVB876" s="60"/>
      <c r="KVC876" s="60"/>
      <c r="KVD876" s="60"/>
      <c r="KVE876" s="60"/>
      <c r="KVF876" s="60"/>
      <c r="KVG876" s="60"/>
      <c r="KVH876" s="60"/>
      <c r="KVI876" s="60"/>
      <c r="KVJ876" s="60"/>
      <c r="KVK876" s="60"/>
      <c r="KVL876" s="60"/>
      <c r="KVM876" s="60"/>
      <c r="KVN876" s="60"/>
      <c r="KVO876" s="60"/>
      <c r="KVP876" s="60"/>
      <c r="KVQ876" s="60"/>
      <c r="KVR876" s="60"/>
      <c r="KVS876" s="60"/>
      <c r="KVT876" s="60"/>
      <c r="KVU876" s="60"/>
      <c r="KVV876" s="60"/>
      <c r="KVW876" s="60"/>
      <c r="KVX876" s="60"/>
      <c r="KVY876" s="60"/>
      <c r="KVZ876" s="60"/>
      <c r="KWA876" s="60"/>
      <c r="KWB876" s="60"/>
      <c r="KWC876" s="60"/>
      <c r="KWD876" s="60"/>
      <c r="KWE876" s="60"/>
      <c r="KWF876" s="60"/>
      <c r="KWG876" s="60"/>
      <c r="KWH876" s="60"/>
      <c r="KWI876" s="60"/>
      <c r="KWJ876" s="60"/>
      <c r="KWK876" s="60"/>
      <c r="KWL876" s="60"/>
      <c r="KWM876" s="60"/>
      <c r="KWN876" s="60"/>
      <c r="KWO876" s="60"/>
      <c r="KWP876" s="60"/>
      <c r="KWQ876" s="60"/>
      <c r="KWR876" s="60"/>
      <c r="KWS876" s="60"/>
      <c r="KWT876" s="60"/>
      <c r="KWU876" s="60"/>
      <c r="KWV876" s="60"/>
      <c r="KWW876" s="60"/>
      <c r="KWX876" s="60"/>
      <c r="KWY876" s="60"/>
      <c r="KWZ876" s="60"/>
      <c r="KXA876" s="60"/>
      <c r="KXB876" s="60"/>
      <c r="KXC876" s="60"/>
      <c r="KXD876" s="60"/>
      <c r="KXE876" s="60"/>
      <c r="KXF876" s="60"/>
      <c r="KXG876" s="60"/>
      <c r="KXH876" s="60"/>
      <c r="KXI876" s="60"/>
      <c r="KXJ876" s="60"/>
      <c r="KXK876" s="60"/>
      <c r="KXL876" s="60"/>
      <c r="KXM876" s="60"/>
      <c r="KXN876" s="60"/>
      <c r="KXO876" s="60"/>
      <c r="KXP876" s="60"/>
      <c r="KXQ876" s="60"/>
      <c r="KXR876" s="60"/>
      <c r="KXS876" s="60"/>
      <c r="KXT876" s="60"/>
      <c r="KXU876" s="60"/>
      <c r="KXV876" s="60"/>
      <c r="KXW876" s="60"/>
      <c r="KXX876" s="60"/>
      <c r="KXY876" s="60"/>
      <c r="KXZ876" s="60"/>
      <c r="KYA876" s="60"/>
      <c r="KYB876" s="60"/>
      <c r="KYC876" s="60"/>
      <c r="KYD876" s="60"/>
      <c r="KYE876" s="60"/>
      <c r="KYF876" s="60"/>
      <c r="KYG876" s="60"/>
      <c r="KYH876" s="60"/>
      <c r="KYI876" s="60"/>
      <c r="KYJ876" s="60"/>
      <c r="KYK876" s="60"/>
      <c r="KYL876" s="60"/>
      <c r="KYM876" s="60"/>
      <c r="KYN876" s="60"/>
      <c r="KYO876" s="60"/>
      <c r="KYP876" s="60"/>
      <c r="KYQ876" s="60"/>
      <c r="KYR876" s="60"/>
      <c r="KYS876" s="60"/>
      <c r="KYT876" s="60"/>
      <c r="KYU876" s="60"/>
      <c r="KYV876" s="60"/>
      <c r="KYW876" s="60"/>
      <c r="KYX876" s="60"/>
      <c r="KYY876" s="60"/>
      <c r="KYZ876" s="60"/>
      <c r="KZA876" s="60"/>
      <c r="KZB876" s="60"/>
      <c r="KZC876" s="60"/>
      <c r="KZD876" s="60"/>
      <c r="KZE876" s="60"/>
      <c r="KZF876" s="60"/>
      <c r="KZG876" s="60"/>
      <c r="KZH876" s="60"/>
      <c r="KZI876" s="60"/>
      <c r="KZJ876" s="60"/>
      <c r="KZK876" s="60"/>
      <c r="KZL876" s="60"/>
      <c r="KZM876" s="60"/>
      <c r="KZN876" s="60"/>
      <c r="KZO876" s="60"/>
      <c r="KZP876" s="60"/>
      <c r="KZQ876" s="60"/>
      <c r="KZR876" s="60"/>
      <c r="KZS876" s="60"/>
      <c r="KZT876" s="60"/>
      <c r="KZU876" s="60"/>
      <c r="KZV876" s="60"/>
      <c r="KZW876" s="60"/>
      <c r="KZX876" s="60"/>
      <c r="KZY876" s="60"/>
      <c r="KZZ876" s="60"/>
      <c r="LAA876" s="60"/>
      <c r="LAB876" s="60"/>
      <c r="LAC876" s="60"/>
      <c r="LAD876" s="60"/>
      <c r="LAE876" s="60"/>
      <c r="LAF876" s="60"/>
      <c r="LAG876" s="60"/>
      <c r="LAH876" s="60"/>
      <c r="LAI876" s="60"/>
      <c r="LAJ876" s="60"/>
      <c r="LAK876" s="60"/>
      <c r="LAL876" s="60"/>
      <c r="LAM876" s="60"/>
      <c r="LAN876" s="60"/>
      <c r="LAO876" s="60"/>
      <c r="LAP876" s="60"/>
      <c r="LAQ876" s="60"/>
      <c r="LAR876" s="60"/>
      <c r="LAS876" s="60"/>
      <c r="LAT876" s="60"/>
      <c r="LAU876" s="60"/>
      <c r="LAV876" s="60"/>
      <c r="LAW876" s="60"/>
      <c r="LAX876" s="60"/>
      <c r="LAY876" s="60"/>
      <c r="LAZ876" s="60"/>
      <c r="LBA876" s="60"/>
      <c r="LBB876" s="60"/>
      <c r="LBC876" s="60"/>
      <c r="LBD876" s="60"/>
      <c r="LBE876" s="60"/>
      <c r="LBF876" s="60"/>
      <c r="LBG876" s="60"/>
      <c r="LBH876" s="60"/>
      <c r="LBI876" s="60"/>
      <c r="LBJ876" s="60"/>
      <c r="LBK876" s="60"/>
      <c r="LBL876" s="60"/>
      <c r="LBM876" s="60"/>
      <c r="LBN876" s="60"/>
      <c r="LBO876" s="60"/>
      <c r="LBP876" s="60"/>
      <c r="LBQ876" s="60"/>
      <c r="LBR876" s="60"/>
      <c r="LBS876" s="60"/>
      <c r="LBT876" s="60"/>
      <c r="LBU876" s="60"/>
      <c r="LBV876" s="60"/>
      <c r="LBW876" s="60"/>
      <c r="LBX876" s="60"/>
      <c r="LBY876" s="60"/>
      <c r="LBZ876" s="60"/>
      <c r="LCA876" s="60"/>
      <c r="LCB876" s="60"/>
      <c r="LCC876" s="60"/>
      <c r="LCD876" s="60"/>
      <c r="LCE876" s="60"/>
      <c r="LCF876" s="60"/>
      <c r="LCG876" s="60"/>
      <c r="LCH876" s="60"/>
      <c r="LCI876" s="60"/>
      <c r="LCJ876" s="60"/>
      <c r="LCK876" s="60"/>
      <c r="LCL876" s="60"/>
      <c r="LCM876" s="60"/>
      <c r="LCN876" s="60"/>
      <c r="LCO876" s="60"/>
      <c r="LCP876" s="60"/>
      <c r="LCQ876" s="60"/>
      <c r="LCR876" s="60"/>
      <c r="LCS876" s="60"/>
      <c r="LCT876" s="60"/>
      <c r="LCU876" s="60"/>
      <c r="LCV876" s="60"/>
      <c r="LCW876" s="60"/>
      <c r="LCX876" s="60"/>
      <c r="LCY876" s="60"/>
      <c r="LCZ876" s="60"/>
      <c r="LDA876" s="60"/>
      <c r="LDB876" s="60"/>
      <c r="LDC876" s="60"/>
      <c r="LDD876" s="60"/>
      <c r="LDE876" s="60"/>
      <c r="LDF876" s="60"/>
      <c r="LDG876" s="60"/>
      <c r="LDH876" s="60"/>
      <c r="LDI876" s="60"/>
      <c r="LDJ876" s="60"/>
      <c r="LDK876" s="60"/>
      <c r="LDL876" s="60"/>
      <c r="LDM876" s="60"/>
      <c r="LDN876" s="60"/>
      <c r="LDO876" s="60"/>
      <c r="LDP876" s="60"/>
      <c r="LDQ876" s="60"/>
      <c r="LDR876" s="60"/>
      <c r="LDS876" s="60"/>
      <c r="LDT876" s="60"/>
      <c r="LDU876" s="60"/>
      <c r="LDV876" s="60"/>
      <c r="LDW876" s="60"/>
      <c r="LDX876" s="60"/>
      <c r="LDY876" s="60"/>
      <c r="LDZ876" s="60"/>
      <c r="LEA876" s="60"/>
      <c r="LEB876" s="60"/>
      <c r="LEC876" s="60"/>
      <c r="LED876" s="60"/>
      <c r="LEE876" s="60"/>
      <c r="LEF876" s="60"/>
      <c r="LEG876" s="60"/>
      <c r="LEH876" s="60"/>
      <c r="LEI876" s="60"/>
      <c r="LEJ876" s="60"/>
      <c r="LEK876" s="60"/>
      <c r="LEL876" s="60"/>
      <c r="LEM876" s="60"/>
      <c r="LEN876" s="60"/>
      <c r="LEO876" s="60"/>
      <c r="LEP876" s="60"/>
      <c r="LEQ876" s="60"/>
      <c r="LER876" s="60"/>
      <c r="LES876" s="60"/>
      <c r="LET876" s="60"/>
      <c r="LEU876" s="60"/>
      <c r="LEV876" s="60"/>
      <c r="LEW876" s="60"/>
      <c r="LEX876" s="60"/>
      <c r="LEY876" s="60"/>
      <c r="LEZ876" s="60"/>
      <c r="LFA876" s="60"/>
      <c r="LFB876" s="60"/>
      <c r="LFC876" s="60"/>
      <c r="LFD876" s="60"/>
      <c r="LFE876" s="60"/>
      <c r="LFF876" s="60"/>
      <c r="LFG876" s="60"/>
      <c r="LFH876" s="60"/>
      <c r="LFI876" s="60"/>
      <c r="LFJ876" s="60"/>
      <c r="LFK876" s="60"/>
      <c r="LFL876" s="60"/>
      <c r="LFM876" s="60"/>
      <c r="LFN876" s="60"/>
      <c r="LFO876" s="60"/>
      <c r="LFP876" s="60"/>
      <c r="LFQ876" s="60"/>
      <c r="LFR876" s="60"/>
      <c r="LFS876" s="60"/>
      <c r="LFT876" s="60"/>
      <c r="LFU876" s="60"/>
      <c r="LFV876" s="60"/>
      <c r="LFW876" s="60"/>
      <c r="LFX876" s="60"/>
      <c r="LFY876" s="60"/>
      <c r="LFZ876" s="60"/>
      <c r="LGA876" s="60"/>
      <c r="LGB876" s="60"/>
      <c r="LGC876" s="60"/>
      <c r="LGD876" s="60"/>
      <c r="LGE876" s="60"/>
      <c r="LGF876" s="60"/>
      <c r="LGG876" s="60"/>
      <c r="LGH876" s="60"/>
      <c r="LGI876" s="60"/>
      <c r="LGJ876" s="60"/>
      <c r="LGK876" s="60"/>
      <c r="LGL876" s="60"/>
      <c r="LGM876" s="60"/>
      <c r="LGN876" s="60"/>
      <c r="LGO876" s="60"/>
      <c r="LGP876" s="60"/>
      <c r="LGQ876" s="60"/>
      <c r="LGR876" s="60"/>
      <c r="LGS876" s="60"/>
      <c r="LGT876" s="60"/>
      <c r="LGU876" s="60"/>
      <c r="LGV876" s="60"/>
      <c r="LGW876" s="60"/>
      <c r="LGX876" s="60"/>
      <c r="LGY876" s="60"/>
      <c r="LGZ876" s="60"/>
      <c r="LHA876" s="60"/>
      <c r="LHB876" s="60"/>
      <c r="LHC876" s="60"/>
      <c r="LHD876" s="60"/>
      <c r="LHE876" s="60"/>
      <c r="LHF876" s="60"/>
      <c r="LHG876" s="60"/>
      <c r="LHH876" s="60"/>
      <c r="LHI876" s="60"/>
      <c r="LHJ876" s="60"/>
      <c r="LHK876" s="60"/>
      <c r="LHL876" s="60"/>
      <c r="LHM876" s="60"/>
      <c r="LHN876" s="60"/>
      <c r="LHO876" s="60"/>
      <c r="LHP876" s="60"/>
      <c r="LHQ876" s="60"/>
      <c r="LHR876" s="60"/>
      <c r="LHS876" s="60"/>
      <c r="LHT876" s="60"/>
      <c r="LHU876" s="60"/>
      <c r="LHV876" s="60"/>
      <c r="LHW876" s="60"/>
      <c r="LHX876" s="60"/>
      <c r="LHY876" s="60"/>
      <c r="LHZ876" s="60"/>
      <c r="LIA876" s="60"/>
      <c r="LIB876" s="60"/>
      <c r="LIC876" s="60"/>
      <c r="LID876" s="60"/>
      <c r="LIE876" s="60"/>
      <c r="LIF876" s="60"/>
      <c r="LIG876" s="60"/>
      <c r="LIH876" s="60"/>
      <c r="LII876" s="60"/>
      <c r="LIJ876" s="60"/>
      <c r="LIK876" s="60"/>
      <c r="LIL876" s="60"/>
      <c r="LIM876" s="60"/>
      <c r="LIN876" s="60"/>
      <c r="LIO876" s="60"/>
      <c r="LIP876" s="60"/>
      <c r="LIQ876" s="60"/>
      <c r="LIR876" s="60"/>
      <c r="LIS876" s="60"/>
      <c r="LIT876" s="60"/>
      <c r="LIU876" s="60"/>
      <c r="LIV876" s="60"/>
      <c r="LIW876" s="60"/>
      <c r="LIX876" s="60"/>
      <c r="LIY876" s="60"/>
      <c r="LIZ876" s="60"/>
      <c r="LJA876" s="60"/>
      <c r="LJB876" s="60"/>
      <c r="LJC876" s="60"/>
      <c r="LJD876" s="60"/>
      <c r="LJE876" s="60"/>
      <c r="LJF876" s="60"/>
      <c r="LJG876" s="60"/>
      <c r="LJH876" s="60"/>
      <c r="LJI876" s="60"/>
      <c r="LJJ876" s="60"/>
      <c r="LJK876" s="60"/>
      <c r="LJL876" s="60"/>
      <c r="LJM876" s="60"/>
      <c r="LJN876" s="60"/>
      <c r="LJO876" s="60"/>
      <c r="LJP876" s="60"/>
      <c r="LJQ876" s="60"/>
      <c r="LJR876" s="60"/>
      <c r="LJS876" s="60"/>
      <c r="LJT876" s="60"/>
      <c r="LJU876" s="60"/>
      <c r="LJV876" s="60"/>
      <c r="LJW876" s="60"/>
      <c r="LJX876" s="60"/>
      <c r="LJY876" s="60"/>
      <c r="LJZ876" s="60"/>
      <c r="LKA876" s="60"/>
      <c r="LKB876" s="60"/>
      <c r="LKC876" s="60"/>
      <c r="LKD876" s="60"/>
      <c r="LKE876" s="60"/>
      <c r="LKF876" s="60"/>
      <c r="LKG876" s="60"/>
      <c r="LKH876" s="60"/>
      <c r="LKI876" s="60"/>
      <c r="LKJ876" s="60"/>
      <c r="LKK876" s="60"/>
      <c r="LKL876" s="60"/>
      <c r="LKM876" s="60"/>
      <c r="LKN876" s="60"/>
      <c r="LKO876" s="60"/>
      <c r="LKP876" s="60"/>
      <c r="LKQ876" s="60"/>
      <c r="LKR876" s="60"/>
      <c r="LKS876" s="60"/>
      <c r="LKT876" s="60"/>
      <c r="LKU876" s="60"/>
      <c r="LKV876" s="60"/>
      <c r="LKW876" s="60"/>
      <c r="LKX876" s="60"/>
      <c r="LKY876" s="60"/>
      <c r="LKZ876" s="60"/>
      <c r="LLA876" s="60"/>
      <c r="LLB876" s="60"/>
      <c r="LLC876" s="60"/>
      <c r="LLD876" s="60"/>
      <c r="LLE876" s="60"/>
      <c r="LLF876" s="60"/>
      <c r="LLG876" s="60"/>
      <c r="LLH876" s="60"/>
      <c r="LLI876" s="60"/>
      <c r="LLJ876" s="60"/>
      <c r="LLK876" s="60"/>
      <c r="LLL876" s="60"/>
      <c r="LLM876" s="60"/>
      <c r="LLN876" s="60"/>
      <c r="LLO876" s="60"/>
      <c r="LLP876" s="60"/>
      <c r="LLQ876" s="60"/>
      <c r="LLR876" s="60"/>
      <c r="LLS876" s="60"/>
      <c r="LLT876" s="60"/>
      <c r="LLU876" s="60"/>
      <c r="LLV876" s="60"/>
      <c r="LLW876" s="60"/>
      <c r="LLX876" s="60"/>
      <c r="LLY876" s="60"/>
      <c r="LLZ876" s="60"/>
      <c r="LMA876" s="60"/>
      <c r="LMB876" s="60"/>
      <c r="LMC876" s="60"/>
      <c r="LMD876" s="60"/>
      <c r="LME876" s="60"/>
      <c r="LMF876" s="60"/>
      <c r="LMG876" s="60"/>
      <c r="LMH876" s="60"/>
      <c r="LMI876" s="60"/>
      <c r="LMJ876" s="60"/>
      <c r="LMK876" s="60"/>
      <c r="LML876" s="60"/>
      <c r="LMM876" s="60"/>
      <c r="LMN876" s="60"/>
      <c r="LMO876" s="60"/>
      <c r="LMP876" s="60"/>
      <c r="LMQ876" s="60"/>
      <c r="LMR876" s="60"/>
      <c r="LMS876" s="60"/>
      <c r="LMT876" s="60"/>
      <c r="LMU876" s="60"/>
      <c r="LMV876" s="60"/>
      <c r="LMW876" s="60"/>
      <c r="LMX876" s="60"/>
      <c r="LMY876" s="60"/>
      <c r="LMZ876" s="60"/>
      <c r="LNA876" s="60"/>
      <c r="LNB876" s="60"/>
      <c r="LNC876" s="60"/>
      <c r="LND876" s="60"/>
      <c r="LNE876" s="60"/>
      <c r="LNF876" s="60"/>
      <c r="LNG876" s="60"/>
      <c r="LNH876" s="60"/>
      <c r="LNI876" s="60"/>
      <c r="LNJ876" s="60"/>
      <c r="LNK876" s="60"/>
      <c r="LNL876" s="60"/>
      <c r="LNM876" s="60"/>
      <c r="LNN876" s="60"/>
      <c r="LNO876" s="60"/>
      <c r="LNP876" s="60"/>
      <c r="LNQ876" s="60"/>
      <c r="LNR876" s="60"/>
      <c r="LNS876" s="60"/>
      <c r="LNT876" s="60"/>
      <c r="LNU876" s="60"/>
      <c r="LNV876" s="60"/>
      <c r="LNW876" s="60"/>
      <c r="LNX876" s="60"/>
      <c r="LNY876" s="60"/>
      <c r="LNZ876" s="60"/>
      <c r="LOA876" s="60"/>
      <c r="LOB876" s="60"/>
      <c r="LOC876" s="60"/>
      <c r="LOD876" s="60"/>
      <c r="LOE876" s="60"/>
      <c r="LOF876" s="60"/>
      <c r="LOG876" s="60"/>
      <c r="LOH876" s="60"/>
      <c r="LOI876" s="60"/>
      <c r="LOJ876" s="60"/>
      <c r="LOK876" s="60"/>
      <c r="LOL876" s="60"/>
      <c r="LOM876" s="60"/>
      <c r="LON876" s="60"/>
      <c r="LOO876" s="60"/>
      <c r="LOP876" s="60"/>
      <c r="LOQ876" s="60"/>
      <c r="LOR876" s="60"/>
      <c r="LOS876" s="60"/>
      <c r="LOT876" s="60"/>
      <c r="LOU876" s="60"/>
      <c r="LOV876" s="60"/>
      <c r="LOW876" s="60"/>
      <c r="LOX876" s="60"/>
      <c r="LOY876" s="60"/>
      <c r="LOZ876" s="60"/>
      <c r="LPA876" s="60"/>
      <c r="LPB876" s="60"/>
      <c r="LPC876" s="60"/>
      <c r="LPD876" s="60"/>
      <c r="LPE876" s="60"/>
      <c r="LPF876" s="60"/>
      <c r="LPG876" s="60"/>
      <c r="LPH876" s="60"/>
      <c r="LPI876" s="60"/>
      <c r="LPJ876" s="60"/>
      <c r="LPK876" s="60"/>
      <c r="LPL876" s="60"/>
      <c r="LPM876" s="60"/>
      <c r="LPN876" s="60"/>
      <c r="LPO876" s="60"/>
      <c r="LPP876" s="60"/>
      <c r="LPQ876" s="60"/>
      <c r="LPR876" s="60"/>
      <c r="LPS876" s="60"/>
      <c r="LPT876" s="60"/>
      <c r="LPU876" s="60"/>
      <c r="LPV876" s="60"/>
      <c r="LPW876" s="60"/>
      <c r="LPX876" s="60"/>
      <c r="LPY876" s="60"/>
      <c r="LPZ876" s="60"/>
      <c r="LQA876" s="60"/>
      <c r="LQB876" s="60"/>
      <c r="LQC876" s="60"/>
      <c r="LQD876" s="60"/>
      <c r="LQE876" s="60"/>
      <c r="LQF876" s="60"/>
      <c r="LQG876" s="60"/>
      <c r="LQH876" s="60"/>
      <c r="LQI876" s="60"/>
      <c r="LQJ876" s="60"/>
      <c r="LQK876" s="60"/>
      <c r="LQL876" s="60"/>
      <c r="LQM876" s="60"/>
      <c r="LQN876" s="60"/>
      <c r="LQO876" s="60"/>
      <c r="LQP876" s="60"/>
      <c r="LQQ876" s="60"/>
      <c r="LQR876" s="60"/>
      <c r="LQS876" s="60"/>
      <c r="LQT876" s="60"/>
      <c r="LQU876" s="60"/>
      <c r="LQV876" s="60"/>
      <c r="LQW876" s="60"/>
      <c r="LQX876" s="60"/>
      <c r="LQY876" s="60"/>
      <c r="LQZ876" s="60"/>
      <c r="LRA876" s="60"/>
      <c r="LRB876" s="60"/>
      <c r="LRC876" s="60"/>
      <c r="LRD876" s="60"/>
      <c r="LRE876" s="60"/>
      <c r="LRF876" s="60"/>
      <c r="LRG876" s="60"/>
      <c r="LRH876" s="60"/>
      <c r="LRI876" s="60"/>
      <c r="LRJ876" s="60"/>
      <c r="LRK876" s="60"/>
      <c r="LRL876" s="60"/>
      <c r="LRM876" s="60"/>
      <c r="LRN876" s="60"/>
      <c r="LRO876" s="60"/>
      <c r="LRP876" s="60"/>
      <c r="LRQ876" s="60"/>
      <c r="LRR876" s="60"/>
      <c r="LRS876" s="60"/>
      <c r="LRT876" s="60"/>
      <c r="LRU876" s="60"/>
      <c r="LRV876" s="60"/>
      <c r="LRW876" s="60"/>
      <c r="LRX876" s="60"/>
      <c r="LRY876" s="60"/>
      <c r="LRZ876" s="60"/>
      <c r="LSA876" s="60"/>
      <c r="LSB876" s="60"/>
      <c r="LSC876" s="60"/>
      <c r="LSD876" s="60"/>
      <c r="LSE876" s="60"/>
      <c r="LSF876" s="60"/>
      <c r="LSG876" s="60"/>
      <c r="LSH876" s="60"/>
      <c r="LSI876" s="60"/>
      <c r="LSJ876" s="60"/>
      <c r="LSK876" s="60"/>
      <c r="LSL876" s="60"/>
      <c r="LSM876" s="60"/>
      <c r="LSN876" s="60"/>
      <c r="LSO876" s="60"/>
      <c r="LSP876" s="60"/>
      <c r="LSQ876" s="60"/>
      <c r="LSR876" s="60"/>
      <c r="LSS876" s="60"/>
      <c r="LST876" s="60"/>
      <c r="LSU876" s="60"/>
      <c r="LSV876" s="60"/>
      <c r="LSW876" s="60"/>
      <c r="LSX876" s="60"/>
      <c r="LSY876" s="60"/>
      <c r="LSZ876" s="60"/>
      <c r="LTA876" s="60"/>
      <c r="LTB876" s="60"/>
      <c r="LTC876" s="60"/>
      <c r="LTD876" s="60"/>
      <c r="LTE876" s="60"/>
      <c r="LTF876" s="60"/>
      <c r="LTG876" s="60"/>
      <c r="LTH876" s="60"/>
      <c r="LTI876" s="60"/>
      <c r="LTJ876" s="60"/>
      <c r="LTK876" s="60"/>
      <c r="LTL876" s="60"/>
      <c r="LTM876" s="60"/>
      <c r="LTN876" s="60"/>
      <c r="LTO876" s="60"/>
      <c r="LTP876" s="60"/>
      <c r="LTQ876" s="60"/>
      <c r="LTR876" s="60"/>
      <c r="LTS876" s="60"/>
      <c r="LTT876" s="60"/>
      <c r="LTU876" s="60"/>
      <c r="LTV876" s="60"/>
      <c r="LTW876" s="60"/>
      <c r="LTX876" s="60"/>
      <c r="LTY876" s="60"/>
      <c r="LTZ876" s="60"/>
      <c r="LUA876" s="60"/>
      <c r="LUB876" s="60"/>
      <c r="LUC876" s="60"/>
      <c r="LUD876" s="60"/>
      <c r="LUE876" s="60"/>
      <c r="LUF876" s="60"/>
      <c r="LUG876" s="60"/>
      <c r="LUH876" s="60"/>
      <c r="LUI876" s="60"/>
      <c r="LUJ876" s="60"/>
      <c r="LUK876" s="60"/>
      <c r="LUL876" s="60"/>
      <c r="LUM876" s="60"/>
      <c r="LUN876" s="60"/>
      <c r="LUO876" s="60"/>
      <c r="LUP876" s="60"/>
      <c r="LUQ876" s="60"/>
      <c r="LUR876" s="60"/>
      <c r="LUS876" s="60"/>
      <c r="LUT876" s="60"/>
      <c r="LUU876" s="60"/>
      <c r="LUV876" s="60"/>
      <c r="LUW876" s="60"/>
      <c r="LUX876" s="60"/>
      <c r="LUY876" s="60"/>
      <c r="LUZ876" s="60"/>
      <c r="LVA876" s="60"/>
      <c r="LVB876" s="60"/>
      <c r="LVC876" s="60"/>
      <c r="LVD876" s="60"/>
      <c r="LVE876" s="60"/>
      <c r="LVF876" s="60"/>
      <c r="LVG876" s="60"/>
      <c r="LVH876" s="60"/>
      <c r="LVI876" s="60"/>
      <c r="LVJ876" s="60"/>
      <c r="LVK876" s="60"/>
      <c r="LVL876" s="60"/>
      <c r="LVM876" s="60"/>
      <c r="LVN876" s="60"/>
      <c r="LVO876" s="60"/>
      <c r="LVP876" s="60"/>
      <c r="LVQ876" s="60"/>
      <c r="LVR876" s="60"/>
      <c r="LVS876" s="60"/>
      <c r="LVT876" s="60"/>
      <c r="LVU876" s="60"/>
      <c r="LVV876" s="60"/>
      <c r="LVW876" s="60"/>
      <c r="LVX876" s="60"/>
      <c r="LVY876" s="60"/>
      <c r="LVZ876" s="60"/>
      <c r="LWA876" s="60"/>
      <c r="LWB876" s="60"/>
      <c r="LWC876" s="60"/>
      <c r="LWD876" s="60"/>
      <c r="LWE876" s="60"/>
      <c r="LWF876" s="60"/>
      <c r="LWG876" s="60"/>
      <c r="LWH876" s="60"/>
      <c r="LWI876" s="60"/>
      <c r="LWJ876" s="60"/>
      <c r="LWK876" s="60"/>
      <c r="LWL876" s="60"/>
      <c r="LWM876" s="60"/>
      <c r="LWN876" s="60"/>
      <c r="LWO876" s="60"/>
      <c r="LWP876" s="60"/>
      <c r="LWQ876" s="60"/>
      <c r="LWR876" s="60"/>
      <c r="LWS876" s="60"/>
      <c r="LWT876" s="60"/>
      <c r="LWU876" s="60"/>
      <c r="LWV876" s="60"/>
      <c r="LWW876" s="60"/>
      <c r="LWX876" s="60"/>
      <c r="LWY876" s="60"/>
      <c r="LWZ876" s="60"/>
      <c r="LXA876" s="60"/>
      <c r="LXB876" s="60"/>
      <c r="LXC876" s="60"/>
      <c r="LXD876" s="60"/>
      <c r="LXE876" s="60"/>
      <c r="LXF876" s="60"/>
      <c r="LXG876" s="60"/>
      <c r="LXH876" s="60"/>
      <c r="LXI876" s="60"/>
      <c r="LXJ876" s="60"/>
      <c r="LXK876" s="60"/>
      <c r="LXL876" s="60"/>
      <c r="LXM876" s="60"/>
      <c r="LXN876" s="60"/>
      <c r="LXO876" s="60"/>
      <c r="LXP876" s="60"/>
      <c r="LXQ876" s="60"/>
      <c r="LXR876" s="60"/>
      <c r="LXS876" s="60"/>
      <c r="LXT876" s="60"/>
      <c r="LXU876" s="60"/>
      <c r="LXV876" s="60"/>
      <c r="LXW876" s="60"/>
      <c r="LXX876" s="60"/>
      <c r="LXY876" s="60"/>
      <c r="LXZ876" s="60"/>
      <c r="LYA876" s="60"/>
      <c r="LYB876" s="60"/>
      <c r="LYC876" s="60"/>
      <c r="LYD876" s="60"/>
      <c r="LYE876" s="60"/>
      <c r="LYF876" s="60"/>
      <c r="LYG876" s="60"/>
      <c r="LYH876" s="60"/>
      <c r="LYI876" s="60"/>
      <c r="LYJ876" s="60"/>
      <c r="LYK876" s="60"/>
      <c r="LYL876" s="60"/>
      <c r="LYM876" s="60"/>
      <c r="LYN876" s="60"/>
      <c r="LYO876" s="60"/>
      <c r="LYP876" s="60"/>
      <c r="LYQ876" s="60"/>
      <c r="LYR876" s="60"/>
      <c r="LYS876" s="60"/>
      <c r="LYT876" s="60"/>
      <c r="LYU876" s="60"/>
      <c r="LYV876" s="60"/>
      <c r="LYW876" s="60"/>
      <c r="LYX876" s="60"/>
      <c r="LYY876" s="60"/>
      <c r="LYZ876" s="60"/>
      <c r="LZA876" s="60"/>
      <c r="LZB876" s="60"/>
      <c r="LZC876" s="60"/>
      <c r="LZD876" s="60"/>
      <c r="LZE876" s="60"/>
      <c r="LZF876" s="60"/>
      <c r="LZG876" s="60"/>
      <c r="LZH876" s="60"/>
      <c r="LZI876" s="60"/>
      <c r="LZJ876" s="60"/>
      <c r="LZK876" s="60"/>
      <c r="LZL876" s="60"/>
      <c r="LZM876" s="60"/>
      <c r="LZN876" s="60"/>
      <c r="LZO876" s="60"/>
      <c r="LZP876" s="60"/>
      <c r="LZQ876" s="60"/>
      <c r="LZR876" s="60"/>
      <c r="LZS876" s="60"/>
      <c r="LZT876" s="60"/>
      <c r="LZU876" s="60"/>
      <c r="LZV876" s="60"/>
      <c r="LZW876" s="60"/>
      <c r="LZX876" s="60"/>
      <c r="LZY876" s="60"/>
      <c r="LZZ876" s="60"/>
      <c r="MAA876" s="60"/>
      <c r="MAB876" s="60"/>
      <c r="MAC876" s="60"/>
      <c r="MAD876" s="60"/>
      <c r="MAE876" s="60"/>
      <c r="MAF876" s="60"/>
      <c r="MAG876" s="60"/>
      <c r="MAH876" s="60"/>
      <c r="MAI876" s="60"/>
      <c r="MAJ876" s="60"/>
      <c r="MAK876" s="60"/>
      <c r="MAL876" s="60"/>
      <c r="MAM876" s="60"/>
      <c r="MAN876" s="60"/>
      <c r="MAO876" s="60"/>
      <c r="MAP876" s="60"/>
      <c r="MAQ876" s="60"/>
      <c r="MAR876" s="60"/>
      <c r="MAS876" s="60"/>
      <c r="MAT876" s="60"/>
      <c r="MAU876" s="60"/>
      <c r="MAV876" s="60"/>
      <c r="MAW876" s="60"/>
      <c r="MAX876" s="60"/>
      <c r="MAY876" s="60"/>
      <c r="MAZ876" s="60"/>
      <c r="MBA876" s="60"/>
      <c r="MBB876" s="60"/>
      <c r="MBC876" s="60"/>
      <c r="MBD876" s="60"/>
      <c r="MBE876" s="60"/>
      <c r="MBF876" s="60"/>
      <c r="MBG876" s="60"/>
      <c r="MBH876" s="60"/>
      <c r="MBI876" s="60"/>
      <c r="MBJ876" s="60"/>
      <c r="MBK876" s="60"/>
      <c r="MBL876" s="60"/>
      <c r="MBM876" s="60"/>
      <c r="MBN876" s="60"/>
      <c r="MBO876" s="60"/>
      <c r="MBP876" s="60"/>
      <c r="MBQ876" s="60"/>
      <c r="MBR876" s="60"/>
      <c r="MBS876" s="60"/>
      <c r="MBT876" s="60"/>
      <c r="MBU876" s="60"/>
      <c r="MBV876" s="60"/>
      <c r="MBW876" s="60"/>
      <c r="MBX876" s="60"/>
      <c r="MBY876" s="60"/>
      <c r="MBZ876" s="60"/>
      <c r="MCA876" s="60"/>
      <c r="MCB876" s="60"/>
      <c r="MCC876" s="60"/>
      <c r="MCD876" s="60"/>
      <c r="MCE876" s="60"/>
      <c r="MCF876" s="60"/>
      <c r="MCG876" s="60"/>
      <c r="MCH876" s="60"/>
      <c r="MCI876" s="60"/>
      <c r="MCJ876" s="60"/>
      <c r="MCK876" s="60"/>
      <c r="MCL876" s="60"/>
      <c r="MCM876" s="60"/>
      <c r="MCN876" s="60"/>
      <c r="MCO876" s="60"/>
      <c r="MCP876" s="60"/>
      <c r="MCQ876" s="60"/>
      <c r="MCR876" s="60"/>
      <c r="MCS876" s="60"/>
      <c r="MCT876" s="60"/>
      <c r="MCU876" s="60"/>
      <c r="MCV876" s="60"/>
      <c r="MCW876" s="60"/>
      <c r="MCX876" s="60"/>
      <c r="MCY876" s="60"/>
      <c r="MCZ876" s="60"/>
      <c r="MDA876" s="60"/>
      <c r="MDB876" s="60"/>
      <c r="MDC876" s="60"/>
      <c r="MDD876" s="60"/>
      <c r="MDE876" s="60"/>
      <c r="MDF876" s="60"/>
      <c r="MDG876" s="60"/>
      <c r="MDH876" s="60"/>
      <c r="MDI876" s="60"/>
      <c r="MDJ876" s="60"/>
      <c r="MDK876" s="60"/>
      <c r="MDL876" s="60"/>
      <c r="MDM876" s="60"/>
      <c r="MDN876" s="60"/>
      <c r="MDO876" s="60"/>
      <c r="MDP876" s="60"/>
      <c r="MDQ876" s="60"/>
      <c r="MDR876" s="60"/>
      <c r="MDS876" s="60"/>
      <c r="MDT876" s="60"/>
      <c r="MDU876" s="60"/>
      <c r="MDV876" s="60"/>
      <c r="MDW876" s="60"/>
      <c r="MDX876" s="60"/>
      <c r="MDY876" s="60"/>
      <c r="MDZ876" s="60"/>
      <c r="MEA876" s="60"/>
      <c r="MEB876" s="60"/>
      <c r="MEC876" s="60"/>
      <c r="MED876" s="60"/>
      <c r="MEE876" s="60"/>
      <c r="MEF876" s="60"/>
      <c r="MEG876" s="60"/>
      <c r="MEH876" s="60"/>
      <c r="MEI876" s="60"/>
      <c r="MEJ876" s="60"/>
      <c r="MEK876" s="60"/>
      <c r="MEL876" s="60"/>
      <c r="MEM876" s="60"/>
      <c r="MEN876" s="60"/>
      <c r="MEO876" s="60"/>
      <c r="MEP876" s="60"/>
      <c r="MEQ876" s="60"/>
      <c r="MER876" s="60"/>
      <c r="MES876" s="60"/>
      <c r="MET876" s="60"/>
      <c r="MEU876" s="60"/>
      <c r="MEV876" s="60"/>
      <c r="MEW876" s="60"/>
      <c r="MEX876" s="60"/>
      <c r="MEY876" s="60"/>
      <c r="MEZ876" s="60"/>
      <c r="MFA876" s="60"/>
      <c r="MFB876" s="60"/>
      <c r="MFC876" s="60"/>
      <c r="MFD876" s="60"/>
      <c r="MFE876" s="60"/>
      <c r="MFF876" s="60"/>
      <c r="MFG876" s="60"/>
      <c r="MFH876" s="60"/>
      <c r="MFI876" s="60"/>
      <c r="MFJ876" s="60"/>
      <c r="MFK876" s="60"/>
      <c r="MFL876" s="60"/>
      <c r="MFM876" s="60"/>
      <c r="MFN876" s="60"/>
      <c r="MFO876" s="60"/>
      <c r="MFP876" s="60"/>
      <c r="MFQ876" s="60"/>
      <c r="MFR876" s="60"/>
      <c r="MFS876" s="60"/>
      <c r="MFT876" s="60"/>
      <c r="MFU876" s="60"/>
      <c r="MFV876" s="60"/>
      <c r="MFW876" s="60"/>
      <c r="MFX876" s="60"/>
      <c r="MFY876" s="60"/>
      <c r="MFZ876" s="60"/>
      <c r="MGA876" s="60"/>
      <c r="MGB876" s="60"/>
      <c r="MGC876" s="60"/>
      <c r="MGD876" s="60"/>
      <c r="MGE876" s="60"/>
      <c r="MGF876" s="60"/>
      <c r="MGG876" s="60"/>
      <c r="MGH876" s="60"/>
      <c r="MGI876" s="60"/>
      <c r="MGJ876" s="60"/>
      <c r="MGK876" s="60"/>
      <c r="MGL876" s="60"/>
      <c r="MGM876" s="60"/>
      <c r="MGN876" s="60"/>
      <c r="MGO876" s="60"/>
      <c r="MGP876" s="60"/>
      <c r="MGQ876" s="60"/>
      <c r="MGR876" s="60"/>
      <c r="MGS876" s="60"/>
      <c r="MGT876" s="60"/>
      <c r="MGU876" s="60"/>
      <c r="MGV876" s="60"/>
      <c r="MGW876" s="60"/>
      <c r="MGX876" s="60"/>
      <c r="MGY876" s="60"/>
      <c r="MGZ876" s="60"/>
      <c r="MHA876" s="60"/>
      <c r="MHB876" s="60"/>
      <c r="MHC876" s="60"/>
      <c r="MHD876" s="60"/>
      <c r="MHE876" s="60"/>
      <c r="MHF876" s="60"/>
      <c r="MHG876" s="60"/>
      <c r="MHH876" s="60"/>
      <c r="MHI876" s="60"/>
      <c r="MHJ876" s="60"/>
      <c r="MHK876" s="60"/>
      <c r="MHL876" s="60"/>
      <c r="MHM876" s="60"/>
      <c r="MHN876" s="60"/>
      <c r="MHO876" s="60"/>
      <c r="MHP876" s="60"/>
      <c r="MHQ876" s="60"/>
      <c r="MHR876" s="60"/>
      <c r="MHS876" s="60"/>
      <c r="MHT876" s="60"/>
      <c r="MHU876" s="60"/>
      <c r="MHV876" s="60"/>
      <c r="MHW876" s="60"/>
      <c r="MHX876" s="60"/>
      <c r="MHY876" s="60"/>
      <c r="MHZ876" s="60"/>
      <c r="MIA876" s="60"/>
      <c r="MIB876" s="60"/>
      <c r="MIC876" s="60"/>
      <c r="MID876" s="60"/>
      <c r="MIE876" s="60"/>
      <c r="MIF876" s="60"/>
      <c r="MIG876" s="60"/>
      <c r="MIH876" s="60"/>
      <c r="MII876" s="60"/>
      <c r="MIJ876" s="60"/>
      <c r="MIK876" s="60"/>
      <c r="MIL876" s="60"/>
      <c r="MIM876" s="60"/>
      <c r="MIN876" s="60"/>
      <c r="MIO876" s="60"/>
      <c r="MIP876" s="60"/>
      <c r="MIQ876" s="60"/>
      <c r="MIR876" s="60"/>
      <c r="MIS876" s="60"/>
      <c r="MIT876" s="60"/>
      <c r="MIU876" s="60"/>
      <c r="MIV876" s="60"/>
      <c r="MIW876" s="60"/>
      <c r="MIX876" s="60"/>
      <c r="MIY876" s="60"/>
      <c r="MIZ876" s="60"/>
      <c r="MJA876" s="60"/>
      <c r="MJB876" s="60"/>
      <c r="MJC876" s="60"/>
      <c r="MJD876" s="60"/>
      <c r="MJE876" s="60"/>
      <c r="MJF876" s="60"/>
      <c r="MJG876" s="60"/>
      <c r="MJH876" s="60"/>
      <c r="MJI876" s="60"/>
      <c r="MJJ876" s="60"/>
      <c r="MJK876" s="60"/>
      <c r="MJL876" s="60"/>
      <c r="MJM876" s="60"/>
      <c r="MJN876" s="60"/>
      <c r="MJO876" s="60"/>
      <c r="MJP876" s="60"/>
      <c r="MJQ876" s="60"/>
      <c r="MJR876" s="60"/>
      <c r="MJS876" s="60"/>
      <c r="MJT876" s="60"/>
      <c r="MJU876" s="60"/>
      <c r="MJV876" s="60"/>
      <c r="MJW876" s="60"/>
      <c r="MJX876" s="60"/>
      <c r="MJY876" s="60"/>
      <c r="MJZ876" s="60"/>
      <c r="MKA876" s="60"/>
      <c r="MKB876" s="60"/>
      <c r="MKC876" s="60"/>
      <c r="MKD876" s="60"/>
      <c r="MKE876" s="60"/>
      <c r="MKF876" s="60"/>
      <c r="MKG876" s="60"/>
      <c r="MKH876" s="60"/>
      <c r="MKI876" s="60"/>
      <c r="MKJ876" s="60"/>
      <c r="MKK876" s="60"/>
      <c r="MKL876" s="60"/>
      <c r="MKM876" s="60"/>
      <c r="MKN876" s="60"/>
      <c r="MKO876" s="60"/>
      <c r="MKP876" s="60"/>
      <c r="MKQ876" s="60"/>
      <c r="MKR876" s="60"/>
      <c r="MKS876" s="60"/>
      <c r="MKT876" s="60"/>
      <c r="MKU876" s="60"/>
      <c r="MKV876" s="60"/>
      <c r="MKW876" s="60"/>
      <c r="MKX876" s="60"/>
      <c r="MKY876" s="60"/>
      <c r="MKZ876" s="60"/>
      <c r="MLA876" s="60"/>
      <c r="MLB876" s="60"/>
      <c r="MLC876" s="60"/>
      <c r="MLD876" s="60"/>
      <c r="MLE876" s="60"/>
      <c r="MLF876" s="60"/>
      <c r="MLG876" s="60"/>
      <c r="MLH876" s="60"/>
      <c r="MLI876" s="60"/>
      <c r="MLJ876" s="60"/>
      <c r="MLK876" s="60"/>
      <c r="MLL876" s="60"/>
      <c r="MLM876" s="60"/>
      <c r="MLN876" s="60"/>
      <c r="MLO876" s="60"/>
      <c r="MLP876" s="60"/>
      <c r="MLQ876" s="60"/>
      <c r="MLR876" s="60"/>
      <c r="MLS876" s="60"/>
      <c r="MLT876" s="60"/>
      <c r="MLU876" s="60"/>
      <c r="MLV876" s="60"/>
      <c r="MLW876" s="60"/>
      <c r="MLX876" s="60"/>
      <c r="MLY876" s="60"/>
      <c r="MLZ876" s="60"/>
      <c r="MMA876" s="60"/>
      <c r="MMB876" s="60"/>
      <c r="MMC876" s="60"/>
      <c r="MMD876" s="60"/>
      <c r="MME876" s="60"/>
      <c r="MMF876" s="60"/>
      <c r="MMG876" s="60"/>
      <c r="MMH876" s="60"/>
      <c r="MMI876" s="60"/>
      <c r="MMJ876" s="60"/>
      <c r="MMK876" s="60"/>
      <c r="MML876" s="60"/>
      <c r="MMM876" s="60"/>
      <c r="MMN876" s="60"/>
      <c r="MMO876" s="60"/>
      <c r="MMP876" s="60"/>
      <c r="MMQ876" s="60"/>
      <c r="MMR876" s="60"/>
      <c r="MMS876" s="60"/>
      <c r="MMT876" s="60"/>
      <c r="MMU876" s="60"/>
      <c r="MMV876" s="60"/>
      <c r="MMW876" s="60"/>
      <c r="MMX876" s="60"/>
      <c r="MMY876" s="60"/>
      <c r="MMZ876" s="60"/>
      <c r="MNA876" s="60"/>
      <c r="MNB876" s="60"/>
      <c r="MNC876" s="60"/>
      <c r="MND876" s="60"/>
      <c r="MNE876" s="60"/>
      <c r="MNF876" s="60"/>
      <c r="MNG876" s="60"/>
      <c r="MNH876" s="60"/>
      <c r="MNI876" s="60"/>
      <c r="MNJ876" s="60"/>
      <c r="MNK876" s="60"/>
      <c r="MNL876" s="60"/>
      <c r="MNM876" s="60"/>
      <c r="MNN876" s="60"/>
      <c r="MNO876" s="60"/>
      <c r="MNP876" s="60"/>
      <c r="MNQ876" s="60"/>
      <c r="MNR876" s="60"/>
      <c r="MNS876" s="60"/>
      <c r="MNT876" s="60"/>
      <c r="MNU876" s="60"/>
      <c r="MNV876" s="60"/>
      <c r="MNW876" s="60"/>
      <c r="MNX876" s="60"/>
      <c r="MNY876" s="60"/>
      <c r="MNZ876" s="60"/>
      <c r="MOA876" s="60"/>
      <c r="MOB876" s="60"/>
      <c r="MOC876" s="60"/>
      <c r="MOD876" s="60"/>
      <c r="MOE876" s="60"/>
      <c r="MOF876" s="60"/>
      <c r="MOG876" s="60"/>
      <c r="MOH876" s="60"/>
      <c r="MOI876" s="60"/>
      <c r="MOJ876" s="60"/>
      <c r="MOK876" s="60"/>
      <c r="MOL876" s="60"/>
      <c r="MOM876" s="60"/>
      <c r="MON876" s="60"/>
      <c r="MOO876" s="60"/>
      <c r="MOP876" s="60"/>
      <c r="MOQ876" s="60"/>
      <c r="MOR876" s="60"/>
      <c r="MOS876" s="60"/>
      <c r="MOT876" s="60"/>
      <c r="MOU876" s="60"/>
      <c r="MOV876" s="60"/>
      <c r="MOW876" s="60"/>
      <c r="MOX876" s="60"/>
      <c r="MOY876" s="60"/>
      <c r="MOZ876" s="60"/>
      <c r="MPA876" s="60"/>
      <c r="MPB876" s="60"/>
      <c r="MPC876" s="60"/>
      <c r="MPD876" s="60"/>
      <c r="MPE876" s="60"/>
      <c r="MPF876" s="60"/>
      <c r="MPG876" s="60"/>
      <c r="MPH876" s="60"/>
      <c r="MPI876" s="60"/>
      <c r="MPJ876" s="60"/>
      <c r="MPK876" s="60"/>
      <c r="MPL876" s="60"/>
      <c r="MPM876" s="60"/>
      <c r="MPN876" s="60"/>
      <c r="MPO876" s="60"/>
      <c r="MPP876" s="60"/>
      <c r="MPQ876" s="60"/>
      <c r="MPR876" s="60"/>
      <c r="MPS876" s="60"/>
      <c r="MPT876" s="60"/>
      <c r="MPU876" s="60"/>
      <c r="MPV876" s="60"/>
      <c r="MPW876" s="60"/>
      <c r="MPX876" s="60"/>
      <c r="MPY876" s="60"/>
      <c r="MPZ876" s="60"/>
      <c r="MQA876" s="60"/>
      <c r="MQB876" s="60"/>
      <c r="MQC876" s="60"/>
      <c r="MQD876" s="60"/>
      <c r="MQE876" s="60"/>
      <c r="MQF876" s="60"/>
      <c r="MQG876" s="60"/>
      <c r="MQH876" s="60"/>
      <c r="MQI876" s="60"/>
      <c r="MQJ876" s="60"/>
      <c r="MQK876" s="60"/>
      <c r="MQL876" s="60"/>
      <c r="MQM876" s="60"/>
      <c r="MQN876" s="60"/>
      <c r="MQO876" s="60"/>
      <c r="MQP876" s="60"/>
      <c r="MQQ876" s="60"/>
      <c r="MQR876" s="60"/>
      <c r="MQS876" s="60"/>
      <c r="MQT876" s="60"/>
      <c r="MQU876" s="60"/>
      <c r="MQV876" s="60"/>
      <c r="MQW876" s="60"/>
      <c r="MQX876" s="60"/>
      <c r="MQY876" s="60"/>
      <c r="MQZ876" s="60"/>
      <c r="MRA876" s="60"/>
      <c r="MRB876" s="60"/>
      <c r="MRC876" s="60"/>
      <c r="MRD876" s="60"/>
      <c r="MRE876" s="60"/>
      <c r="MRF876" s="60"/>
      <c r="MRG876" s="60"/>
      <c r="MRH876" s="60"/>
      <c r="MRI876" s="60"/>
      <c r="MRJ876" s="60"/>
      <c r="MRK876" s="60"/>
      <c r="MRL876" s="60"/>
      <c r="MRM876" s="60"/>
      <c r="MRN876" s="60"/>
      <c r="MRO876" s="60"/>
      <c r="MRP876" s="60"/>
      <c r="MRQ876" s="60"/>
      <c r="MRR876" s="60"/>
      <c r="MRS876" s="60"/>
      <c r="MRT876" s="60"/>
      <c r="MRU876" s="60"/>
      <c r="MRV876" s="60"/>
      <c r="MRW876" s="60"/>
      <c r="MRX876" s="60"/>
      <c r="MRY876" s="60"/>
      <c r="MRZ876" s="60"/>
      <c r="MSA876" s="60"/>
      <c r="MSB876" s="60"/>
      <c r="MSC876" s="60"/>
      <c r="MSD876" s="60"/>
      <c r="MSE876" s="60"/>
      <c r="MSF876" s="60"/>
      <c r="MSG876" s="60"/>
      <c r="MSH876" s="60"/>
      <c r="MSI876" s="60"/>
      <c r="MSJ876" s="60"/>
      <c r="MSK876" s="60"/>
      <c r="MSL876" s="60"/>
      <c r="MSM876" s="60"/>
      <c r="MSN876" s="60"/>
      <c r="MSO876" s="60"/>
      <c r="MSP876" s="60"/>
      <c r="MSQ876" s="60"/>
      <c r="MSR876" s="60"/>
      <c r="MSS876" s="60"/>
      <c r="MST876" s="60"/>
      <c r="MSU876" s="60"/>
      <c r="MSV876" s="60"/>
      <c r="MSW876" s="60"/>
      <c r="MSX876" s="60"/>
      <c r="MSY876" s="60"/>
      <c r="MSZ876" s="60"/>
      <c r="MTA876" s="60"/>
      <c r="MTB876" s="60"/>
      <c r="MTC876" s="60"/>
      <c r="MTD876" s="60"/>
      <c r="MTE876" s="60"/>
      <c r="MTF876" s="60"/>
      <c r="MTG876" s="60"/>
      <c r="MTH876" s="60"/>
      <c r="MTI876" s="60"/>
      <c r="MTJ876" s="60"/>
      <c r="MTK876" s="60"/>
      <c r="MTL876" s="60"/>
      <c r="MTM876" s="60"/>
      <c r="MTN876" s="60"/>
      <c r="MTO876" s="60"/>
      <c r="MTP876" s="60"/>
      <c r="MTQ876" s="60"/>
      <c r="MTR876" s="60"/>
      <c r="MTS876" s="60"/>
      <c r="MTT876" s="60"/>
      <c r="MTU876" s="60"/>
      <c r="MTV876" s="60"/>
      <c r="MTW876" s="60"/>
      <c r="MTX876" s="60"/>
      <c r="MTY876" s="60"/>
      <c r="MTZ876" s="60"/>
      <c r="MUA876" s="60"/>
      <c r="MUB876" s="60"/>
      <c r="MUC876" s="60"/>
      <c r="MUD876" s="60"/>
      <c r="MUE876" s="60"/>
      <c r="MUF876" s="60"/>
      <c r="MUG876" s="60"/>
      <c r="MUH876" s="60"/>
      <c r="MUI876" s="60"/>
      <c r="MUJ876" s="60"/>
      <c r="MUK876" s="60"/>
      <c r="MUL876" s="60"/>
      <c r="MUM876" s="60"/>
      <c r="MUN876" s="60"/>
      <c r="MUO876" s="60"/>
      <c r="MUP876" s="60"/>
      <c r="MUQ876" s="60"/>
      <c r="MUR876" s="60"/>
      <c r="MUS876" s="60"/>
      <c r="MUT876" s="60"/>
      <c r="MUU876" s="60"/>
      <c r="MUV876" s="60"/>
      <c r="MUW876" s="60"/>
      <c r="MUX876" s="60"/>
      <c r="MUY876" s="60"/>
      <c r="MUZ876" s="60"/>
      <c r="MVA876" s="60"/>
      <c r="MVB876" s="60"/>
      <c r="MVC876" s="60"/>
      <c r="MVD876" s="60"/>
      <c r="MVE876" s="60"/>
      <c r="MVF876" s="60"/>
      <c r="MVG876" s="60"/>
      <c r="MVH876" s="60"/>
      <c r="MVI876" s="60"/>
      <c r="MVJ876" s="60"/>
      <c r="MVK876" s="60"/>
      <c r="MVL876" s="60"/>
      <c r="MVM876" s="60"/>
      <c r="MVN876" s="60"/>
      <c r="MVO876" s="60"/>
      <c r="MVP876" s="60"/>
      <c r="MVQ876" s="60"/>
      <c r="MVR876" s="60"/>
      <c r="MVS876" s="60"/>
      <c r="MVT876" s="60"/>
      <c r="MVU876" s="60"/>
      <c r="MVV876" s="60"/>
      <c r="MVW876" s="60"/>
      <c r="MVX876" s="60"/>
      <c r="MVY876" s="60"/>
      <c r="MVZ876" s="60"/>
      <c r="MWA876" s="60"/>
      <c r="MWB876" s="60"/>
      <c r="MWC876" s="60"/>
      <c r="MWD876" s="60"/>
      <c r="MWE876" s="60"/>
      <c r="MWF876" s="60"/>
      <c r="MWG876" s="60"/>
      <c r="MWH876" s="60"/>
      <c r="MWI876" s="60"/>
      <c r="MWJ876" s="60"/>
      <c r="MWK876" s="60"/>
      <c r="MWL876" s="60"/>
      <c r="MWM876" s="60"/>
      <c r="MWN876" s="60"/>
      <c r="MWO876" s="60"/>
      <c r="MWP876" s="60"/>
      <c r="MWQ876" s="60"/>
      <c r="MWR876" s="60"/>
      <c r="MWS876" s="60"/>
      <c r="MWT876" s="60"/>
      <c r="MWU876" s="60"/>
      <c r="MWV876" s="60"/>
      <c r="MWW876" s="60"/>
      <c r="MWX876" s="60"/>
      <c r="MWY876" s="60"/>
      <c r="MWZ876" s="60"/>
      <c r="MXA876" s="60"/>
      <c r="MXB876" s="60"/>
      <c r="MXC876" s="60"/>
      <c r="MXD876" s="60"/>
      <c r="MXE876" s="60"/>
      <c r="MXF876" s="60"/>
      <c r="MXG876" s="60"/>
      <c r="MXH876" s="60"/>
      <c r="MXI876" s="60"/>
      <c r="MXJ876" s="60"/>
      <c r="MXK876" s="60"/>
      <c r="MXL876" s="60"/>
      <c r="MXM876" s="60"/>
      <c r="MXN876" s="60"/>
      <c r="MXO876" s="60"/>
      <c r="MXP876" s="60"/>
      <c r="MXQ876" s="60"/>
      <c r="MXR876" s="60"/>
      <c r="MXS876" s="60"/>
      <c r="MXT876" s="60"/>
      <c r="MXU876" s="60"/>
      <c r="MXV876" s="60"/>
      <c r="MXW876" s="60"/>
      <c r="MXX876" s="60"/>
      <c r="MXY876" s="60"/>
      <c r="MXZ876" s="60"/>
      <c r="MYA876" s="60"/>
      <c r="MYB876" s="60"/>
      <c r="MYC876" s="60"/>
      <c r="MYD876" s="60"/>
      <c r="MYE876" s="60"/>
      <c r="MYF876" s="60"/>
      <c r="MYG876" s="60"/>
      <c r="MYH876" s="60"/>
      <c r="MYI876" s="60"/>
      <c r="MYJ876" s="60"/>
      <c r="MYK876" s="60"/>
      <c r="MYL876" s="60"/>
      <c r="MYM876" s="60"/>
      <c r="MYN876" s="60"/>
      <c r="MYO876" s="60"/>
      <c r="MYP876" s="60"/>
      <c r="MYQ876" s="60"/>
      <c r="MYR876" s="60"/>
      <c r="MYS876" s="60"/>
      <c r="MYT876" s="60"/>
      <c r="MYU876" s="60"/>
      <c r="MYV876" s="60"/>
      <c r="MYW876" s="60"/>
      <c r="MYX876" s="60"/>
      <c r="MYY876" s="60"/>
      <c r="MYZ876" s="60"/>
      <c r="MZA876" s="60"/>
      <c r="MZB876" s="60"/>
      <c r="MZC876" s="60"/>
      <c r="MZD876" s="60"/>
      <c r="MZE876" s="60"/>
      <c r="MZF876" s="60"/>
      <c r="MZG876" s="60"/>
      <c r="MZH876" s="60"/>
      <c r="MZI876" s="60"/>
      <c r="MZJ876" s="60"/>
      <c r="MZK876" s="60"/>
      <c r="MZL876" s="60"/>
      <c r="MZM876" s="60"/>
      <c r="MZN876" s="60"/>
      <c r="MZO876" s="60"/>
      <c r="MZP876" s="60"/>
      <c r="MZQ876" s="60"/>
      <c r="MZR876" s="60"/>
      <c r="MZS876" s="60"/>
      <c r="MZT876" s="60"/>
      <c r="MZU876" s="60"/>
      <c r="MZV876" s="60"/>
      <c r="MZW876" s="60"/>
      <c r="MZX876" s="60"/>
      <c r="MZY876" s="60"/>
      <c r="MZZ876" s="60"/>
      <c r="NAA876" s="60"/>
      <c r="NAB876" s="60"/>
      <c r="NAC876" s="60"/>
      <c r="NAD876" s="60"/>
      <c r="NAE876" s="60"/>
      <c r="NAF876" s="60"/>
      <c r="NAG876" s="60"/>
      <c r="NAH876" s="60"/>
      <c r="NAI876" s="60"/>
      <c r="NAJ876" s="60"/>
      <c r="NAK876" s="60"/>
      <c r="NAL876" s="60"/>
      <c r="NAM876" s="60"/>
      <c r="NAN876" s="60"/>
      <c r="NAO876" s="60"/>
      <c r="NAP876" s="60"/>
      <c r="NAQ876" s="60"/>
      <c r="NAR876" s="60"/>
      <c r="NAS876" s="60"/>
      <c r="NAT876" s="60"/>
      <c r="NAU876" s="60"/>
      <c r="NAV876" s="60"/>
      <c r="NAW876" s="60"/>
      <c r="NAX876" s="60"/>
      <c r="NAY876" s="60"/>
      <c r="NAZ876" s="60"/>
      <c r="NBA876" s="60"/>
      <c r="NBB876" s="60"/>
      <c r="NBC876" s="60"/>
      <c r="NBD876" s="60"/>
      <c r="NBE876" s="60"/>
      <c r="NBF876" s="60"/>
      <c r="NBG876" s="60"/>
      <c r="NBH876" s="60"/>
      <c r="NBI876" s="60"/>
      <c r="NBJ876" s="60"/>
      <c r="NBK876" s="60"/>
      <c r="NBL876" s="60"/>
      <c r="NBM876" s="60"/>
      <c r="NBN876" s="60"/>
      <c r="NBO876" s="60"/>
      <c r="NBP876" s="60"/>
      <c r="NBQ876" s="60"/>
      <c r="NBR876" s="60"/>
      <c r="NBS876" s="60"/>
      <c r="NBT876" s="60"/>
      <c r="NBU876" s="60"/>
      <c r="NBV876" s="60"/>
      <c r="NBW876" s="60"/>
      <c r="NBX876" s="60"/>
      <c r="NBY876" s="60"/>
      <c r="NBZ876" s="60"/>
      <c r="NCA876" s="60"/>
      <c r="NCB876" s="60"/>
      <c r="NCC876" s="60"/>
      <c r="NCD876" s="60"/>
      <c r="NCE876" s="60"/>
      <c r="NCF876" s="60"/>
      <c r="NCG876" s="60"/>
      <c r="NCH876" s="60"/>
      <c r="NCI876" s="60"/>
      <c r="NCJ876" s="60"/>
      <c r="NCK876" s="60"/>
      <c r="NCL876" s="60"/>
      <c r="NCM876" s="60"/>
      <c r="NCN876" s="60"/>
      <c r="NCO876" s="60"/>
      <c r="NCP876" s="60"/>
      <c r="NCQ876" s="60"/>
      <c r="NCR876" s="60"/>
      <c r="NCS876" s="60"/>
      <c r="NCT876" s="60"/>
      <c r="NCU876" s="60"/>
      <c r="NCV876" s="60"/>
      <c r="NCW876" s="60"/>
      <c r="NCX876" s="60"/>
      <c r="NCY876" s="60"/>
      <c r="NCZ876" s="60"/>
      <c r="NDA876" s="60"/>
      <c r="NDB876" s="60"/>
      <c r="NDC876" s="60"/>
      <c r="NDD876" s="60"/>
      <c r="NDE876" s="60"/>
      <c r="NDF876" s="60"/>
      <c r="NDG876" s="60"/>
      <c r="NDH876" s="60"/>
      <c r="NDI876" s="60"/>
      <c r="NDJ876" s="60"/>
      <c r="NDK876" s="60"/>
      <c r="NDL876" s="60"/>
      <c r="NDM876" s="60"/>
      <c r="NDN876" s="60"/>
      <c r="NDO876" s="60"/>
      <c r="NDP876" s="60"/>
      <c r="NDQ876" s="60"/>
      <c r="NDR876" s="60"/>
      <c r="NDS876" s="60"/>
      <c r="NDT876" s="60"/>
      <c r="NDU876" s="60"/>
      <c r="NDV876" s="60"/>
      <c r="NDW876" s="60"/>
      <c r="NDX876" s="60"/>
      <c r="NDY876" s="60"/>
      <c r="NDZ876" s="60"/>
      <c r="NEA876" s="60"/>
      <c r="NEB876" s="60"/>
      <c r="NEC876" s="60"/>
      <c r="NED876" s="60"/>
      <c r="NEE876" s="60"/>
      <c r="NEF876" s="60"/>
      <c r="NEG876" s="60"/>
      <c r="NEH876" s="60"/>
      <c r="NEI876" s="60"/>
      <c r="NEJ876" s="60"/>
      <c r="NEK876" s="60"/>
      <c r="NEL876" s="60"/>
      <c r="NEM876" s="60"/>
      <c r="NEN876" s="60"/>
      <c r="NEO876" s="60"/>
      <c r="NEP876" s="60"/>
      <c r="NEQ876" s="60"/>
      <c r="NER876" s="60"/>
      <c r="NES876" s="60"/>
      <c r="NET876" s="60"/>
      <c r="NEU876" s="60"/>
      <c r="NEV876" s="60"/>
      <c r="NEW876" s="60"/>
      <c r="NEX876" s="60"/>
      <c r="NEY876" s="60"/>
      <c r="NEZ876" s="60"/>
      <c r="NFA876" s="60"/>
      <c r="NFB876" s="60"/>
      <c r="NFC876" s="60"/>
      <c r="NFD876" s="60"/>
      <c r="NFE876" s="60"/>
      <c r="NFF876" s="60"/>
      <c r="NFG876" s="60"/>
      <c r="NFH876" s="60"/>
      <c r="NFI876" s="60"/>
      <c r="NFJ876" s="60"/>
      <c r="NFK876" s="60"/>
      <c r="NFL876" s="60"/>
      <c r="NFM876" s="60"/>
      <c r="NFN876" s="60"/>
      <c r="NFO876" s="60"/>
      <c r="NFP876" s="60"/>
      <c r="NFQ876" s="60"/>
      <c r="NFR876" s="60"/>
      <c r="NFS876" s="60"/>
      <c r="NFT876" s="60"/>
      <c r="NFU876" s="60"/>
      <c r="NFV876" s="60"/>
      <c r="NFW876" s="60"/>
      <c r="NFX876" s="60"/>
      <c r="NFY876" s="60"/>
      <c r="NFZ876" s="60"/>
      <c r="NGA876" s="60"/>
      <c r="NGB876" s="60"/>
      <c r="NGC876" s="60"/>
      <c r="NGD876" s="60"/>
      <c r="NGE876" s="60"/>
      <c r="NGF876" s="60"/>
      <c r="NGG876" s="60"/>
      <c r="NGH876" s="60"/>
      <c r="NGI876" s="60"/>
      <c r="NGJ876" s="60"/>
      <c r="NGK876" s="60"/>
      <c r="NGL876" s="60"/>
      <c r="NGM876" s="60"/>
      <c r="NGN876" s="60"/>
      <c r="NGO876" s="60"/>
      <c r="NGP876" s="60"/>
      <c r="NGQ876" s="60"/>
      <c r="NGR876" s="60"/>
      <c r="NGS876" s="60"/>
      <c r="NGT876" s="60"/>
      <c r="NGU876" s="60"/>
      <c r="NGV876" s="60"/>
      <c r="NGW876" s="60"/>
      <c r="NGX876" s="60"/>
      <c r="NGY876" s="60"/>
      <c r="NGZ876" s="60"/>
      <c r="NHA876" s="60"/>
      <c r="NHB876" s="60"/>
      <c r="NHC876" s="60"/>
      <c r="NHD876" s="60"/>
      <c r="NHE876" s="60"/>
      <c r="NHF876" s="60"/>
      <c r="NHG876" s="60"/>
      <c r="NHH876" s="60"/>
      <c r="NHI876" s="60"/>
      <c r="NHJ876" s="60"/>
      <c r="NHK876" s="60"/>
      <c r="NHL876" s="60"/>
      <c r="NHM876" s="60"/>
      <c r="NHN876" s="60"/>
      <c r="NHO876" s="60"/>
      <c r="NHP876" s="60"/>
      <c r="NHQ876" s="60"/>
      <c r="NHR876" s="60"/>
      <c r="NHS876" s="60"/>
      <c r="NHT876" s="60"/>
      <c r="NHU876" s="60"/>
      <c r="NHV876" s="60"/>
      <c r="NHW876" s="60"/>
      <c r="NHX876" s="60"/>
      <c r="NHY876" s="60"/>
      <c r="NHZ876" s="60"/>
      <c r="NIA876" s="60"/>
      <c r="NIB876" s="60"/>
      <c r="NIC876" s="60"/>
      <c r="NID876" s="60"/>
      <c r="NIE876" s="60"/>
      <c r="NIF876" s="60"/>
      <c r="NIG876" s="60"/>
      <c r="NIH876" s="60"/>
      <c r="NII876" s="60"/>
      <c r="NIJ876" s="60"/>
      <c r="NIK876" s="60"/>
      <c r="NIL876" s="60"/>
      <c r="NIM876" s="60"/>
      <c r="NIN876" s="60"/>
      <c r="NIO876" s="60"/>
      <c r="NIP876" s="60"/>
      <c r="NIQ876" s="60"/>
      <c r="NIR876" s="60"/>
      <c r="NIS876" s="60"/>
      <c r="NIT876" s="60"/>
      <c r="NIU876" s="60"/>
      <c r="NIV876" s="60"/>
      <c r="NIW876" s="60"/>
      <c r="NIX876" s="60"/>
      <c r="NIY876" s="60"/>
      <c r="NIZ876" s="60"/>
      <c r="NJA876" s="60"/>
      <c r="NJB876" s="60"/>
      <c r="NJC876" s="60"/>
      <c r="NJD876" s="60"/>
      <c r="NJE876" s="60"/>
      <c r="NJF876" s="60"/>
      <c r="NJG876" s="60"/>
      <c r="NJH876" s="60"/>
      <c r="NJI876" s="60"/>
      <c r="NJJ876" s="60"/>
      <c r="NJK876" s="60"/>
      <c r="NJL876" s="60"/>
      <c r="NJM876" s="60"/>
      <c r="NJN876" s="60"/>
      <c r="NJO876" s="60"/>
      <c r="NJP876" s="60"/>
      <c r="NJQ876" s="60"/>
      <c r="NJR876" s="60"/>
      <c r="NJS876" s="60"/>
      <c r="NJT876" s="60"/>
      <c r="NJU876" s="60"/>
      <c r="NJV876" s="60"/>
      <c r="NJW876" s="60"/>
      <c r="NJX876" s="60"/>
      <c r="NJY876" s="60"/>
      <c r="NJZ876" s="60"/>
      <c r="NKA876" s="60"/>
      <c r="NKB876" s="60"/>
      <c r="NKC876" s="60"/>
      <c r="NKD876" s="60"/>
      <c r="NKE876" s="60"/>
      <c r="NKF876" s="60"/>
      <c r="NKG876" s="60"/>
      <c r="NKH876" s="60"/>
      <c r="NKI876" s="60"/>
      <c r="NKJ876" s="60"/>
      <c r="NKK876" s="60"/>
      <c r="NKL876" s="60"/>
      <c r="NKM876" s="60"/>
      <c r="NKN876" s="60"/>
      <c r="NKO876" s="60"/>
      <c r="NKP876" s="60"/>
      <c r="NKQ876" s="60"/>
      <c r="NKR876" s="60"/>
      <c r="NKS876" s="60"/>
      <c r="NKT876" s="60"/>
      <c r="NKU876" s="60"/>
      <c r="NKV876" s="60"/>
      <c r="NKW876" s="60"/>
      <c r="NKX876" s="60"/>
      <c r="NKY876" s="60"/>
      <c r="NKZ876" s="60"/>
      <c r="NLA876" s="60"/>
      <c r="NLB876" s="60"/>
      <c r="NLC876" s="60"/>
      <c r="NLD876" s="60"/>
      <c r="NLE876" s="60"/>
      <c r="NLF876" s="60"/>
      <c r="NLG876" s="60"/>
      <c r="NLH876" s="60"/>
      <c r="NLI876" s="60"/>
      <c r="NLJ876" s="60"/>
      <c r="NLK876" s="60"/>
      <c r="NLL876" s="60"/>
      <c r="NLM876" s="60"/>
      <c r="NLN876" s="60"/>
      <c r="NLO876" s="60"/>
      <c r="NLP876" s="60"/>
      <c r="NLQ876" s="60"/>
      <c r="NLR876" s="60"/>
      <c r="NLS876" s="60"/>
      <c r="NLT876" s="60"/>
      <c r="NLU876" s="60"/>
      <c r="NLV876" s="60"/>
      <c r="NLW876" s="60"/>
      <c r="NLX876" s="60"/>
      <c r="NLY876" s="60"/>
      <c r="NLZ876" s="60"/>
      <c r="NMA876" s="60"/>
      <c r="NMB876" s="60"/>
      <c r="NMC876" s="60"/>
      <c r="NMD876" s="60"/>
      <c r="NME876" s="60"/>
      <c r="NMF876" s="60"/>
      <c r="NMG876" s="60"/>
      <c r="NMH876" s="60"/>
      <c r="NMI876" s="60"/>
      <c r="NMJ876" s="60"/>
      <c r="NMK876" s="60"/>
      <c r="NML876" s="60"/>
      <c r="NMM876" s="60"/>
      <c r="NMN876" s="60"/>
      <c r="NMO876" s="60"/>
      <c r="NMP876" s="60"/>
      <c r="NMQ876" s="60"/>
      <c r="NMR876" s="60"/>
      <c r="NMS876" s="60"/>
      <c r="NMT876" s="60"/>
      <c r="NMU876" s="60"/>
      <c r="NMV876" s="60"/>
      <c r="NMW876" s="60"/>
      <c r="NMX876" s="60"/>
      <c r="NMY876" s="60"/>
      <c r="NMZ876" s="60"/>
      <c r="NNA876" s="60"/>
      <c r="NNB876" s="60"/>
      <c r="NNC876" s="60"/>
      <c r="NND876" s="60"/>
      <c r="NNE876" s="60"/>
      <c r="NNF876" s="60"/>
      <c r="NNG876" s="60"/>
      <c r="NNH876" s="60"/>
      <c r="NNI876" s="60"/>
      <c r="NNJ876" s="60"/>
      <c r="NNK876" s="60"/>
      <c r="NNL876" s="60"/>
      <c r="NNM876" s="60"/>
      <c r="NNN876" s="60"/>
      <c r="NNO876" s="60"/>
      <c r="NNP876" s="60"/>
      <c r="NNQ876" s="60"/>
      <c r="NNR876" s="60"/>
      <c r="NNS876" s="60"/>
      <c r="NNT876" s="60"/>
      <c r="NNU876" s="60"/>
      <c r="NNV876" s="60"/>
      <c r="NNW876" s="60"/>
      <c r="NNX876" s="60"/>
      <c r="NNY876" s="60"/>
      <c r="NNZ876" s="60"/>
      <c r="NOA876" s="60"/>
      <c r="NOB876" s="60"/>
      <c r="NOC876" s="60"/>
      <c r="NOD876" s="60"/>
      <c r="NOE876" s="60"/>
      <c r="NOF876" s="60"/>
      <c r="NOG876" s="60"/>
      <c r="NOH876" s="60"/>
      <c r="NOI876" s="60"/>
      <c r="NOJ876" s="60"/>
      <c r="NOK876" s="60"/>
      <c r="NOL876" s="60"/>
      <c r="NOM876" s="60"/>
      <c r="NON876" s="60"/>
      <c r="NOO876" s="60"/>
      <c r="NOP876" s="60"/>
      <c r="NOQ876" s="60"/>
      <c r="NOR876" s="60"/>
      <c r="NOS876" s="60"/>
      <c r="NOT876" s="60"/>
      <c r="NOU876" s="60"/>
      <c r="NOV876" s="60"/>
      <c r="NOW876" s="60"/>
      <c r="NOX876" s="60"/>
      <c r="NOY876" s="60"/>
      <c r="NOZ876" s="60"/>
      <c r="NPA876" s="60"/>
      <c r="NPB876" s="60"/>
      <c r="NPC876" s="60"/>
      <c r="NPD876" s="60"/>
      <c r="NPE876" s="60"/>
      <c r="NPF876" s="60"/>
      <c r="NPG876" s="60"/>
      <c r="NPH876" s="60"/>
      <c r="NPI876" s="60"/>
      <c r="NPJ876" s="60"/>
      <c r="NPK876" s="60"/>
      <c r="NPL876" s="60"/>
      <c r="NPM876" s="60"/>
      <c r="NPN876" s="60"/>
      <c r="NPO876" s="60"/>
      <c r="NPP876" s="60"/>
      <c r="NPQ876" s="60"/>
      <c r="NPR876" s="60"/>
      <c r="NPS876" s="60"/>
      <c r="NPT876" s="60"/>
      <c r="NPU876" s="60"/>
      <c r="NPV876" s="60"/>
      <c r="NPW876" s="60"/>
      <c r="NPX876" s="60"/>
      <c r="NPY876" s="60"/>
      <c r="NPZ876" s="60"/>
      <c r="NQA876" s="60"/>
      <c r="NQB876" s="60"/>
      <c r="NQC876" s="60"/>
      <c r="NQD876" s="60"/>
      <c r="NQE876" s="60"/>
      <c r="NQF876" s="60"/>
      <c r="NQG876" s="60"/>
      <c r="NQH876" s="60"/>
      <c r="NQI876" s="60"/>
      <c r="NQJ876" s="60"/>
      <c r="NQK876" s="60"/>
      <c r="NQL876" s="60"/>
      <c r="NQM876" s="60"/>
      <c r="NQN876" s="60"/>
      <c r="NQO876" s="60"/>
      <c r="NQP876" s="60"/>
      <c r="NQQ876" s="60"/>
      <c r="NQR876" s="60"/>
      <c r="NQS876" s="60"/>
      <c r="NQT876" s="60"/>
      <c r="NQU876" s="60"/>
      <c r="NQV876" s="60"/>
      <c r="NQW876" s="60"/>
      <c r="NQX876" s="60"/>
      <c r="NQY876" s="60"/>
      <c r="NQZ876" s="60"/>
      <c r="NRA876" s="60"/>
      <c r="NRB876" s="60"/>
      <c r="NRC876" s="60"/>
      <c r="NRD876" s="60"/>
      <c r="NRE876" s="60"/>
      <c r="NRF876" s="60"/>
      <c r="NRG876" s="60"/>
      <c r="NRH876" s="60"/>
      <c r="NRI876" s="60"/>
      <c r="NRJ876" s="60"/>
      <c r="NRK876" s="60"/>
      <c r="NRL876" s="60"/>
      <c r="NRM876" s="60"/>
      <c r="NRN876" s="60"/>
      <c r="NRO876" s="60"/>
      <c r="NRP876" s="60"/>
      <c r="NRQ876" s="60"/>
      <c r="NRR876" s="60"/>
      <c r="NRS876" s="60"/>
      <c r="NRT876" s="60"/>
      <c r="NRU876" s="60"/>
      <c r="NRV876" s="60"/>
      <c r="NRW876" s="60"/>
      <c r="NRX876" s="60"/>
      <c r="NRY876" s="60"/>
      <c r="NRZ876" s="60"/>
      <c r="NSA876" s="60"/>
      <c r="NSB876" s="60"/>
      <c r="NSC876" s="60"/>
      <c r="NSD876" s="60"/>
      <c r="NSE876" s="60"/>
      <c r="NSF876" s="60"/>
      <c r="NSG876" s="60"/>
      <c r="NSH876" s="60"/>
      <c r="NSI876" s="60"/>
      <c r="NSJ876" s="60"/>
      <c r="NSK876" s="60"/>
      <c r="NSL876" s="60"/>
      <c r="NSM876" s="60"/>
      <c r="NSN876" s="60"/>
      <c r="NSO876" s="60"/>
      <c r="NSP876" s="60"/>
      <c r="NSQ876" s="60"/>
      <c r="NSR876" s="60"/>
      <c r="NSS876" s="60"/>
      <c r="NST876" s="60"/>
      <c r="NSU876" s="60"/>
      <c r="NSV876" s="60"/>
      <c r="NSW876" s="60"/>
      <c r="NSX876" s="60"/>
      <c r="NSY876" s="60"/>
      <c r="NSZ876" s="60"/>
      <c r="NTA876" s="60"/>
      <c r="NTB876" s="60"/>
      <c r="NTC876" s="60"/>
      <c r="NTD876" s="60"/>
      <c r="NTE876" s="60"/>
      <c r="NTF876" s="60"/>
      <c r="NTG876" s="60"/>
      <c r="NTH876" s="60"/>
      <c r="NTI876" s="60"/>
      <c r="NTJ876" s="60"/>
      <c r="NTK876" s="60"/>
      <c r="NTL876" s="60"/>
      <c r="NTM876" s="60"/>
      <c r="NTN876" s="60"/>
      <c r="NTO876" s="60"/>
      <c r="NTP876" s="60"/>
      <c r="NTQ876" s="60"/>
      <c r="NTR876" s="60"/>
      <c r="NTS876" s="60"/>
      <c r="NTT876" s="60"/>
      <c r="NTU876" s="60"/>
      <c r="NTV876" s="60"/>
      <c r="NTW876" s="60"/>
      <c r="NTX876" s="60"/>
      <c r="NTY876" s="60"/>
      <c r="NTZ876" s="60"/>
      <c r="NUA876" s="60"/>
      <c r="NUB876" s="60"/>
      <c r="NUC876" s="60"/>
      <c r="NUD876" s="60"/>
      <c r="NUE876" s="60"/>
      <c r="NUF876" s="60"/>
      <c r="NUG876" s="60"/>
      <c r="NUH876" s="60"/>
      <c r="NUI876" s="60"/>
      <c r="NUJ876" s="60"/>
      <c r="NUK876" s="60"/>
      <c r="NUL876" s="60"/>
      <c r="NUM876" s="60"/>
      <c r="NUN876" s="60"/>
      <c r="NUO876" s="60"/>
      <c r="NUP876" s="60"/>
      <c r="NUQ876" s="60"/>
      <c r="NUR876" s="60"/>
      <c r="NUS876" s="60"/>
      <c r="NUT876" s="60"/>
      <c r="NUU876" s="60"/>
      <c r="NUV876" s="60"/>
      <c r="NUW876" s="60"/>
      <c r="NUX876" s="60"/>
      <c r="NUY876" s="60"/>
      <c r="NUZ876" s="60"/>
      <c r="NVA876" s="60"/>
      <c r="NVB876" s="60"/>
      <c r="NVC876" s="60"/>
      <c r="NVD876" s="60"/>
      <c r="NVE876" s="60"/>
      <c r="NVF876" s="60"/>
      <c r="NVG876" s="60"/>
      <c r="NVH876" s="60"/>
      <c r="NVI876" s="60"/>
      <c r="NVJ876" s="60"/>
      <c r="NVK876" s="60"/>
      <c r="NVL876" s="60"/>
      <c r="NVM876" s="60"/>
      <c r="NVN876" s="60"/>
      <c r="NVO876" s="60"/>
      <c r="NVP876" s="60"/>
      <c r="NVQ876" s="60"/>
      <c r="NVR876" s="60"/>
      <c r="NVS876" s="60"/>
      <c r="NVT876" s="60"/>
      <c r="NVU876" s="60"/>
      <c r="NVV876" s="60"/>
      <c r="NVW876" s="60"/>
      <c r="NVX876" s="60"/>
      <c r="NVY876" s="60"/>
      <c r="NVZ876" s="60"/>
      <c r="NWA876" s="60"/>
      <c r="NWB876" s="60"/>
      <c r="NWC876" s="60"/>
      <c r="NWD876" s="60"/>
      <c r="NWE876" s="60"/>
      <c r="NWF876" s="60"/>
      <c r="NWG876" s="60"/>
      <c r="NWH876" s="60"/>
      <c r="NWI876" s="60"/>
      <c r="NWJ876" s="60"/>
      <c r="NWK876" s="60"/>
      <c r="NWL876" s="60"/>
      <c r="NWM876" s="60"/>
      <c r="NWN876" s="60"/>
      <c r="NWO876" s="60"/>
      <c r="NWP876" s="60"/>
      <c r="NWQ876" s="60"/>
      <c r="NWR876" s="60"/>
      <c r="NWS876" s="60"/>
      <c r="NWT876" s="60"/>
      <c r="NWU876" s="60"/>
      <c r="NWV876" s="60"/>
      <c r="NWW876" s="60"/>
      <c r="NWX876" s="60"/>
      <c r="NWY876" s="60"/>
      <c r="NWZ876" s="60"/>
      <c r="NXA876" s="60"/>
      <c r="NXB876" s="60"/>
      <c r="NXC876" s="60"/>
      <c r="NXD876" s="60"/>
      <c r="NXE876" s="60"/>
      <c r="NXF876" s="60"/>
      <c r="NXG876" s="60"/>
      <c r="NXH876" s="60"/>
      <c r="NXI876" s="60"/>
      <c r="NXJ876" s="60"/>
      <c r="NXK876" s="60"/>
      <c r="NXL876" s="60"/>
      <c r="NXM876" s="60"/>
      <c r="NXN876" s="60"/>
      <c r="NXO876" s="60"/>
      <c r="NXP876" s="60"/>
      <c r="NXQ876" s="60"/>
      <c r="NXR876" s="60"/>
      <c r="NXS876" s="60"/>
      <c r="NXT876" s="60"/>
      <c r="NXU876" s="60"/>
      <c r="NXV876" s="60"/>
      <c r="NXW876" s="60"/>
      <c r="NXX876" s="60"/>
      <c r="NXY876" s="60"/>
      <c r="NXZ876" s="60"/>
      <c r="NYA876" s="60"/>
      <c r="NYB876" s="60"/>
      <c r="NYC876" s="60"/>
      <c r="NYD876" s="60"/>
      <c r="NYE876" s="60"/>
      <c r="NYF876" s="60"/>
      <c r="NYG876" s="60"/>
      <c r="NYH876" s="60"/>
      <c r="NYI876" s="60"/>
      <c r="NYJ876" s="60"/>
      <c r="NYK876" s="60"/>
      <c r="NYL876" s="60"/>
      <c r="NYM876" s="60"/>
      <c r="NYN876" s="60"/>
      <c r="NYO876" s="60"/>
      <c r="NYP876" s="60"/>
      <c r="NYQ876" s="60"/>
      <c r="NYR876" s="60"/>
      <c r="NYS876" s="60"/>
      <c r="NYT876" s="60"/>
      <c r="NYU876" s="60"/>
      <c r="NYV876" s="60"/>
      <c r="NYW876" s="60"/>
      <c r="NYX876" s="60"/>
      <c r="NYY876" s="60"/>
      <c r="NYZ876" s="60"/>
      <c r="NZA876" s="60"/>
      <c r="NZB876" s="60"/>
      <c r="NZC876" s="60"/>
      <c r="NZD876" s="60"/>
      <c r="NZE876" s="60"/>
      <c r="NZF876" s="60"/>
      <c r="NZG876" s="60"/>
      <c r="NZH876" s="60"/>
      <c r="NZI876" s="60"/>
      <c r="NZJ876" s="60"/>
      <c r="NZK876" s="60"/>
      <c r="NZL876" s="60"/>
      <c r="NZM876" s="60"/>
      <c r="NZN876" s="60"/>
      <c r="NZO876" s="60"/>
      <c r="NZP876" s="60"/>
      <c r="NZQ876" s="60"/>
      <c r="NZR876" s="60"/>
      <c r="NZS876" s="60"/>
      <c r="NZT876" s="60"/>
      <c r="NZU876" s="60"/>
      <c r="NZV876" s="60"/>
      <c r="NZW876" s="60"/>
      <c r="NZX876" s="60"/>
      <c r="NZY876" s="60"/>
      <c r="NZZ876" s="60"/>
      <c r="OAA876" s="60"/>
      <c r="OAB876" s="60"/>
      <c r="OAC876" s="60"/>
      <c r="OAD876" s="60"/>
      <c r="OAE876" s="60"/>
      <c r="OAF876" s="60"/>
      <c r="OAG876" s="60"/>
      <c r="OAH876" s="60"/>
      <c r="OAI876" s="60"/>
      <c r="OAJ876" s="60"/>
      <c r="OAK876" s="60"/>
      <c r="OAL876" s="60"/>
      <c r="OAM876" s="60"/>
      <c r="OAN876" s="60"/>
      <c r="OAO876" s="60"/>
      <c r="OAP876" s="60"/>
      <c r="OAQ876" s="60"/>
      <c r="OAR876" s="60"/>
      <c r="OAS876" s="60"/>
      <c r="OAT876" s="60"/>
      <c r="OAU876" s="60"/>
      <c r="OAV876" s="60"/>
      <c r="OAW876" s="60"/>
      <c r="OAX876" s="60"/>
      <c r="OAY876" s="60"/>
      <c r="OAZ876" s="60"/>
      <c r="OBA876" s="60"/>
      <c r="OBB876" s="60"/>
      <c r="OBC876" s="60"/>
      <c r="OBD876" s="60"/>
      <c r="OBE876" s="60"/>
      <c r="OBF876" s="60"/>
      <c r="OBG876" s="60"/>
      <c r="OBH876" s="60"/>
      <c r="OBI876" s="60"/>
      <c r="OBJ876" s="60"/>
      <c r="OBK876" s="60"/>
      <c r="OBL876" s="60"/>
      <c r="OBM876" s="60"/>
      <c r="OBN876" s="60"/>
      <c r="OBO876" s="60"/>
      <c r="OBP876" s="60"/>
      <c r="OBQ876" s="60"/>
      <c r="OBR876" s="60"/>
      <c r="OBS876" s="60"/>
      <c r="OBT876" s="60"/>
      <c r="OBU876" s="60"/>
      <c r="OBV876" s="60"/>
      <c r="OBW876" s="60"/>
      <c r="OBX876" s="60"/>
      <c r="OBY876" s="60"/>
      <c r="OBZ876" s="60"/>
      <c r="OCA876" s="60"/>
      <c r="OCB876" s="60"/>
      <c r="OCC876" s="60"/>
      <c r="OCD876" s="60"/>
      <c r="OCE876" s="60"/>
      <c r="OCF876" s="60"/>
      <c r="OCG876" s="60"/>
      <c r="OCH876" s="60"/>
      <c r="OCI876" s="60"/>
      <c r="OCJ876" s="60"/>
      <c r="OCK876" s="60"/>
      <c r="OCL876" s="60"/>
      <c r="OCM876" s="60"/>
      <c r="OCN876" s="60"/>
      <c r="OCO876" s="60"/>
      <c r="OCP876" s="60"/>
      <c r="OCQ876" s="60"/>
      <c r="OCR876" s="60"/>
      <c r="OCS876" s="60"/>
      <c r="OCT876" s="60"/>
      <c r="OCU876" s="60"/>
      <c r="OCV876" s="60"/>
      <c r="OCW876" s="60"/>
      <c r="OCX876" s="60"/>
      <c r="OCY876" s="60"/>
      <c r="OCZ876" s="60"/>
      <c r="ODA876" s="60"/>
      <c r="ODB876" s="60"/>
      <c r="ODC876" s="60"/>
      <c r="ODD876" s="60"/>
      <c r="ODE876" s="60"/>
      <c r="ODF876" s="60"/>
      <c r="ODG876" s="60"/>
      <c r="ODH876" s="60"/>
      <c r="ODI876" s="60"/>
      <c r="ODJ876" s="60"/>
      <c r="ODK876" s="60"/>
      <c r="ODL876" s="60"/>
      <c r="ODM876" s="60"/>
      <c r="ODN876" s="60"/>
      <c r="ODO876" s="60"/>
      <c r="ODP876" s="60"/>
      <c r="ODQ876" s="60"/>
      <c r="ODR876" s="60"/>
      <c r="ODS876" s="60"/>
      <c r="ODT876" s="60"/>
      <c r="ODU876" s="60"/>
      <c r="ODV876" s="60"/>
      <c r="ODW876" s="60"/>
      <c r="ODX876" s="60"/>
      <c r="ODY876" s="60"/>
      <c r="ODZ876" s="60"/>
      <c r="OEA876" s="60"/>
      <c r="OEB876" s="60"/>
      <c r="OEC876" s="60"/>
      <c r="OED876" s="60"/>
      <c r="OEE876" s="60"/>
      <c r="OEF876" s="60"/>
      <c r="OEG876" s="60"/>
      <c r="OEH876" s="60"/>
      <c r="OEI876" s="60"/>
      <c r="OEJ876" s="60"/>
      <c r="OEK876" s="60"/>
      <c r="OEL876" s="60"/>
      <c r="OEM876" s="60"/>
      <c r="OEN876" s="60"/>
      <c r="OEO876" s="60"/>
      <c r="OEP876" s="60"/>
      <c r="OEQ876" s="60"/>
      <c r="OER876" s="60"/>
      <c r="OES876" s="60"/>
      <c r="OET876" s="60"/>
      <c r="OEU876" s="60"/>
      <c r="OEV876" s="60"/>
      <c r="OEW876" s="60"/>
      <c r="OEX876" s="60"/>
      <c r="OEY876" s="60"/>
      <c r="OEZ876" s="60"/>
      <c r="OFA876" s="60"/>
      <c r="OFB876" s="60"/>
      <c r="OFC876" s="60"/>
      <c r="OFD876" s="60"/>
      <c r="OFE876" s="60"/>
      <c r="OFF876" s="60"/>
      <c r="OFG876" s="60"/>
      <c r="OFH876" s="60"/>
      <c r="OFI876" s="60"/>
      <c r="OFJ876" s="60"/>
      <c r="OFK876" s="60"/>
      <c r="OFL876" s="60"/>
      <c r="OFM876" s="60"/>
      <c r="OFN876" s="60"/>
      <c r="OFO876" s="60"/>
      <c r="OFP876" s="60"/>
      <c r="OFQ876" s="60"/>
      <c r="OFR876" s="60"/>
      <c r="OFS876" s="60"/>
      <c r="OFT876" s="60"/>
      <c r="OFU876" s="60"/>
      <c r="OFV876" s="60"/>
      <c r="OFW876" s="60"/>
      <c r="OFX876" s="60"/>
      <c r="OFY876" s="60"/>
      <c r="OFZ876" s="60"/>
      <c r="OGA876" s="60"/>
      <c r="OGB876" s="60"/>
      <c r="OGC876" s="60"/>
      <c r="OGD876" s="60"/>
      <c r="OGE876" s="60"/>
      <c r="OGF876" s="60"/>
      <c r="OGG876" s="60"/>
      <c r="OGH876" s="60"/>
      <c r="OGI876" s="60"/>
      <c r="OGJ876" s="60"/>
      <c r="OGK876" s="60"/>
      <c r="OGL876" s="60"/>
      <c r="OGM876" s="60"/>
      <c r="OGN876" s="60"/>
      <c r="OGO876" s="60"/>
      <c r="OGP876" s="60"/>
      <c r="OGQ876" s="60"/>
      <c r="OGR876" s="60"/>
      <c r="OGS876" s="60"/>
      <c r="OGT876" s="60"/>
      <c r="OGU876" s="60"/>
      <c r="OGV876" s="60"/>
      <c r="OGW876" s="60"/>
      <c r="OGX876" s="60"/>
      <c r="OGY876" s="60"/>
      <c r="OGZ876" s="60"/>
      <c r="OHA876" s="60"/>
      <c r="OHB876" s="60"/>
      <c r="OHC876" s="60"/>
      <c r="OHD876" s="60"/>
      <c r="OHE876" s="60"/>
      <c r="OHF876" s="60"/>
      <c r="OHG876" s="60"/>
      <c r="OHH876" s="60"/>
      <c r="OHI876" s="60"/>
      <c r="OHJ876" s="60"/>
      <c r="OHK876" s="60"/>
      <c r="OHL876" s="60"/>
      <c r="OHM876" s="60"/>
      <c r="OHN876" s="60"/>
      <c r="OHO876" s="60"/>
      <c r="OHP876" s="60"/>
      <c r="OHQ876" s="60"/>
      <c r="OHR876" s="60"/>
      <c r="OHS876" s="60"/>
      <c r="OHT876" s="60"/>
      <c r="OHU876" s="60"/>
      <c r="OHV876" s="60"/>
      <c r="OHW876" s="60"/>
      <c r="OHX876" s="60"/>
      <c r="OHY876" s="60"/>
      <c r="OHZ876" s="60"/>
      <c r="OIA876" s="60"/>
      <c r="OIB876" s="60"/>
      <c r="OIC876" s="60"/>
      <c r="OID876" s="60"/>
      <c r="OIE876" s="60"/>
      <c r="OIF876" s="60"/>
      <c r="OIG876" s="60"/>
      <c r="OIH876" s="60"/>
      <c r="OII876" s="60"/>
      <c r="OIJ876" s="60"/>
      <c r="OIK876" s="60"/>
      <c r="OIL876" s="60"/>
      <c r="OIM876" s="60"/>
      <c r="OIN876" s="60"/>
      <c r="OIO876" s="60"/>
      <c r="OIP876" s="60"/>
      <c r="OIQ876" s="60"/>
      <c r="OIR876" s="60"/>
      <c r="OIS876" s="60"/>
      <c r="OIT876" s="60"/>
      <c r="OIU876" s="60"/>
      <c r="OIV876" s="60"/>
      <c r="OIW876" s="60"/>
      <c r="OIX876" s="60"/>
      <c r="OIY876" s="60"/>
      <c r="OIZ876" s="60"/>
      <c r="OJA876" s="60"/>
      <c r="OJB876" s="60"/>
      <c r="OJC876" s="60"/>
      <c r="OJD876" s="60"/>
      <c r="OJE876" s="60"/>
      <c r="OJF876" s="60"/>
      <c r="OJG876" s="60"/>
      <c r="OJH876" s="60"/>
      <c r="OJI876" s="60"/>
      <c r="OJJ876" s="60"/>
      <c r="OJK876" s="60"/>
      <c r="OJL876" s="60"/>
      <c r="OJM876" s="60"/>
      <c r="OJN876" s="60"/>
      <c r="OJO876" s="60"/>
      <c r="OJP876" s="60"/>
      <c r="OJQ876" s="60"/>
      <c r="OJR876" s="60"/>
      <c r="OJS876" s="60"/>
      <c r="OJT876" s="60"/>
      <c r="OJU876" s="60"/>
      <c r="OJV876" s="60"/>
      <c r="OJW876" s="60"/>
      <c r="OJX876" s="60"/>
      <c r="OJY876" s="60"/>
      <c r="OJZ876" s="60"/>
      <c r="OKA876" s="60"/>
      <c r="OKB876" s="60"/>
      <c r="OKC876" s="60"/>
      <c r="OKD876" s="60"/>
      <c r="OKE876" s="60"/>
      <c r="OKF876" s="60"/>
      <c r="OKG876" s="60"/>
      <c r="OKH876" s="60"/>
      <c r="OKI876" s="60"/>
      <c r="OKJ876" s="60"/>
      <c r="OKK876" s="60"/>
      <c r="OKL876" s="60"/>
      <c r="OKM876" s="60"/>
      <c r="OKN876" s="60"/>
      <c r="OKO876" s="60"/>
      <c r="OKP876" s="60"/>
      <c r="OKQ876" s="60"/>
      <c r="OKR876" s="60"/>
      <c r="OKS876" s="60"/>
      <c r="OKT876" s="60"/>
      <c r="OKU876" s="60"/>
      <c r="OKV876" s="60"/>
      <c r="OKW876" s="60"/>
      <c r="OKX876" s="60"/>
      <c r="OKY876" s="60"/>
      <c r="OKZ876" s="60"/>
      <c r="OLA876" s="60"/>
      <c r="OLB876" s="60"/>
      <c r="OLC876" s="60"/>
      <c r="OLD876" s="60"/>
      <c r="OLE876" s="60"/>
      <c r="OLF876" s="60"/>
      <c r="OLG876" s="60"/>
      <c r="OLH876" s="60"/>
      <c r="OLI876" s="60"/>
      <c r="OLJ876" s="60"/>
      <c r="OLK876" s="60"/>
      <c r="OLL876" s="60"/>
      <c r="OLM876" s="60"/>
      <c r="OLN876" s="60"/>
      <c r="OLO876" s="60"/>
      <c r="OLP876" s="60"/>
      <c r="OLQ876" s="60"/>
      <c r="OLR876" s="60"/>
      <c r="OLS876" s="60"/>
      <c r="OLT876" s="60"/>
      <c r="OLU876" s="60"/>
      <c r="OLV876" s="60"/>
      <c r="OLW876" s="60"/>
      <c r="OLX876" s="60"/>
      <c r="OLY876" s="60"/>
      <c r="OLZ876" s="60"/>
      <c r="OMA876" s="60"/>
      <c r="OMB876" s="60"/>
      <c r="OMC876" s="60"/>
      <c r="OMD876" s="60"/>
      <c r="OME876" s="60"/>
      <c r="OMF876" s="60"/>
      <c r="OMG876" s="60"/>
      <c r="OMH876" s="60"/>
      <c r="OMI876" s="60"/>
      <c r="OMJ876" s="60"/>
      <c r="OMK876" s="60"/>
      <c r="OML876" s="60"/>
      <c r="OMM876" s="60"/>
      <c r="OMN876" s="60"/>
      <c r="OMO876" s="60"/>
      <c r="OMP876" s="60"/>
      <c r="OMQ876" s="60"/>
      <c r="OMR876" s="60"/>
      <c r="OMS876" s="60"/>
      <c r="OMT876" s="60"/>
      <c r="OMU876" s="60"/>
      <c r="OMV876" s="60"/>
      <c r="OMW876" s="60"/>
      <c r="OMX876" s="60"/>
      <c r="OMY876" s="60"/>
      <c r="OMZ876" s="60"/>
      <c r="ONA876" s="60"/>
      <c r="ONB876" s="60"/>
      <c r="ONC876" s="60"/>
      <c r="OND876" s="60"/>
      <c r="ONE876" s="60"/>
      <c r="ONF876" s="60"/>
      <c r="ONG876" s="60"/>
      <c r="ONH876" s="60"/>
      <c r="ONI876" s="60"/>
      <c r="ONJ876" s="60"/>
      <c r="ONK876" s="60"/>
      <c r="ONL876" s="60"/>
      <c r="ONM876" s="60"/>
      <c r="ONN876" s="60"/>
      <c r="ONO876" s="60"/>
      <c r="ONP876" s="60"/>
      <c r="ONQ876" s="60"/>
      <c r="ONR876" s="60"/>
      <c r="ONS876" s="60"/>
      <c r="ONT876" s="60"/>
      <c r="ONU876" s="60"/>
      <c r="ONV876" s="60"/>
      <c r="ONW876" s="60"/>
      <c r="ONX876" s="60"/>
      <c r="ONY876" s="60"/>
      <c r="ONZ876" s="60"/>
      <c r="OOA876" s="60"/>
      <c r="OOB876" s="60"/>
      <c r="OOC876" s="60"/>
      <c r="OOD876" s="60"/>
      <c r="OOE876" s="60"/>
      <c r="OOF876" s="60"/>
      <c r="OOG876" s="60"/>
      <c r="OOH876" s="60"/>
      <c r="OOI876" s="60"/>
      <c r="OOJ876" s="60"/>
      <c r="OOK876" s="60"/>
      <c r="OOL876" s="60"/>
      <c r="OOM876" s="60"/>
      <c r="OON876" s="60"/>
      <c r="OOO876" s="60"/>
      <c r="OOP876" s="60"/>
      <c r="OOQ876" s="60"/>
      <c r="OOR876" s="60"/>
      <c r="OOS876" s="60"/>
      <c r="OOT876" s="60"/>
      <c r="OOU876" s="60"/>
      <c r="OOV876" s="60"/>
      <c r="OOW876" s="60"/>
      <c r="OOX876" s="60"/>
      <c r="OOY876" s="60"/>
      <c r="OOZ876" s="60"/>
      <c r="OPA876" s="60"/>
      <c r="OPB876" s="60"/>
      <c r="OPC876" s="60"/>
      <c r="OPD876" s="60"/>
      <c r="OPE876" s="60"/>
      <c r="OPF876" s="60"/>
      <c r="OPG876" s="60"/>
      <c r="OPH876" s="60"/>
      <c r="OPI876" s="60"/>
      <c r="OPJ876" s="60"/>
      <c r="OPK876" s="60"/>
      <c r="OPL876" s="60"/>
      <c r="OPM876" s="60"/>
      <c r="OPN876" s="60"/>
      <c r="OPO876" s="60"/>
      <c r="OPP876" s="60"/>
      <c r="OPQ876" s="60"/>
      <c r="OPR876" s="60"/>
      <c r="OPS876" s="60"/>
      <c r="OPT876" s="60"/>
      <c r="OPU876" s="60"/>
      <c r="OPV876" s="60"/>
      <c r="OPW876" s="60"/>
      <c r="OPX876" s="60"/>
      <c r="OPY876" s="60"/>
      <c r="OPZ876" s="60"/>
      <c r="OQA876" s="60"/>
      <c r="OQB876" s="60"/>
      <c r="OQC876" s="60"/>
      <c r="OQD876" s="60"/>
      <c r="OQE876" s="60"/>
      <c r="OQF876" s="60"/>
      <c r="OQG876" s="60"/>
      <c r="OQH876" s="60"/>
      <c r="OQI876" s="60"/>
      <c r="OQJ876" s="60"/>
      <c r="OQK876" s="60"/>
      <c r="OQL876" s="60"/>
      <c r="OQM876" s="60"/>
      <c r="OQN876" s="60"/>
      <c r="OQO876" s="60"/>
      <c r="OQP876" s="60"/>
      <c r="OQQ876" s="60"/>
      <c r="OQR876" s="60"/>
      <c r="OQS876" s="60"/>
      <c r="OQT876" s="60"/>
      <c r="OQU876" s="60"/>
      <c r="OQV876" s="60"/>
      <c r="OQW876" s="60"/>
      <c r="OQX876" s="60"/>
      <c r="OQY876" s="60"/>
      <c r="OQZ876" s="60"/>
      <c r="ORA876" s="60"/>
      <c r="ORB876" s="60"/>
      <c r="ORC876" s="60"/>
      <c r="ORD876" s="60"/>
      <c r="ORE876" s="60"/>
      <c r="ORF876" s="60"/>
      <c r="ORG876" s="60"/>
      <c r="ORH876" s="60"/>
      <c r="ORI876" s="60"/>
      <c r="ORJ876" s="60"/>
      <c r="ORK876" s="60"/>
      <c r="ORL876" s="60"/>
      <c r="ORM876" s="60"/>
      <c r="ORN876" s="60"/>
      <c r="ORO876" s="60"/>
      <c r="ORP876" s="60"/>
      <c r="ORQ876" s="60"/>
      <c r="ORR876" s="60"/>
      <c r="ORS876" s="60"/>
      <c r="ORT876" s="60"/>
      <c r="ORU876" s="60"/>
      <c r="ORV876" s="60"/>
      <c r="ORW876" s="60"/>
      <c r="ORX876" s="60"/>
      <c r="ORY876" s="60"/>
      <c r="ORZ876" s="60"/>
      <c r="OSA876" s="60"/>
      <c r="OSB876" s="60"/>
      <c r="OSC876" s="60"/>
      <c r="OSD876" s="60"/>
      <c r="OSE876" s="60"/>
      <c r="OSF876" s="60"/>
      <c r="OSG876" s="60"/>
      <c r="OSH876" s="60"/>
      <c r="OSI876" s="60"/>
      <c r="OSJ876" s="60"/>
      <c r="OSK876" s="60"/>
      <c r="OSL876" s="60"/>
      <c r="OSM876" s="60"/>
      <c r="OSN876" s="60"/>
      <c r="OSO876" s="60"/>
      <c r="OSP876" s="60"/>
      <c r="OSQ876" s="60"/>
      <c r="OSR876" s="60"/>
      <c r="OSS876" s="60"/>
      <c r="OST876" s="60"/>
      <c r="OSU876" s="60"/>
      <c r="OSV876" s="60"/>
      <c r="OSW876" s="60"/>
      <c r="OSX876" s="60"/>
      <c r="OSY876" s="60"/>
      <c r="OSZ876" s="60"/>
      <c r="OTA876" s="60"/>
      <c r="OTB876" s="60"/>
      <c r="OTC876" s="60"/>
      <c r="OTD876" s="60"/>
      <c r="OTE876" s="60"/>
      <c r="OTF876" s="60"/>
      <c r="OTG876" s="60"/>
      <c r="OTH876" s="60"/>
      <c r="OTI876" s="60"/>
      <c r="OTJ876" s="60"/>
      <c r="OTK876" s="60"/>
      <c r="OTL876" s="60"/>
      <c r="OTM876" s="60"/>
      <c r="OTN876" s="60"/>
      <c r="OTO876" s="60"/>
      <c r="OTP876" s="60"/>
      <c r="OTQ876" s="60"/>
      <c r="OTR876" s="60"/>
      <c r="OTS876" s="60"/>
      <c r="OTT876" s="60"/>
      <c r="OTU876" s="60"/>
      <c r="OTV876" s="60"/>
      <c r="OTW876" s="60"/>
      <c r="OTX876" s="60"/>
      <c r="OTY876" s="60"/>
      <c r="OTZ876" s="60"/>
      <c r="OUA876" s="60"/>
      <c r="OUB876" s="60"/>
      <c r="OUC876" s="60"/>
      <c r="OUD876" s="60"/>
      <c r="OUE876" s="60"/>
      <c r="OUF876" s="60"/>
      <c r="OUG876" s="60"/>
      <c r="OUH876" s="60"/>
      <c r="OUI876" s="60"/>
      <c r="OUJ876" s="60"/>
      <c r="OUK876" s="60"/>
      <c r="OUL876" s="60"/>
      <c r="OUM876" s="60"/>
      <c r="OUN876" s="60"/>
      <c r="OUO876" s="60"/>
      <c r="OUP876" s="60"/>
      <c r="OUQ876" s="60"/>
      <c r="OUR876" s="60"/>
      <c r="OUS876" s="60"/>
      <c r="OUT876" s="60"/>
      <c r="OUU876" s="60"/>
      <c r="OUV876" s="60"/>
      <c r="OUW876" s="60"/>
      <c r="OUX876" s="60"/>
      <c r="OUY876" s="60"/>
      <c r="OUZ876" s="60"/>
      <c r="OVA876" s="60"/>
      <c r="OVB876" s="60"/>
      <c r="OVC876" s="60"/>
      <c r="OVD876" s="60"/>
      <c r="OVE876" s="60"/>
      <c r="OVF876" s="60"/>
      <c r="OVG876" s="60"/>
      <c r="OVH876" s="60"/>
      <c r="OVI876" s="60"/>
      <c r="OVJ876" s="60"/>
      <c r="OVK876" s="60"/>
      <c r="OVL876" s="60"/>
      <c r="OVM876" s="60"/>
      <c r="OVN876" s="60"/>
      <c r="OVO876" s="60"/>
      <c r="OVP876" s="60"/>
      <c r="OVQ876" s="60"/>
      <c r="OVR876" s="60"/>
      <c r="OVS876" s="60"/>
      <c r="OVT876" s="60"/>
      <c r="OVU876" s="60"/>
      <c r="OVV876" s="60"/>
      <c r="OVW876" s="60"/>
      <c r="OVX876" s="60"/>
      <c r="OVY876" s="60"/>
      <c r="OVZ876" s="60"/>
      <c r="OWA876" s="60"/>
      <c r="OWB876" s="60"/>
      <c r="OWC876" s="60"/>
      <c r="OWD876" s="60"/>
      <c r="OWE876" s="60"/>
      <c r="OWF876" s="60"/>
      <c r="OWG876" s="60"/>
      <c r="OWH876" s="60"/>
      <c r="OWI876" s="60"/>
      <c r="OWJ876" s="60"/>
      <c r="OWK876" s="60"/>
      <c r="OWL876" s="60"/>
      <c r="OWM876" s="60"/>
      <c r="OWN876" s="60"/>
      <c r="OWO876" s="60"/>
      <c r="OWP876" s="60"/>
      <c r="OWQ876" s="60"/>
      <c r="OWR876" s="60"/>
      <c r="OWS876" s="60"/>
      <c r="OWT876" s="60"/>
      <c r="OWU876" s="60"/>
      <c r="OWV876" s="60"/>
      <c r="OWW876" s="60"/>
      <c r="OWX876" s="60"/>
      <c r="OWY876" s="60"/>
      <c r="OWZ876" s="60"/>
      <c r="OXA876" s="60"/>
      <c r="OXB876" s="60"/>
      <c r="OXC876" s="60"/>
      <c r="OXD876" s="60"/>
      <c r="OXE876" s="60"/>
      <c r="OXF876" s="60"/>
      <c r="OXG876" s="60"/>
      <c r="OXH876" s="60"/>
      <c r="OXI876" s="60"/>
      <c r="OXJ876" s="60"/>
      <c r="OXK876" s="60"/>
      <c r="OXL876" s="60"/>
      <c r="OXM876" s="60"/>
      <c r="OXN876" s="60"/>
      <c r="OXO876" s="60"/>
      <c r="OXP876" s="60"/>
      <c r="OXQ876" s="60"/>
      <c r="OXR876" s="60"/>
      <c r="OXS876" s="60"/>
      <c r="OXT876" s="60"/>
      <c r="OXU876" s="60"/>
      <c r="OXV876" s="60"/>
      <c r="OXW876" s="60"/>
      <c r="OXX876" s="60"/>
      <c r="OXY876" s="60"/>
      <c r="OXZ876" s="60"/>
      <c r="OYA876" s="60"/>
      <c r="OYB876" s="60"/>
      <c r="OYC876" s="60"/>
      <c r="OYD876" s="60"/>
      <c r="OYE876" s="60"/>
      <c r="OYF876" s="60"/>
      <c r="OYG876" s="60"/>
      <c r="OYH876" s="60"/>
      <c r="OYI876" s="60"/>
      <c r="OYJ876" s="60"/>
      <c r="OYK876" s="60"/>
      <c r="OYL876" s="60"/>
      <c r="OYM876" s="60"/>
      <c r="OYN876" s="60"/>
      <c r="OYO876" s="60"/>
      <c r="OYP876" s="60"/>
      <c r="OYQ876" s="60"/>
      <c r="OYR876" s="60"/>
      <c r="OYS876" s="60"/>
      <c r="OYT876" s="60"/>
      <c r="OYU876" s="60"/>
      <c r="OYV876" s="60"/>
      <c r="OYW876" s="60"/>
      <c r="OYX876" s="60"/>
      <c r="OYY876" s="60"/>
      <c r="OYZ876" s="60"/>
      <c r="OZA876" s="60"/>
      <c r="OZB876" s="60"/>
      <c r="OZC876" s="60"/>
      <c r="OZD876" s="60"/>
      <c r="OZE876" s="60"/>
      <c r="OZF876" s="60"/>
      <c r="OZG876" s="60"/>
      <c r="OZH876" s="60"/>
      <c r="OZI876" s="60"/>
      <c r="OZJ876" s="60"/>
      <c r="OZK876" s="60"/>
      <c r="OZL876" s="60"/>
      <c r="OZM876" s="60"/>
      <c r="OZN876" s="60"/>
      <c r="OZO876" s="60"/>
      <c r="OZP876" s="60"/>
      <c r="OZQ876" s="60"/>
      <c r="OZR876" s="60"/>
      <c r="OZS876" s="60"/>
      <c r="OZT876" s="60"/>
      <c r="OZU876" s="60"/>
      <c r="OZV876" s="60"/>
      <c r="OZW876" s="60"/>
      <c r="OZX876" s="60"/>
      <c r="OZY876" s="60"/>
      <c r="OZZ876" s="60"/>
      <c r="PAA876" s="60"/>
      <c r="PAB876" s="60"/>
      <c r="PAC876" s="60"/>
      <c r="PAD876" s="60"/>
      <c r="PAE876" s="60"/>
      <c r="PAF876" s="60"/>
      <c r="PAG876" s="60"/>
      <c r="PAH876" s="60"/>
      <c r="PAI876" s="60"/>
      <c r="PAJ876" s="60"/>
      <c r="PAK876" s="60"/>
      <c r="PAL876" s="60"/>
      <c r="PAM876" s="60"/>
      <c r="PAN876" s="60"/>
      <c r="PAO876" s="60"/>
      <c r="PAP876" s="60"/>
      <c r="PAQ876" s="60"/>
      <c r="PAR876" s="60"/>
      <c r="PAS876" s="60"/>
      <c r="PAT876" s="60"/>
      <c r="PAU876" s="60"/>
      <c r="PAV876" s="60"/>
      <c r="PAW876" s="60"/>
      <c r="PAX876" s="60"/>
      <c r="PAY876" s="60"/>
      <c r="PAZ876" s="60"/>
      <c r="PBA876" s="60"/>
      <c r="PBB876" s="60"/>
      <c r="PBC876" s="60"/>
      <c r="PBD876" s="60"/>
      <c r="PBE876" s="60"/>
      <c r="PBF876" s="60"/>
      <c r="PBG876" s="60"/>
      <c r="PBH876" s="60"/>
      <c r="PBI876" s="60"/>
      <c r="PBJ876" s="60"/>
      <c r="PBK876" s="60"/>
      <c r="PBL876" s="60"/>
      <c r="PBM876" s="60"/>
      <c r="PBN876" s="60"/>
      <c r="PBO876" s="60"/>
      <c r="PBP876" s="60"/>
      <c r="PBQ876" s="60"/>
      <c r="PBR876" s="60"/>
      <c r="PBS876" s="60"/>
      <c r="PBT876" s="60"/>
      <c r="PBU876" s="60"/>
      <c r="PBV876" s="60"/>
      <c r="PBW876" s="60"/>
      <c r="PBX876" s="60"/>
      <c r="PBY876" s="60"/>
      <c r="PBZ876" s="60"/>
      <c r="PCA876" s="60"/>
      <c r="PCB876" s="60"/>
      <c r="PCC876" s="60"/>
      <c r="PCD876" s="60"/>
      <c r="PCE876" s="60"/>
      <c r="PCF876" s="60"/>
      <c r="PCG876" s="60"/>
      <c r="PCH876" s="60"/>
      <c r="PCI876" s="60"/>
      <c r="PCJ876" s="60"/>
      <c r="PCK876" s="60"/>
      <c r="PCL876" s="60"/>
      <c r="PCM876" s="60"/>
      <c r="PCN876" s="60"/>
      <c r="PCO876" s="60"/>
      <c r="PCP876" s="60"/>
      <c r="PCQ876" s="60"/>
      <c r="PCR876" s="60"/>
      <c r="PCS876" s="60"/>
      <c r="PCT876" s="60"/>
      <c r="PCU876" s="60"/>
      <c r="PCV876" s="60"/>
      <c r="PCW876" s="60"/>
      <c r="PCX876" s="60"/>
      <c r="PCY876" s="60"/>
      <c r="PCZ876" s="60"/>
      <c r="PDA876" s="60"/>
      <c r="PDB876" s="60"/>
      <c r="PDC876" s="60"/>
      <c r="PDD876" s="60"/>
      <c r="PDE876" s="60"/>
      <c r="PDF876" s="60"/>
      <c r="PDG876" s="60"/>
      <c r="PDH876" s="60"/>
      <c r="PDI876" s="60"/>
      <c r="PDJ876" s="60"/>
      <c r="PDK876" s="60"/>
      <c r="PDL876" s="60"/>
      <c r="PDM876" s="60"/>
      <c r="PDN876" s="60"/>
      <c r="PDO876" s="60"/>
      <c r="PDP876" s="60"/>
      <c r="PDQ876" s="60"/>
      <c r="PDR876" s="60"/>
      <c r="PDS876" s="60"/>
      <c r="PDT876" s="60"/>
      <c r="PDU876" s="60"/>
      <c r="PDV876" s="60"/>
      <c r="PDW876" s="60"/>
      <c r="PDX876" s="60"/>
      <c r="PDY876" s="60"/>
      <c r="PDZ876" s="60"/>
      <c r="PEA876" s="60"/>
      <c r="PEB876" s="60"/>
      <c r="PEC876" s="60"/>
      <c r="PED876" s="60"/>
      <c r="PEE876" s="60"/>
      <c r="PEF876" s="60"/>
      <c r="PEG876" s="60"/>
      <c r="PEH876" s="60"/>
      <c r="PEI876" s="60"/>
      <c r="PEJ876" s="60"/>
      <c r="PEK876" s="60"/>
      <c r="PEL876" s="60"/>
      <c r="PEM876" s="60"/>
      <c r="PEN876" s="60"/>
      <c r="PEO876" s="60"/>
      <c r="PEP876" s="60"/>
      <c r="PEQ876" s="60"/>
      <c r="PER876" s="60"/>
      <c r="PES876" s="60"/>
      <c r="PET876" s="60"/>
      <c r="PEU876" s="60"/>
      <c r="PEV876" s="60"/>
      <c r="PEW876" s="60"/>
      <c r="PEX876" s="60"/>
      <c r="PEY876" s="60"/>
      <c r="PEZ876" s="60"/>
      <c r="PFA876" s="60"/>
      <c r="PFB876" s="60"/>
      <c r="PFC876" s="60"/>
      <c r="PFD876" s="60"/>
      <c r="PFE876" s="60"/>
      <c r="PFF876" s="60"/>
      <c r="PFG876" s="60"/>
      <c r="PFH876" s="60"/>
      <c r="PFI876" s="60"/>
      <c r="PFJ876" s="60"/>
      <c r="PFK876" s="60"/>
      <c r="PFL876" s="60"/>
      <c r="PFM876" s="60"/>
      <c r="PFN876" s="60"/>
      <c r="PFO876" s="60"/>
      <c r="PFP876" s="60"/>
      <c r="PFQ876" s="60"/>
      <c r="PFR876" s="60"/>
      <c r="PFS876" s="60"/>
      <c r="PFT876" s="60"/>
      <c r="PFU876" s="60"/>
      <c r="PFV876" s="60"/>
      <c r="PFW876" s="60"/>
      <c r="PFX876" s="60"/>
      <c r="PFY876" s="60"/>
      <c r="PFZ876" s="60"/>
      <c r="PGA876" s="60"/>
      <c r="PGB876" s="60"/>
      <c r="PGC876" s="60"/>
      <c r="PGD876" s="60"/>
      <c r="PGE876" s="60"/>
      <c r="PGF876" s="60"/>
      <c r="PGG876" s="60"/>
      <c r="PGH876" s="60"/>
      <c r="PGI876" s="60"/>
      <c r="PGJ876" s="60"/>
      <c r="PGK876" s="60"/>
      <c r="PGL876" s="60"/>
      <c r="PGM876" s="60"/>
      <c r="PGN876" s="60"/>
      <c r="PGO876" s="60"/>
      <c r="PGP876" s="60"/>
      <c r="PGQ876" s="60"/>
      <c r="PGR876" s="60"/>
      <c r="PGS876" s="60"/>
      <c r="PGT876" s="60"/>
      <c r="PGU876" s="60"/>
      <c r="PGV876" s="60"/>
      <c r="PGW876" s="60"/>
      <c r="PGX876" s="60"/>
      <c r="PGY876" s="60"/>
      <c r="PGZ876" s="60"/>
      <c r="PHA876" s="60"/>
      <c r="PHB876" s="60"/>
      <c r="PHC876" s="60"/>
      <c r="PHD876" s="60"/>
      <c r="PHE876" s="60"/>
      <c r="PHF876" s="60"/>
      <c r="PHG876" s="60"/>
      <c r="PHH876" s="60"/>
      <c r="PHI876" s="60"/>
      <c r="PHJ876" s="60"/>
      <c r="PHK876" s="60"/>
      <c r="PHL876" s="60"/>
      <c r="PHM876" s="60"/>
      <c r="PHN876" s="60"/>
      <c r="PHO876" s="60"/>
      <c r="PHP876" s="60"/>
      <c r="PHQ876" s="60"/>
      <c r="PHR876" s="60"/>
      <c r="PHS876" s="60"/>
      <c r="PHT876" s="60"/>
      <c r="PHU876" s="60"/>
      <c r="PHV876" s="60"/>
      <c r="PHW876" s="60"/>
      <c r="PHX876" s="60"/>
      <c r="PHY876" s="60"/>
      <c r="PHZ876" s="60"/>
      <c r="PIA876" s="60"/>
      <c r="PIB876" s="60"/>
      <c r="PIC876" s="60"/>
      <c r="PID876" s="60"/>
      <c r="PIE876" s="60"/>
      <c r="PIF876" s="60"/>
      <c r="PIG876" s="60"/>
      <c r="PIH876" s="60"/>
      <c r="PII876" s="60"/>
      <c r="PIJ876" s="60"/>
      <c r="PIK876" s="60"/>
      <c r="PIL876" s="60"/>
      <c r="PIM876" s="60"/>
      <c r="PIN876" s="60"/>
      <c r="PIO876" s="60"/>
      <c r="PIP876" s="60"/>
      <c r="PIQ876" s="60"/>
      <c r="PIR876" s="60"/>
      <c r="PIS876" s="60"/>
      <c r="PIT876" s="60"/>
      <c r="PIU876" s="60"/>
      <c r="PIV876" s="60"/>
      <c r="PIW876" s="60"/>
      <c r="PIX876" s="60"/>
      <c r="PIY876" s="60"/>
      <c r="PIZ876" s="60"/>
      <c r="PJA876" s="60"/>
      <c r="PJB876" s="60"/>
      <c r="PJC876" s="60"/>
      <c r="PJD876" s="60"/>
      <c r="PJE876" s="60"/>
      <c r="PJF876" s="60"/>
      <c r="PJG876" s="60"/>
      <c r="PJH876" s="60"/>
      <c r="PJI876" s="60"/>
      <c r="PJJ876" s="60"/>
      <c r="PJK876" s="60"/>
      <c r="PJL876" s="60"/>
      <c r="PJM876" s="60"/>
      <c r="PJN876" s="60"/>
      <c r="PJO876" s="60"/>
      <c r="PJP876" s="60"/>
      <c r="PJQ876" s="60"/>
      <c r="PJR876" s="60"/>
      <c r="PJS876" s="60"/>
      <c r="PJT876" s="60"/>
      <c r="PJU876" s="60"/>
      <c r="PJV876" s="60"/>
      <c r="PJW876" s="60"/>
      <c r="PJX876" s="60"/>
      <c r="PJY876" s="60"/>
      <c r="PJZ876" s="60"/>
      <c r="PKA876" s="60"/>
      <c r="PKB876" s="60"/>
      <c r="PKC876" s="60"/>
      <c r="PKD876" s="60"/>
      <c r="PKE876" s="60"/>
      <c r="PKF876" s="60"/>
      <c r="PKG876" s="60"/>
      <c r="PKH876" s="60"/>
      <c r="PKI876" s="60"/>
      <c r="PKJ876" s="60"/>
      <c r="PKK876" s="60"/>
      <c r="PKL876" s="60"/>
      <c r="PKM876" s="60"/>
      <c r="PKN876" s="60"/>
      <c r="PKO876" s="60"/>
      <c r="PKP876" s="60"/>
      <c r="PKQ876" s="60"/>
      <c r="PKR876" s="60"/>
      <c r="PKS876" s="60"/>
      <c r="PKT876" s="60"/>
      <c r="PKU876" s="60"/>
      <c r="PKV876" s="60"/>
      <c r="PKW876" s="60"/>
      <c r="PKX876" s="60"/>
      <c r="PKY876" s="60"/>
      <c r="PKZ876" s="60"/>
      <c r="PLA876" s="60"/>
      <c r="PLB876" s="60"/>
      <c r="PLC876" s="60"/>
      <c r="PLD876" s="60"/>
      <c r="PLE876" s="60"/>
      <c r="PLF876" s="60"/>
      <c r="PLG876" s="60"/>
      <c r="PLH876" s="60"/>
      <c r="PLI876" s="60"/>
      <c r="PLJ876" s="60"/>
      <c r="PLK876" s="60"/>
      <c r="PLL876" s="60"/>
      <c r="PLM876" s="60"/>
      <c r="PLN876" s="60"/>
      <c r="PLO876" s="60"/>
      <c r="PLP876" s="60"/>
      <c r="PLQ876" s="60"/>
      <c r="PLR876" s="60"/>
      <c r="PLS876" s="60"/>
      <c r="PLT876" s="60"/>
      <c r="PLU876" s="60"/>
      <c r="PLV876" s="60"/>
      <c r="PLW876" s="60"/>
      <c r="PLX876" s="60"/>
      <c r="PLY876" s="60"/>
      <c r="PLZ876" s="60"/>
      <c r="PMA876" s="60"/>
      <c r="PMB876" s="60"/>
      <c r="PMC876" s="60"/>
      <c r="PMD876" s="60"/>
      <c r="PME876" s="60"/>
      <c r="PMF876" s="60"/>
      <c r="PMG876" s="60"/>
      <c r="PMH876" s="60"/>
      <c r="PMI876" s="60"/>
      <c r="PMJ876" s="60"/>
      <c r="PMK876" s="60"/>
      <c r="PML876" s="60"/>
      <c r="PMM876" s="60"/>
      <c r="PMN876" s="60"/>
      <c r="PMO876" s="60"/>
      <c r="PMP876" s="60"/>
      <c r="PMQ876" s="60"/>
      <c r="PMR876" s="60"/>
      <c r="PMS876" s="60"/>
      <c r="PMT876" s="60"/>
      <c r="PMU876" s="60"/>
      <c r="PMV876" s="60"/>
      <c r="PMW876" s="60"/>
      <c r="PMX876" s="60"/>
      <c r="PMY876" s="60"/>
      <c r="PMZ876" s="60"/>
      <c r="PNA876" s="60"/>
      <c r="PNB876" s="60"/>
      <c r="PNC876" s="60"/>
      <c r="PND876" s="60"/>
      <c r="PNE876" s="60"/>
      <c r="PNF876" s="60"/>
      <c r="PNG876" s="60"/>
      <c r="PNH876" s="60"/>
      <c r="PNI876" s="60"/>
      <c r="PNJ876" s="60"/>
      <c r="PNK876" s="60"/>
      <c r="PNL876" s="60"/>
      <c r="PNM876" s="60"/>
      <c r="PNN876" s="60"/>
      <c r="PNO876" s="60"/>
      <c r="PNP876" s="60"/>
      <c r="PNQ876" s="60"/>
      <c r="PNR876" s="60"/>
      <c r="PNS876" s="60"/>
      <c r="PNT876" s="60"/>
      <c r="PNU876" s="60"/>
      <c r="PNV876" s="60"/>
      <c r="PNW876" s="60"/>
      <c r="PNX876" s="60"/>
      <c r="PNY876" s="60"/>
      <c r="PNZ876" s="60"/>
      <c r="POA876" s="60"/>
      <c r="POB876" s="60"/>
      <c r="POC876" s="60"/>
      <c r="POD876" s="60"/>
      <c r="POE876" s="60"/>
      <c r="POF876" s="60"/>
      <c r="POG876" s="60"/>
      <c r="POH876" s="60"/>
      <c r="POI876" s="60"/>
      <c r="POJ876" s="60"/>
      <c r="POK876" s="60"/>
      <c r="POL876" s="60"/>
      <c r="POM876" s="60"/>
      <c r="PON876" s="60"/>
      <c r="POO876" s="60"/>
      <c r="POP876" s="60"/>
      <c r="POQ876" s="60"/>
      <c r="POR876" s="60"/>
      <c r="POS876" s="60"/>
      <c r="POT876" s="60"/>
      <c r="POU876" s="60"/>
      <c r="POV876" s="60"/>
      <c r="POW876" s="60"/>
      <c r="POX876" s="60"/>
      <c r="POY876" s="60"/>
      <c r="POZ876" s="60"/>
      <c r="PPA876" s="60"/>
      <c r="PPB876" s="60"/>
      <c r="PPC876" s="60"/>
      <c r="PPD876" s="60"/>
      <c r="PPE876" s="60"/>
      <c r="PPF876" s="60"/>
      <c r="PPG876" s="60"/>
      <c r="PPH876" s="60"/>
      <c r="PPI876" s="60"/>
      <c r="PPJ876" s="60"/>
      <c r="PPK876" s="60"/>
      <c r="PPL876" s="60"/>
      <c r="PPM876" s="60"/>
      <c r="PPN876" s="60"/>
      <c r="PPO876" s="60"/>
      <c r="PPP876" s="60"/>
      <c r="PPQ876" s="60"/>
      <c r="PPR876" s="60"/>
      <c r="PPS876" s="60"/>
      <c r="PPT876" s="60"/>
      <c r="PPU876" s="60"/>
      <c r="PPV876" s="60"/>
      <c r="PPW876" s="60"/>
      <c r="PPX876" s="60"/>
      <c r="PPY876" s="60"/>
      <c r="PPZ876" s="60"/>
      <c r="PQA876" s="60"/>
      <c r="PQB876" s="60"/>
      <c r="PQC876" s="60"/>
      <c r="PQD876" s="60"/>
      <c r="PQE876" s="60"/>
      <c r="PQF876" s="60"/>
      <c r="PQG876" s="60"/>
      <c r="PQH876" s="60"/>
      <c r="PQI876" s="60"/>
      <c r="PQJ876" s="60"/>
      <c r="PQK876" s="60"/>
      <c r="PQL876" s="60"/>
      <c r="PQM876" s="60"/>
      <c r="PQN876" s="60"/>
      <c r="PQO876" s="60"/>
      <c r="PQP876" s="60"/>
      <c r="PQQ876" s="60"/>
      <c r="PQR876" s="60"/>
      <c r="PQS876" s="60"/>
      <c r="PQT876" s="60"/>
      <c r="PQU876" s="60"/>
      <c r="PQV876" s="60"/>
      <c r="PQW876" s="60"/>
      <c r="PQX876" s="60"/>
      <c r="PQY876" s="60"/>
      <c r="PQZ876" s="60"/>
      <c r="PRA876" s="60"/>
      <c r="PRB876" s="60"/>
      <c r="PRC876" s="60"/>
      <c r="PRD876" s="60"/>
      <c r="PRE876" s="60"/>
      <c r="PRF876" s="60"/>
      <c r="PRG876" s="60"/>
      <c r="PRH876" s="60"/>
      <c r="PRI876" s="60"/>
      <c r="PRJ876" s="60"/>
      <c r="PRK876" s="60"/>
      <c r="PRL876" s="60"/>
      <c r="PRM876" s="60"/>
      <c r="PRN876" s="60"/>
      <c r="PRO876" s="60"/>
      <c r="PRP876" s="60"/>
      <c r="PRQ876" s="60"/>
      <c r="PRR876" s="60"/>
      <c r="PRS876" s="60"/>
      <c r="PRT876" s="60"/>
      <c r="PRU876" s="60"/>
      <c r="PRV876" s="60"/>
      <c r="PRW876" s="60"/>
      <c r="PRX876" s="60"/>
      <c r="PRY876" s="60"/>
      <c r="PRZ876" s="60"/>
      <c r="PSA876" s="60"/>
      <c r="PSB876" s="60"/>
      <c r="PSC876" s="60"/>
      <c r="PSD876" s="60"/>
      <c r="PSE876" s="60"/>
      <c r="PSF876" s="60"/>
      <c r="PSG876" s="60"/>
      <c r="PSH876" s="60"/>
      <c r="PSI876" s="60"/>
      <c r="PSJ876" s="60"/>
      <c r="PSK876" s="60"/>
      <c r="PSL876" s="60"/>
      <c r="PSM876" s="60"/>
      <c r="PSN876" s="60"/>
      <c r="PSO876" s="60"/>
      <c r="PSP876" s="60"/>
      <c r="PSQ876" s="60"/>
      <c r="PSR876" s="60"/>
      <c r="PSS876" s="60"/>
      <c r="PST876" s="60"/>
      <c r="PSU876" s="60"/>
      <c r="PSV876" s="60"/>
      <c r="PSW876" s="60"/>
      <c r="PSX876" s="60"/>
      <c r="PSY876" s="60"/>
      <c r="PSZ876" s="60"/>
      <c r="PTA876" s="60"/>
      <c r="PTB876" s="60"/>
      <c r="PTC876" s="60"/>
      <c r="PTD876" s="60"/>
      <c r="PTE876" s="60"/>
      <c r="PTF876" s="60"/>
      <c r="PTG876" s="60"/>
      <c r="PTH876" s="60"/>
      <c r="PTI876" s="60"/>
      <c r="PTJ876" s="60"/>
      <c r="PTK876" s="60"/>
      <c r="PTL876" s="60"/>
      <c r="PTM876" s="60"/>
      <c r="PTN876" s="60"/>
      <c r="PTO876" s="60"/>
      <c r="PTP876" s="60"/>
      <c r="PTQ876" s="60"/>
      <c r="PTR876" s="60"/>
      <c r="PTS876" s="60"/>
      <c r="PTT876" s="60"/>
      <c r="PTU876" s="60"/>
      <c r="PTV876" s="60"/>
      <c r="PTW876" s="60"/>
      <c r="PTX876" s="60"/>
      <c r="PTY876" s="60"/>
      <c r="PTZ876" s="60"/>
      <c r="PUA876" s="60"/>
      <c r="PUB876" s="60"/>
      <c r="PUC876" s="60"/>
      <c r="PUD876" s="60"/>
      <c r="PUE876" s="60"/>
      <c r="PUF876" s="60"/>
      <c r="PUG876" s="60"/>
      <c r="PUH876" s="60"/>
      <c r="PUI876" s="60"/>
      <c r="PUJ876" s="60"/>
      <c r="PUK876" s="60"/>
      <c r="PUL876" s="60"/>
      <c r="PUM876" s="60"/>
      <c r="PUN876" s="60"/>
      <c r="PUO876" s="60"/>
      <c r="PUP876" s="60"/>
      <c r="PUQ876" s="60"/>
      <c r="PUR876" s="60"/>
      <c r="PUS876" s="60"/>
      <c r="PUT876" s="60"/>
      <c r="PUU876" s="60"/>
      <c r="PUV876" s="60"/>
      <c r="PUW876" s="60"/>
      <c r="PUX876" s="60"/>
      <c r="PUY876" s="60"/>
      <c r="PUZ876" s="60"/>
      <c r="PVA876" s="60"/>
      <c r="PVB876" s="60"/>
      <c r="PVC876" s="60"/>
      <c r="PVD876" s="60"/>
      <c r="PVE876" s="60"/>
      <c r="PVF876" s="60"/>
      <c r="PVG876" s="60"/>
      <c r="PVH876" s="60"/>
      <c r="PVI876" s="60"/>
      <c r="PVJ876" s="60"/>
      <c r="PVK876" s="60"/>
      <c r="PVL876" s="60"/>
      <c r="PVM876" s="60"/>
      <c r="PVN876" s="60"/>
      <c r="PVO876" s="60"/>
      <c r="PVP876" s="60"/>
      <c r="PVQ876" s="60"/>
      <c r="PVR876" s="60"/>
      <c r="PVS876" s="60"/>
      <c r="PVT876" s="60"/>
      <c r="PVU876" s="60"/>
      <c r="PVV876" s="60"/>
      <c r="PVW876" s="60"/>
      <c r="PVX876" s="60"/>
      <c r="PVY876" s="60"/>
      <c r="PVZ876" s="60"/>
      <c r="PWA876" s="60"/>
      <c r="PWB876" s="60"/>
      <c r="PWC876" s="60"/>
      <c r="PWD876" s="60"/>
      <c r="PWE876" s="60"/>
      <c r="PWF876" s="60"/>
      <c r="PWG876" s="60"/>
      <c r="PWH876" s="60"/>
      <c r="PWI876" s="60"/>
      <c r="PWJ876" s="60"/>
      <c r="PWK876" s="60"/>
      <c r="PWL876" s="60"/>
      <c r="PWM876" s="60"/>
      <c r="PWN876" s="60"/>
      <c r="PWO876" s="60"/>
      <c r="PWP876" s="60"/>
      <c r="PWQ876" s="60"/>
      <c r="PWR876" s="60"/>
      <c r="PWS876" s="60"/>
      <c r="PWT876" s="60"/>
      <c r="PWU876" s="60"/>
      <c r="PWV876" s="60"/>
      <c r="PWW876" s="60"/>
      <c r="PWX876" s="60"/>
      <c r="PWY876" s="60"/>
      <c r="PWZ876" s="60"/>
      <c r="PXA876" s="60"/>
      <c r="PXB876" s="60"/>
      <c r="PXC876" s="60"/>
      <c r="PXD876" s="60"/>
      <c r="PXE876" s="60"/>
      <c r="PXF876" s="60"/>
      <c r="PXG876" s="60"/>
      <c r="PXH876" s="60"/>
      <c r="PXI876" s="60"/>
      <c r="PXJ876" s="60"/>
      <c r="PXK876" s="60"/>
      <c r="PXL876" s="60"/>
      <c r="PXM876" s="60"/>
      <c r="PXN876" s="60"/>
      <c r="PXO876" s="60"/>
      <c r="PXP876" s="60"/>
      <c r="PXQ876" s="60"/>
      <c r="PXR876" s="60"/>
      <c r="PXS876" s="60"/>
      <c r="PXT876" s="60"/>
      <c r="PXU876" s="60"/>
      <c r="PXV876" s="60"/>
      <c r="PXW876" s="60"/>
      <c r="PXX876" s="60"/>
      <c r="PXY876" s="60"/>
      <c r="PXZ876" s="60"/>
      <c r="PYA876" s="60"/>
      <c r="PYB876" s="60"/>
      <c r="PYC876" s="60"/>
      <c r="PYD876" s="60"/>
      <c r="PYE876" s="60"/>
      <c r="PYF876" s="60"/>
      <c r="PYG876" s="60"/>
      <c r="PYH876" s="60"/>
      <c r="PYI876" s="60"/>
      <c r="PYJ876" s="60"/>
      <c r="PYK876" s="60"/>
      <c r="PYL876" s="60"/>
      <c r="PYM876" s="60"/>
      <c r="PYN876" s="60"/>
      <c r="PYO876" s="60"/>
      <c r="PYP876" s="60"/>
      <c r="PYQ876" s="60"/>
      <c r="PYR876" s="60"/>
      <c r="PYS876" s="60"/>
      <c r="PYT876" s="60"/>
      <c r="PYU876" s="60"/>
      <c r="PYV876" s="60"/>
      <c r="PYW876" s="60"/>
      <c r="PYX876" s="60"/>
      <c r="PYY876" s="60"/>
      <c r="PYZ876" s="60"/>
      <c r="PZA876" s="60"/>
      <c r="PZB876" s="60"/>
      <c r="PZC876" s="60"/>
      <c r="PZD876" s="60"/>
      <c r="PZE876" s="60"/>
      <c r="PZF876" s="60"/>
      <c r="PZG876" s="60"/>
      <c r="PZH876" s="60"/>
      <c r="PZI876" s="60"/>
      <c r="PZJ876" s="60"/>
      <c r="PZK876" s="60"/>
      <c r="PZL876" s="60"/>
      <c r="PZM876" s="60"/>
      <c r="PZN876" s="60"/>
      <c r="PZO876" s="60"/>
      <c r="PZP876" s="60"/>
      <c r="PZQ876" s="60"/>
      <c r="PZR876" s="60"/>
      <c r="PZS876" s="60"/>
      <c r="PZT876" s="60"/>
      <c r="PZU876" s="60"/>
      <c r="PZV876" s="60"/>
      <c r="PZW876" s="60"/>
      <c r="PZX876" s="60"/>
      <c r="PZY876" s="60"/>
      <c r="PZZ876" s="60"/>
      <c r="QAA876" s="60"/>
      <c r="QAB876" s="60"/>
      <c r="QAC876" s="60"/>
      <c r="QAD876" s="60"/>
      <c r="QAE876" s="60"/>
      <c r="QAF876" s="60"/>
      <c r="QAG876" s="60"/>
      <c r="QAH876" s="60"/>
      <c r="QAI876" s="60"/>
      <c r="QAJ876" s="60"/>
      <c r="QAK876" s="60"/>
      <c r="QAL876" s="60"/>
      <c r="QAM876" s="60"/>
      <c r="QAN876" s="60"/>
      <c r="QAO876" s="60"/>
      <c r="QAP876" s="60"/>
      <c r="QAQ876" s="60"/>
      <c r="QAR876" s="60"/>
      <c r="QAS876" s="60"/>
      <c r="QAT876" s="60"/>
      <c r="QAU876" s="60"/>
      <c r="QAV876" s="60"/>
      <c r="QAW876" s="60"/>
      <c r="QAX876" s="60"/>
      <c r="QAY876" s="60"/>
      <c r="QAZ876" s="60"/>
      <c r="QBA876" s="60"/>
      <c r="QBB876" s="60"/>
      <c r="QBC876" s="60"/>
      <c r="QBD876" s="60"/>
      <c r="QBE876" s="60"/>
      <c r="QBF876" s="60"/>
      <c r="QBG876" s="60"/>
      <c r="QBH876" s="60"/>
      <c r="QBI876" s="60"/>
      <c r="QBJ876" s="60"/>
      <c r="QBK876" s="60"/>
      <c r="QBL876" s="60"/>
      <c r="QBM876" s="60"/>
      <c r="QBN876" s="60"/>
      <c r="QBO876" s="60"/>
      <c r="QBP876" s="60"/>
      <c r="QBQ876" s="60"/>
      <c r="QBR876" s="60"/>
      <c r="QBS876" s="60"/>
      <c r="QBT876" s="60"/>
      <c r="QBU876" s="60"/>
      <c r="QBV876" s="60"/>
      <c r="QBW876" s="60"/>
      <c r="QBX876" s="60"/>
      <c r="QBY876" s="60"/>
      <c r="QBZ876" s="60"/>
      <c r="QCA876" s="60"/>
      <c r="QCB876" s="60"/>
      <c r="QCC876" s="60"/>
      <c r="QCD876" s="60"/>
      <c r="QCE876" s="60"/>
      <c r="QCF876" s="60"/>
      <c r="QCG876" s="60"/>
      <c r="QCH876" s="60"/>
      <c r="QCI876" s="60"/>
      <c r="QCJ876" s="60"/>
      <c r="QCK876" s="60"/>
      <c r="QCL876" s="60"/>
      <c r="QCM876" s="60"/>
      <c r="QCN876" s="60"/>
      <c r="QCO876" s="60"/>
      <c r="QCP876" s="60"/>
      <c r="QCQ876" s="60"/>
      <c r="QCR876" s="60"/>
      <c r="QCS876" s="60"/>
      <c r="QCT876" s="60"/>
      <c r="QCU876" s="60"/>
      <c r="QCV876" s="60"/>
      <c r="QCW876" s="60"/>
      <c r="QCX876" s="60"/>
      <c r="QCY876" s="60"/>
      <c r="QCZ876" s="60"/>
      <c r="QDA876" s="60"/>
      <c r="QDB876" s="60"/>
      <c r="QDC876" s="60"/>
      <c r="QDD876" s="60"/>
      <c r="QDE876" s="60"/>
      <c r="QDF876" s="60"/>
      <c r="QDG876" s="60"/>
      <c r="QDH876" s="60"/>
      <c r="QDI876" s="60"/>
      <c r="QDJ876" s="60"/>
      <c r="QDK876" s="60"/>
      <c r="QDL876" s="60"/>
      <c r="QDM876" s="60"/>
      <c r="QDN876" s="60"/>
      <c r="QDO876" s="60"/>
      <c r="QDP876" s="60"/>
      <c r="QDQ876" s="60"/>
      <c r="QDR876" s="60"/>
      <c r="QDS876" s="60"/>
      <c r="QDT876" s="60"/>
      <c r="QDU876" s="60"/>
      <c r="QDV876" s="60"/>
      <c r="QDW876" s="60"/>
      <c r="QDX876" s="60"/>
      <c r="QDY876" s="60"/>
      <c r="QDZ876" s="60"/>
      <c r="QEA876" s="60"/>
      <c r="QEB876" s="60"/>
      <c r="QEC876" s="60"/>
      <c r="QED876" s="60"/>
      <c r="QEE876" s="60"/>
      <c r="QEF876" s="60"/>
      <c r="QEG876" s="60"/>
      <c r="QEH876" s="60"/>
      <c r="QEI876" s="60"/>
      <c r="QEJ876" s="60"/>
      <c r="QEK876" s="60"/>
      <c r="QEL876" s="60"/>
      <c r="QEM876" s="60"/>
      <c r="QEN876" s="60"/>
      <c r="QEO876" s="60"/>
      <c r="QEP876" s="60"/>
      <c r="QEQ876" s="60"/>
      <c r="QER876" s="60"/>
      <c r="QES876" s="60"/>
      <c r="QET876" s="60"/>
      <c r="QEU876" s="60"/>
      <c r="QEV876" s="60"/>
      <c r="QEW876" s="60"/>
      <c r="QEX876" s="60"/>
      <c r="QEY876" s="60"/>
      <c r="QEZ876" s="60"/>
      <c r="QFA876" s="60"/>
      <c r="QFB876" s="60"/>
      <c r="QFC876" s="60"/>
      <c r="QFD876" s="60"/>
      <c r="QFE876" s="60"/>
      <c r="QFF876" s="60"/>
      <c r="QFG876" s="60"/>
      <c r="QFH876" s="60"/>
      <c r="QFI876" s="60"/>
      <c r="QFJ876" s="60"/>
      <c r="QFK876" s="60"/>
      <c r="QFL876" s="60"/>
      <c r="QFM876" s="60"/>
      <c r="QFN876" s="60"/>
      <c r="QFO876" s="60"/>
      <c r="QFP876" s="60"/>
      <c r="QFQ876" s="60"/>
      <c r="QFR876" s="60"/>
      <c r="QFS876" s="60"/>
      <c r="QFT876" s="60"/>
      <c r="QFU876" s="60"/>
      <c r="QFV876" s="60"/>
      <c r="QFW876" s="60"/>
      <c r="QFX876" s="60"/>
      <c r="QFY876" s="60"/>
      <c r="QFZ876" s="60"/>
      <c r="QGA876" s="60"/>
      <c r="QGB876" s="60"/>
      <c r="QGC876" s="60"/>
      <c r="QGD876" s="60"/>
      <c r="QGE876" s="60"/>
      <c r="QGF876" s="60"/>
      <c r="QGG876" s="60"/>
      <c r="QGH876" s="60"/>
      <c r="QGI876" s="60"/>
      <c r="QGJ876" s="60"/>
      <c r="QGK876" s="60"/>
      <c r="QGL876" s="60"/>
      <c r="QGM876" s="60"/>
      <c r="QGN876" s="60"/>
      <c r="QGO876" s="60"/>
      <c r="QGP876" s="60"/>
      <c r="QGQ876" s="60"/>
      <c r="QGR876" s="60"/>
      <c r="QGS876" s="60"/>
      <c r="QGT876" s="60"/>
      <c r="QGU876" s="60"/>
      <c r="QGV876" s="60"/>
      <c r="QGW876" s="60"/>
      <c r="QGX876" s="60"/>
      <c r="QGY876" s="60"/>
      <c r="QGZ876" s="60"/>
      <c r="QHA876" s="60"/>
      <c r="QHB876" s="60"/>
      <c r="QHC876" s="60"/>
      <c r="QHD876" s="60"/>
      <c r="QHE876" s="60"/>
      <c r="QHF876" s="60"/>
      <c r="QHG876" s="60"/>
      <c r="QHH876" s="60"/>
      <c r="QHI876" s="60"/>
      <c r="QHJ876" s="60"/>
      <c r="QHK876" s="60"/>
      <c r="QHL876" s="60"/>
      <c r="QHM876" s="60"/>
      <c r="QHN876" s="60"/>
      <c r="QHO876" s="60"/>
      <c r="QHP876" s="60"/>
      <c r="QHQ876" s="60"/>
      <c r="QHR876" s="60"/>
      <c r="QHS876" s="60"/>
      <c r="QHT876" s="60"/>
      <c r="QHU876" s="60"/>
      <c r="QHV876" s="60"/>
      <c r="QHW876" s="60"/>
      <c r="QHX876" s="60"/>
      <c r="QHY876" s="60"/>
      <c r="QHZ876" s="60"/>
      <c r="QIA876" s="60"/>
      <c r="QIB876" s="60"/>
      <c r="QIC876" s="60"/>
      <c r="QID876" s="60"/>
      <c r="QIE876" s="60"/>
      <c r="QIF876" s="60"/>
      <c r="QIG876" s="60"/>
      <c r="QIH876" s="60"/>
      <c r="QII876" s="60"/>
      <c r="QIJ876" s="60"/>
      <c r="QIK876" s="60"/>
      <c r="QIL876" s="60"/>
      <c r="QIM876" s="60"/>
      <c r="QIN876" s="60"/>
      <c r="QIO876" s="60"/>
      <c r="QIP876" s="60"/>
      <c r="QIQ876" s="60"/>
      <c r="QIR876" s="60"/>
      <c r="QIS876" s="60"/>
      <c r="QIT876" s="60"/>
      <c r="QIU876" s="60"/>
      <c r="QIV876" s="60"/>
      <c r="QIW876" s="60"/>
      <c r="QIX876" s="60"/>
      <c r="QIY876" s="60"/>
      <c r="QIZ876" s="60"/>
      <c r="QJA876" s="60"/>
      <c r="QJB876" s="60"/>
      <c r="QJC876" s="60"/>
      <c r="QJD876" s="60"/>
      <c r="QJE876" s="60"/>
      <c r="QJF876" s="60"/>
      <c r="QJG876" s="60"/>
      <c r="QJH876" s="60"/>
      <c r="QJI876" s="60"/>
      <c r="QJJ876" s="60"/>
      <c r="QJK876" s="60"/>
      <c r="QJL876" s="60"/>
      <c r="QJM876" s="60"/>
      <c r="QJN876" s="60"/>
      <c r="QJO876" s="60"/>
      <c r="QJP876" s="60"/>
      <c r="QJQ876" s="60"/>
      <c r="QJR876" s="60"/>
      <c r="QJS876" s="60"/>
      <c r="QJT876" s="60"/>
      <c r="QJU876" s="60"/>
      <c r="QJV876" s="60"/>
      <c r="QJW876" s="60"/>
      <c r="QJX876" s="60"/>
      <c r="QJY876" s="60"/>
      <c r="QJZ876" s="60"/>
      <c r="QKA876" s="60"/>
      <c r="QKB876" s="60"/>
      <c r="QKC876" s="60"/>
      <c r="QKD876" s="60"/>
      <c r="QKE876" s="60"/>
      <c r="QKF876" s="60"/>
      <c r="QKG876" s="60"/>
      <c r="QKH876" s="60"/>
      <c r="QKI876" s="60"/>
      <c r="QKJ876" s="60"/>
      <c r="QKK876" s="60"/>
      <c r="QKL876" s="60"/>
      <c r="QKM876" s="60"/>
      <c r="QKN876" s="60"/>
      <c r="QKO876" s="60"/>
      <c r="QKP876" s="60"/>
      <c r="QKQ876" s="60"/>
      <c r="QKR876" s="60"/>
      <c r="QKS876" s="60"/>
      <c r="QKT876" s="60"/>
      <c r="QKU876" s="60"/>
      <c r="QKV876" s="60"/>
      <c r="QKW876" s="60"/>
      <c r="QKX876" s="60"/>
      <c r="QKY876" s="60"/>
      <c r="QKZ876" s="60"/>
      <c r="QLA876" s="60"/>
      <c r="QLB876" s="60"/>
      <c r="QLC876" s="60"/>
      <c r="QLD876" s="60"/>
      <c r="QLE876" s="60"/>
      <c r="QLF876" s="60"/>
      <c r="QLG876" s="60"/>
      <c r="QLH876" s="60"/>
      <c r="QLI876" s="60"/>
      <c r="QLJ876" s="60"/>
      <c r="QLK876" s="60"/>
      <c r="QLL876" s="60"/>
      <c r="QLM876" s="60"/>
      <c r="QLN876" s="60"/>
      <c r="QLO876" s="60"/>
      <c r="QLP876" s="60"/>
      <c r="QLQ876" s="60"/>
      <c r="QLR876" s="60"/>
      <c r="QLS876" s="60"/>
      <c r="QLT876" s="60"/>
      <c r="QLU876" s="60"/>
      <c r="QLV876" s="60"/>
      <c r="QLW876" s="60"/>
      <c r="QLX876" s="60"/>
      <c r="QLY876" s="60"/>
      <c r="QLZ876" s="60"/>
      <c r="QMA876" s="60"/>
      <c r="QMB876" s="60"/>
      <c r="QMC876" s="60"/>
      <c r="QMD876" s="60"/>
      <c r="QME876" s="60"/>
      <c r="QMF876" s="60"/>
      <c r="QMG876" s="60"/>
      <c r="QMH876" s="60"/>
      <c r="QMI876" s="60"/>
      <c r="QMJ876" s="60"/>
      <c r="QMK876" s="60"/>
      <c r="QML876" s="60"/>
      <c r="QMM876" s="60"/>
      <c r="QMN876" s="60"/>
      <c r="QMO876" s="60"/>
      <c r="QMP876" s="60"/>
      <c r="QMQ876" s="60"/>
      <c r="QMR876" s="60"/>
      <c r="QMS876" s="60"/>
      <c r="QMT876" s="60"/>
      <c r="QMU876" s="60"/>
      <c r="QMV876" s="60"/>
      <c r="QMW876" s="60"/>
      <c r="QMX876" s="60"/>
      <c r="QMY876" s="60"/>
      <c r="QMZ876" s="60"/>
      <c r="QNA876" s="60"/>
      <c r="QNB876" s="60"/>
      <c r="QNC876" s="60"/>
      <c r="QND876" s="60"/>
      <c r="QNE876" s="60"/>
      <c r="QNF876" s="60"/>
      <c r="QNG876" s="60"/>
      <c r="QNH876" s="60"/>
      <c r="QNI876" s="60"/>
      <c r="QNJ876" s="60"/>
      <c r="QNK876" s="60"/>
      <c r="QNL876" s="60"/>
      <c r="QNM876" s="60"/>
      <c r="QNN876" s="60"/>
      <c r="QNO876" s="60"/>
      <c r="QNP876" s="60"/>
      <c r="QNQ876" s="60"/>
      <c r="QNR876" s="60"/>
      <c r="QNS876" s="60"/>
      <c r="QNT876" s="60"/>
      <c r="QNU876" s="60"/>
      <c r="QNV876" s="60"/>
      <c r="QNW876" s="60"/>
      <c r="QNX876" s="60"/>
      <c r="QNY876" s="60"/>
      <c r="QNZ876" s="60"/>
      <c r="QOA876" s="60"/>
      <c r="QOB876" s="60"/>
      <c r="QOC876" s="60"/>
      <c r="QOD876" s="60"/>
      <c r="QOE876" s="60"/>
      <c r="QOF876" s="60"/>
      <c r="QOG876" s="60"/>
      <c r="QOH876" s="60"/>
      <c r="QOI876" s="60"/>
      <c r="QOJ876" s="60"/>
      <c r="QOK876" s="60"/>
      <c r="QOL876" s="60"/>
      <c r="QOM876" s="60"/>
      <c r="QON876" s="60"/>
      <c r="QOO876" s="60"/>
      <c r="QOP876" s="60"/>
      <c r="QOQ876" s="60"/>
      <c r="QOR876" s="60"/>
      <c r="QOS876" s="60"/>
      <c r="QOT876" s="60"/>
      <c r="QOU876" s="60"/>
      <c r="QOV876" s="60"/>
      <c r="QOW876" s="60"/>
      <c r="QOX876" s="60"/>
      <c r="QOY876" s="60"/>
      <c r="QOZ876" s="60"/>
      <c r="QPA876" s="60"/>
      <c r="QPB876" s="60"/>
      <c r="QPC876" s="60"/>
      <c r="QPD876" s="60"/>
      <c r="QPE876" s="60"/>
      <c r="QPF876" s="60"/>
      <c r="QPG876" s="60"/>
      <c r="QPH876" s="60"/>
      <c r="QPI876" s="60"/>
      <c r="QPJ876" s="60"/>
      <c r="QPK876" s="60"/>
      <c r="QPL876" s="60"/>
      <c r="QPM876" s="60"/>
      <c r="QPN876" s="60"/>
      <c r="QPO876" s="60"/>
      <c r="QPP876" s="60"/>
      <c r="QPQ876" s="60"/>
      <c r="QPR876" s="60"/>
      <c r="QPS876" s="60"/>
      <c r="QPT876" s="60"/>
      <c r="QPU876" s="60"/>
      <c r="QPV876" s="60"/>
      <c r="QPW876" s="60"/>
      <c r="QPX876" s="60"/>
      <c r="QPY876" s="60"/>
      <c r="QPZ876" s="60"/>
      <c r="QQA876" s="60"/>
      <c r="QQB876" s="60"/>
      <c r="QQC876" s="60"/>
      <c r="QQD876" s="60"/>
      <c r="QQE876" s="60"/>
      <c r="QQF876" s="60"/>
      <c r="QQG876" s="60"/>
      <c r="QQH876" s="60"/>
      <c r="QQI876" s="60"/>
      <c r="QQJ876" s="60"/>
      <c r="QQK876" s="60"/>
      <c r="QQL876" s="60"/>
      <c r="QQM876" s="60"/>
      <c r="QQN876" s="60"/>
      <c r="QQO876" s="60"/>
      <c r="QQP876" s="60"/>
      <c r="QQQ876" s="60"/>
      <c r="QQR876" s="60"/>
      <c r="QQS876" s="60"/>
      <c r="QQT876" s="60"/>
      <c r="QQU876" s="60"/>
      <c r="QQV876" s="60"/>
      <c r="QQW876" s="60"/>
      <c r="QQX876" s="60"/>
      <c r="QQY876" s="60"/>
      <c r="QQZ876" s="60"/>
      <c r="QRA876" s="60"/>
      <c r="QRB876" s="60"/>
      <c r="QRC876" s="60"/>
      <c r="QRD876" s="60"/>
      <c r="QRE876" s="60"/>
      <c r="QRF876" s="60"/>
      <c r="QRG876" s="60"/>
      <c r="QRH876" s="60"/>
      <c r="QRI876" s="60"/>
      <c r="QRJ876" s="60"/>
      <c r="QRK876" s="60"/>
      <c r="QRL876" s="60"/>
      <c r="QRM876" s="60"/>
      <c r="QRN876" s="60"/>
      <c r="QRO876" s="60"/>
      <c r="QRP876" s="60"/>
      <c r="QRQ876" s="60"/>
      <c r="QRR876" s="60"/>
      <c r="QRS876" s="60"/>
      <c r="QRT876" s="60"/>
      <c r="QRU876" s="60"/>
      <c r="QRV876" s="60"/>
      <c r="QRW876" s="60"/>
      <c r="QRX876" s="60"/>
      <c r="QRY876" s="60"/>
      <c r="QRZ876" s="60"/>
      <c r="QSA876" s="60"/>
      <c r="QSB876" s="60"/>
      <c r="QSC876" s="60"/>
      <c r="QSD876" s="60"/>
      <c r="QSE876" s="60"/>
      <c r="QSF876" s="60"/>
      <c r="QSG876" s="60"/>
      <c r="QSH876" s="60"/>
      <c r="QSI876" s="60"/>
      <c r="QSJ876" s="60"/>
      <c r="QSK876" s="60"/>
      <c r="QSL876" s="60"/>
      <c r="QSM876" s="60"/>
      <c r="QSN876" s="60"/>
      <c r="QSO876" s="60"/>
      <c r="QSP876" s="60"/>
      <c r="QSQ876" s="60"/>
      <c r="QSR876" s="60"/>
      <c r="QSS876" s="60"/>
      <c r="QST876" s="60"/>
      <c r="QSU876" s="60"/>
      <c r="QSV876" s="60"/>
      <c r="QSW876" s="60"/>
      <c r="QSX876" s="60"/>
      <c r="QSY876" s="60"/>
      <c r="QSZ876" s="60"/>
      <c r="QTA876" s="60"/>
      <c r="QTB876" s="60"/>
      <c r="QTC876" s="60"/>
      <c r="QTD876" s="60"/>
      <c r="QTE876" s="60"/>
      <c r="QTF876" s="60"/>
      <c r="QTG876" s="60"/>
      <c r="QTH876" s="60"/>
      <c r="QTI876" s="60"/>
      <c r="QTJ876" s="60"/>
      <c r="QTK876" s="60"/>
      <c r="QTL876" s="60"/>
      <c r="QTM876" s="60"/>
      <c r="QTN876" s="60"/>
      <c r="QTO876" s="60"/>
      <c r="QTP876" s="60"/>
      <c r="QTQ876" s="60"/>
      <c r="QTR876" s="60"/>
      <c r="QTS876" s="60"/>
      <c r="QTT876" s="60"/>
      <c r="QTU876" s="60"/>
      <c r="QTV876" s="60"/>
      <c r="QTW876" s="60"/>
      <c r="QTX876" s="60"/>
      <c r="QTY876" s="60"/>
      <c r="QTZ876" s="60"/>
      <c r="QUA876" s="60"/>
      <c r="QUB876" s="60"/>
      <c r="QUC876" s="60"/>
      <c r="QUD876" s="60"/>
      <c r="QUE876" s="60"/>
      <c r="QUF876" s="60"/>
      <c r="QUG876" s="60"/>
      <c r="QUH876" s="60"/>
      <c r="QUI876" s="60"/>
      <c r="QUJ876" s="60"/>
      <c r="QUK876" s="60"/>
      <c r="QUL876" s="60"/>
      <c r="QUM876" s="60"/>
      <c r="QUN876" s="60"/>
      <c r="QUO876" s="60"/>
      <c r="QUP876" s="60"/>
      <c r="QUQ876" s="60"/>
      <c r="QUR876" s="60"/>
      <c r="QUS876" s="60"/>
      <c r="QUT876" s="60"/>
      <c r="QUU876" s="60"/>
      <c r="QUV876" s="60"/>
      <c r="QUW876" s="60"/>
      <c r="QUX876" s="60"/>
      <c r="QUY876" s="60"/>
      <c r="QUZ876" s="60"/>
      <c r="QVA876" s="60"/>
      <c r="QVB876" s="60"/>
      <c r="QVC876" s="60"/>
      <c r="QVD876" s="60"/>
      <c r="QVE876" s="60"/>
      <c r="QVF876" s="60"/>
      <c r="QVG876" s="60"/>
      <c r="QVH876" s="60"/>
      <c r="QVI876" s="60"/>
      <c r="QVJ876" s="60"/>
      <c r="QVK876" s="60"/>
      <c r="QVL876" s="60"/>
      <c r="QVM876" s="60"/>
      <c r="QVN876" s="60"/>
      <c r="QVO876" s="60"/>
      <c r="QVP876" s="60"/>
      <c r="QVQ876" s="60"/>
      <c r="QVR876" s="60"/>
      <c r="QVS876" s="60"/>
      <c r="QVT876" s="60"/>
      <c r="QVU876" s="60"/>
      <c r="QVV876" s="60"/>
      <c r="QVW876" s="60"/>
      <c r="QVX876" s="60"/>
      <c r="QVY876" s="60"/>
      <c r="QVZ876" s="60"/>
      <c r="QWA876" s="60"/>
      <c r="QWB876" s="60"/>
      <c r="QWC876" s="60"/>
      <c r="QWD876" s="60"/>
      <c r="QWE876" s="60"/>
      <c r="QWF876" s="60"/>
      <c r="QWG876" s="60"/>
      <c r="QWH876" s="60"/>
      <c r="QWI876" s="60"/>
      <c r="QWJ876" s="60"/>
      <c r="QWK876" s="60"/>
      <c r="QWL876" s="60"/>
      <c r="QWM876" s="60"/>
      <c r="QWN876" s="60"/>
      <c r="QWO876" s="60"/>
      <c r="QWP876" s="60"/>
      <c r="QWQ876" s="60"/>
      <c r="QWR876" s="60"/>
      <c r="QWS876" s="60"/>
      <c r="QWT876" s="60"/>
      <c r="QWU876" s="60"/>
      <c r="QWV876" s="60"/>
      <c r="QWW876" s="60"/>
      <c r="QWX876" s="60"/>
      <c r="QWY876" s="60"/>
      <c r="QWZ876" s="60"/>
      <c r="QXA876" s="60"/>
      <c r="QXB876" s="60"/>
      <c r="QXC876" s="60"/>
      <c r="QXD876" s="60"/>
      <c r="QXE876" s="60"/>
      <c r="QXF876" s="60"/>
      <c r="QXG876" s="60"/>
      <c r="QXH876" s="60"/>
      <c r="QXI876" s="60"/>
      <c r="QXJ876" s="60"/>
      <c r="QXK876" s="60"/>
      <c r="QXL876" s="60"/>
      <c r="QXM876" s="60"/>
      <c r="QXN876" s="60"/>
      <c r="QXO876" s="60"/>
      <c r="QXP876" s="60"/>
      <c r="QXQ876" s="60"/>
      <c r="QXR876" s="60"/>
      <c r="QXS876" s="60"/>
      <c r="QXT876" s="60"/>
      <c r="QXU876" s="60"/>
      <c r="QXV876" s="60"/>
      <c r="QXW876" s="60"/>
      <c r="QXX876" s="60"/>
      <c r="QXY876" s="60"/>
      <c r="QXZ876" s="60"/>
      <c r="QYA876" s="60"/>
      <c r="QYB876" s="60"/>
      <c r="QYC876" s="60"/>
      <c r="QYD876" s="60"/>
      <c r="QYE876" s="60"/>
      <c r="QYF876" s="60"/>
      <c r="QYG876" s="60"/>
      <c r="QYH876" s="60"/>
      <c r="QYI876" s="60"/>
      <c r="QYJ876" s="60"/>
      <c r="QYK876" s="60"/>
      <c r="QYL876" s="60"/>
      <c r="QYM876" s="60"/>
      <c r="QYN876" s="60"/>
      <c r="QYO876" s="60"/>
      <c r="QYP876" s="60"/>
      <c r="QYQ876" s="60"/>
      <c r="QYR876" s="60"/>
      <c r="QYS876" s="60"/>
      <c r="QYT876" s="60"/>
      <c r="QYU876" s="60"/>
      <c r="QYV876" s="60"/>
      <c r="QYW876" s="60"/>
      <c r="QYX876" s="60"/>
      <c r="QYY876" s="60"/>
      <c r="QYZ876" s="60"/>
      <c r="QZA876" s="60"/>
      <c r="QZB876" s="60"/>
      <c r="QZC876" s="60"/>
      <c r="QZD876" s="60"/>
      <c r="QZE876" s="60"/>
      <c r="QZF876" s="60"/>
      <c r="QZG876" s="60"/>
      <c r="QZH876" s="60"/>
      <c r="QZI876" s="60"/>
      <c r="QZJ876" s="60"/>
      <c r="QZK876" s="60"/>
      <c r="QZL876" s="60"/>
      <c r="QZM876" s="60"/>
      <c r="QZN876" s="60"/>
      <c r="QZO876" s="60"/>
      <c r="QZP876" s="60"/>
      <c r="QZQ876" s="60"/>
      <c r="QZR876" s="60"/>
      <c r="QZS876" s="60"/>
      <c r="QZT876" s="60"/>
      <c r="QZU876" s="60"/>
      <c r="QZV876" s="60"/>
      <c r="QZW876" s="60"/>
      <c r="QZX876" s="60"/>
      <c r="QZY876" s="60"/>
      <c r="QZZ876" s="60"/>
      <c r="RAA876" s="60"/>
      <c r="RAB876" s="60"/>
      <c r="RAC876" s="60"/>
      <c r="RAD876" s="60"/>
      <c r="RAE876" s="60"/>
      <c r="RAF876" s="60"/>
      <c r="RAG876" s="60"/>
      <c r="RAH876" s="60"/>
      <c r="RAI876" s="60"/>
      <c r="RAJ876" s="60"/>
      <c r="RAK876" s="60"/>
      <c r="RAL876" s="60"/>
      <c r="RAM876" s="60"/>
      <c r="RAN876" s="60"/>
      <c r="RAO876" s="60"/>
      <c r="RAP876" s="60"/>
      <c r="RAQ876" s="60"/>
      <c r="RAR876" s="60"/>
      <c r="RAS876" s="60"/>
      <c r="RAT876" s="60"/>
      <c r="RAU876" s="60"/>
      <c r="RAV876" s="60"/>
      <c r="RAW876" s="60"/>
      <c r="RAX876" s="60"/>
      <c r="RAY876" s="60"/>
      <c r="RAZ876" s="60"/>
      <c r="RBA876" s="60"/>
      <c r="RBB876" s="60"/>
      <c r="RBC876" s="60"/>
      <c r="RBD876" s="60"/>
      <c r="RBE876" s="60"/>
      <c r="RBF876" s="60"/>
      <c r="RBG876" s="60"/>
      <c r="RBH876" s="60"/>
      <c r="RBI876" s="60"/>
      <c r="RBJ876" s="60"/>
      <c r="RBK876" s="60"/>
      <c r="RBL876" s="60"/>
      <c r="RBM876" s="60"/>
      <c r="RBN876" s="60"/>
      <c r="RBO876" s="60"/>
      <c r="RBP876" s="60"/>
      <c r="RBQ876" s="60"/>
      <c r="RBR876" s="60"/>
      <c r="RBS876" s="60"/>
      <c r="RBT876" s="60"/>
      <c r="RBU876" s="60"/>
      <c r="RBV876" s="60"/>
      <c r="RBW876" s="60"/>
      <c r="RBX876" s="60"/>
      <c r="RBY876" s="60"/>
      <c r="RBZ876" s="60"/>
      <c r="RCA876" s="60"/>
      <c r="RCB876" s="60"/>
      <c r="RCC876" s="60"/>
      <c r="RCD876" s="60"/>
      <c r="RCE876" s="60"/>
      <c r="RCF876" s="60"/>
      <c r="RCG876" s="60"/>
      <c r="RCH876" s="60"/>
      <c r="RCI876" s="60"/>
      <c r="RCJ876" s="60"/>
      <c r="RCK876" s="60"/>
      <c r="RCL876" s="60"/>
      <c r="RCM876" s="60"/>
      <c r="RCN876" s="60"/>
      <c r="RCO876" s="60"/>
      <c r="RCP876" s="60"/>
      <c r="RCQ876" s="60"/>
      <c r="RCR876" s="60"/>
      <c r="RCS876" s="60"/>
      <c r="RCT876" s="60"/>
      <c r="RCU876" s="60"/>
      <c r="RCV876" s="60"/>
      <c r="RCW876" s="60"/>
      <c r="RCX876" s="60"/>
      <c r="RCY876" s="60"/>
      <c r="RCZ876" s="60"/>
      <c r="RDA876" s="60"/>
      <c r="RDB876" s="60"/>
      <c r="RDC876" s="60"/>
      <c r="RDD876" s="60"/>
      <c r="RDE876" s="60"/>
      <c r="RDF876" s="60"/>
      <c r="RDG876" s="60"/>
      <c r="RDH876" s="60"/>
      <c r="RDI876" s="60"/>
      <c r="RDJ876" s="60"/>
      <c r="RDK876" s="60"/>
      <c r="RDL876" s="60"/>
      <c r="RDM876" s="60"/>
      <c r="RDN876" s="60"/>
      <c r="RDO876" s="60"/>
      <c r="RDP876" s="60"/>
      <c r="RDQ876" s="60"/>
      <c r="RDR876" s="60"/>
      <c r="RDS876" s="60"/>
      <c r="RDT876" s="60"/>
      <c r="RDU876" s="60"/>
      <c r="RDV876" s="60"/>
      <c r="RDW876" s="60"/>
      <c r="RDX876" s="60"/>
      <c r="RDY876" s="60"/>
      <c r="RDZ876" s="60"/>
      <c r="REA876" s="60"/>
      <c r="REB876" s="60"/>
      <c r="REC876" s="60"/>
      <c r="RED876" s="60"/>
      <c r="REE876" s="60"/>
      <c r="REF876" s="60"/>
      <c r="REG876" s="60"/>
      <c r="REH876" s="60"/>
      <c r="REI876" s="60"/>
      <c r="REJ876" s="60"/>
      <c r="REK876" s="60"/>
      <c r="REL876" s="60"/>
      <c r="REM876" s="60"/>
      <c r="REN876" s="60"/>
      <c r="REO876" s="60"/>
      <c r="REP876" s="60"/>
      <c r="REQ876" s="60"/>
      <c r="RER876" s="60"/>
      <c r="RES876" s="60"/>
      <c r="RET876" s="60"/>
      <c r="REU876" s="60"/>
      <c r="REV876" s="60"/>
      <c r="REW876" s="60"/>
      <c r="REX876" s="60"/>
      <c r="REY876" s="60"/>
      <c r="REZ876" s="60"/>
      <c r="RFA876" s="60"/>
      <c r="RFB876" s="60"/>
      <c r="RFC876" s="60"/>
      <c r="RFD876" s="60"/>
      <c r="RFE876" s="60"/>
      <c r="RFF876" s="60"/>
      <c r="RFG876" s="60"/>
      <c r="RFH876" s="60"/>
      <c r="RFI876" s="60"/>
      <c r="RFJ876" s="60"/>
      <c r="RFK876" s="60"/>
      <c r="RFL876" s="60"/>
      <c r="RFM876" s="60"/>
      <c r="RFN876" s="60"/>
      <c r="RFO876" s="60"/>
      <c r="RFP876" s="60"/>
      <c r="RFQ876" s="60"/>
      <c r="RFR876" s="60"/>
      <c r="RFS876" s="60"/>
      <c r="RFT876" s="60"/>
      <c r="RFU876" s="60"/>
      <c r="RFV876" s="60"/>
      <c r="RFW876" s="60"/>
      <c r="RFX876" s="60"/>
      <c r="RFY876" s="60"/>
      <c r="RFZ876" s="60"/>
      <c r="RGA876" s="60"/>
      <c r="RGB876" s="60"/>
      <c r="RGC876" s="60"/>
      <c r="RGD876" s="60"/>
      <c r="RGE876" s="60"/>
      <c r="RGF876" s="60"/>
      <c r="RGG876" s="60"/>
      <c r="RGH876" s="60"/>
      <c r="RGI876" s="60"/>
      <c r="RGJ876" s="60"/>
      <c r="RGK876" s="60"/>
      <c r="RGL876" s="60"/>
      <c r="RGM876" s="60"/>
      <c r="RGN876" s="60"/>
      <c r="RGO876" s="60"/>
      <c r="RGP876" s="60"/>
      <c r="RGQ876" s="60"/>
      <c r="RGR876" s="60"/>
      <c r="RGS876" s="60"/>
      <c r="RGT876" s="60"/>
      <c r="RGU876" s="60"/>
      <c r="RGV876" s="60"/>
      <c r="RGW876" s="60"/>
      <c r="RGX876" s="60"/>
      <c r="RGY876" s="60"/>
      <c r="RGZ876" s="60"/>
      <c r="RHA876" s="60"/>
      <c r="RHB876" s="60"/>
      <c r="RHC876" s="60"/>
      <c r="RHD876" s="60"/>
      <c r="RHE876" s="60"/>
      <c r="RHF876" s="60"/>
      <c r="RHG876" s="60"/>
      <c r="RHH876" s="60"/>
      <c r="RHI876" s="60"/>
      <c r="RHJ876" s="60"/>
      <c r="RHK876" s="60"/>
      <c r="RHL876" s="60"/>
      <c r="RHM876" s="60"/>
      <c r="RHN876" s="60"/>
      <c r="RHO876" s="60"/>
      <c r="RHP876" s="60"/>
      <c r="RHQ876" s="60"/>
      <c r="RHR876" s="60"/>
      <c r="RHS876" s="60"/>
      <c r="RHT876" s="60"/>
      <c r="RHU876" s="60"/>
      <c r="RHV876" s="60"/>
      <c r="RHW876" s="60"/>
      <c r="RHX876" s="60"/>
      <c r="RHY876" s="60"/>
      <c r="RHZ876" s="60"/>
      <c r="RIA876" s="60"/>
      <c r="RIB876" s="60"/>
      <c r="RIC876" s="60"/>
      <c r="RID876" s="60"/>
      <c r="RIE876" s="60"/>
      <c r="RIF876" s="60"/>
      <c r="RIG876" s="60"/>
      <c r="RIH876" s="60"/>
      <c r="RII876" s="60"/>
      <c r="RIJ876" s="60"/>
      <c r="RIK876" s="60"/>
      <c r="RIL876" s="60"/>
      <c r="RIM876" s="60"/>
      <c r="RIN876" s="60"/>
      <c r="RIO876" s="60"/>
      <c r="RIP876" s="60"/>
      <c r="RIQ876" s="60"/>
      <c r="RIR876" s="60"/>
      <c r="RIS876" s="60"/>
      <c r="RIT876" s="60"/>
      <c r="RIU876" s="60"/>
      <c r="RIV876" s="60"/>
      <c r="RIW876" s="60"/>
      <c r="RIX876" s="60"/>
      <c r="RIY876" s="60"/>
      <c r="RIZ876" s="60"/>
      <c r="RJA876" s="60"/>
      <c r="RJB876" s="60"/>
      <c r="RJC876" s="60"/>
      <c r="RJD876" s="60"/>
      <c r="RJE876" s="60"/>
      <c r="RJF876" s="60"/>
      <c r="RJG876" s="60"/>
      <c r="RJH876" s="60"/>
      <c r="RJI876" s="60"/>
      <c r="RJJ876" s="60"/>
      <c r="RJK876" s="60"/>
      <c r="RJL876" s="60"/>
      <c r="RJM876" s="60"/>
      <c r="RJN876" s="60"/>
      <c r="RJO876" s="60"/>
      <c r="RJP876" s="60"/>
      <c r="RJQ876" s="60"/>
      <c r="RJR876" s="60"/>
      <c r="RJS876" s="60"/>
      <c r="RJT876" s="60"/>
      <c r="RJU876" s="60"/>
      <c r="RJV876" s="60"/>
      <c r="RJW876" s="60"/>
      <c r="RJX876" s="60"/>
      <c r="RJY876" s="60"/>
      <c r="RJZ876" s="60"/>
      <c r="RKA876" s="60"/>
      <c r="RKB876" s="60"/>
      <c r="RKC876" s="60"/>
      <c r="RKD876" s="60"/>
      <c r="RKE876" s="60"/>
      <c r="RKF876" s="60"/>
      <c r="RKG876" s="60"/>
      <c r="RKH876" s="60"/>
      <c r="RKI876" s="60"/>
      <c r="RKJ876" s="60"/>
      <c r="RKK876" s="60"/>
      <c r="RKL876" s="60"/>
      <c r="RKM876" s="60"/>
      <c r="RKN876" s="60"/>
      <c r="RKO876" s="60"/>
      <c r="RKP876" s="60"/>
      <c r="RKQ876" s="60"/>
      <c r="RKR876" s="60"/>
      <c r="RKS876" s="60"/>
      <c r="RKT876" s="60"/>
      <c r="RKU876" s="60"/>
      <c r="RKV876" s="60"/>
      <c r="RKW876" s="60"/>
      <c r="RKX876" s="60"/>
      <c r="RKY876" s="60"/>
      <c r="RKZ876" s="60"/>
      <c r="RLA876" s="60"/>
      <c r="RLB876" s="60"/>
      <c r="RLC876" s="60"/>
      <c r="RLD876" s="60"/>
      <c r="RLE876" s="60"/>
      <c r="RLF876" s="60"/>
      <c r="RLG876" s="60"/>
      <c r="RLH876" s="60"/>
      <c r="RLI876" s="60"/>
      <c r="RLJ876" s="60"/>
      <c r="RLK876" s="60"/>
      <c r="RLL876" s="60"/>
      <c r="RLM876" s="60"/>
      <c r="RLN876" s="60"/>
      <c r="RLO876" s="60"/>
      <c r="RLP876" s="60"/>
      <c r="RLQ876" s="60"/>
      <c r="RLR876" s="60"/>
      <c r="RLS876" s="60"/>
      <c r="RLT876" s="60"/>
      <c r="RLU876" s="60"/>
      <c r="RLV876" s="60"/>
      <c r="RLW876" s="60"/>
      <c r="RLX876" s="60"/>
      <c r="RLY876" s="60"/>
      <c r="RLZ876" s="60"/>
      <c r="RMA876" s="60"/>
      <c r="RMB876" s="60"/>
      <c r="RMC876" s="60"/>
      <c r="RMD876" s="60"/>
      <c r="RME876" s="60"/>
      <c r="RMF876" s="60"/>
      <c r="RMG876" s="60"/>
      <c r="RMH876" s="60"/>
      <c r="RMI876" s="60"/>
      <c r="RMJ876" s="60"/>
      <c r="RMK876" s="60"/>
      <c r="RML876" s="60"/>
      <c r="RMM876" s="60"/>
      <c r="RMN876" s="60"/>
      <c r="RMO876" s="60"/>
      <c r="RMP876" s="60"/>
      <c r="RMQ876" s="60"/>
      <c r="RMR876" s="60"/>
      <c r="RMS876" s="60"/>
      <c r="RMT876" s="60"/>
      <c r="RMU876" s="60"/>
      <c r="RMV876" s="60"/>
      <c r="RMW876" s="60"/>
      <c r="RMX876" s="60"/>
      <c r="RMY876" s="60"/>
      <c r="RMZ876" s="60"/>
      <c r="RNA876" s="60"/>
      <c r="RNB876" s="60"/>
      <c r="RNC876" s="60"/>
      <c r="RND876" s="60"/>
      <c r="RNE876" s="60"/>
      <c r="RNF876" s="60"/>
      <c r="RNG876" s="60"/>
      <c r="RNH876" s="60"/>
      <c r="RNI876" s="60"/>
      <c r="RNJ876" s="60"/>
      <c r="RNK876" s="60"/>
      <c r="RNL876" s="60"/>
      <c r="RNM876" s="60"/>
      <c r="RNN876" s="60"/>
      <c r="RNO876" s="60"/>
      <c r="RNP876" s="60"/>
      <c r="RNQ876" s="60"/>
      <c r="RNR876" s="60"/>
      <c r="RNS876" s="60"/>
      <c r="RNT876" s="60"/>
      <c r="RNU876" s="60"/>
      <c r="RNV876" s="60"/>
      <c r="RNW876" s="60"/>
      <c r="RNX876" s="60"/>
      <c r="RNY876" s="60"/>
      <c r="RNZ876" s="60"/>
      <c r="ROA876" s="60"/>
      <c r="ROB876" s="60"/>
      <c r="ROC876" s="60"/>
      <c r="ROD876" s="60"/>
      <c r="ROE876" s="60"/>
      <c r="ROF876" s="60"/>
      <c r="ROG876" s="60"/>
      <c r="ROH876" s="60"/>
      <c r="ROI876" s="60"/>
      <c r="ROJ876" s="60"/>
      <c r="ROK876" s="60"/>
      <c r="ROL876" s="60"/>
      <c r="ROM876" s="60"/>
      <c r="RON876" s="60"/>
      <c r="ROO876" s="60"/>
      <c r="ROP876" s="60"/>
      <c r="ROQ876" s="60"/>
      <c r="ROR876" s="60"/>
      <c r="ROS876" s="60"/>
      <c r="ROT876" s="60"/>
      <c r="ROU876" s="60"/>
      <c r="ROV876" s="60"/>
      <c r="ROW876" s="60"/>
      <c r="ROX876" s="60"/>
      <c r="ROY876" s="60"/>
      <c r="ROZ876" s="60"/>
      <c r="RPA876" s="60"/>
      <c r="RPB876" s="60"/>
      <c r="RPC876" s="60"/>
      <c r="RPD876" s="60"/>
      <c r="RPE876" s="60"/>
      <c r="RPF876" s="60"/>
      <c r="RPG876" s="60"/>
      <c r="RPH876" s="60"/>
      <c r="RPI876" s="60"/>
      <c r="RPJ876" s="60"/>
      <c r="RPK876" s="60"/>
      <c r="RPL876" s="60"/>
      <c r="RPM876" s="60"/>
      <c r="RPN876" s="60"/>
      <c r="RPO876" s="60"/>
      <c r="RPP876" s="60"/>
      <c r="RPQ876" s="60"/>
      <c r="RPR876" s="60"/>
      <c r="RPS876" s="60"/>
      <c r="RPT876" s="60"/>
      <c r="RPU876" s="60"/>
      <c r="RPV876" s="60"/>
      <c r="RPW876" s="60"/>
      <c r="RPX876" s="60"/>
      <c r="RPY876" s="60"/>
      <c r="RPZ876" s="60"/>
      <c r="RQA876" s="60"/>
      <c r="RQB876" s="60"/>
      <c r="RQC876" s="60"/>
      <c r="RQD876" s="60"/>
      <c r="RQE876" s="60"/>
      <c r="RQF876" s="60"/>
      <c r="RQG876" s="60"/>
      <c r="RQH876" s="60"/>
      <c r="RQI876" s="60"/>
      <c r="RQJ876" s="60"/>
      <c r="RQK876" s="60"/>
      <c r="RQL876" s="60"/>
      <c r="RQM876" s="60"/>
      <c r="RQN876" s="60"/>
      <c r="RQO876" s="60"/>
      <c r="RQP876" s="60"/>
      <c r="RQQ876" s="60"/>
      <c r="RQR876" s="60"/>
      <c r="RQS876" s="60"/>
      <c r="RQT876" s="60"/>
      <c r="RQU876" s="60"/>
      <c r="RQV876" s="60"/>
      <c r="RQW876" s="60"/>
      <c r="RQX876" s="60"/>
      <c r="RQY876" s="60"/>
      <c r="RQZ876" s="60"/>
      <c r="RRA876" s="60"/>
      <c r="RRB876" s="60"/>
      <c r="RRC876" s="60"/>
      <c r="RRD876" s="60"/>
      <c r="RRE876" s="60"/>
      <c r="RRF876" s="60"/>
      <c r="RRG876" s="60"/>
      <c r="RRH876" s="60"/>
      <c r="RRI876" s="60"/>
      <c r="RRJ876" s="60"/>
      <c r="RRK876" s="60"/>
      <c r="RRL876" s="60"/>
      <c r="RRM876" s="60"/>
      <c r="RRN876" s="60"/>
      <c r="RRO876" s="60"/>
      <c r="RRP876" s="60"/>
      <c r="RRQ876" s="60"/>
      <c r="RRR876" s="60"/>
      <c r="RRS876" s="60"/>
      <c r="RRT876" s="60"/>
      <c r="RRU876" s="60"/>
      <c r="RRV876" s="60"/>
      <c r="RRW876" s="60"/>
      <c r="RRX876" s="60"/>
      <c r="RRY876" s="60"/>
      <c r="RRZ876" s="60"/>
      <c r="RSA876" s="60"/>
      <c r="RSB876" s="60"/>
      <c r="RSC876" s="60"/>
      <c r="RSD876" s="60"/>
      <c r="RSE876" s="60"/>
      <c r="RSF876" s="60"/>
      <c r="RSG876" s="60"/>
      <c r="RSH876" s="60"/>
      <c r="RSI876" s="60"/>
      <c r="RSJ876" s="60"/>
      <c r="RSK876" s="60"/>
      <c r="RSL876" s="60"/>
      <c r="RSM876" s="60"/>
      <c r="RSN876" s="60"/>
      <c r="RSO876" s="60"/>
      <c r="RSP876" s="60"/>
      <c r="RSQ876" s="60"/>
      <c r="RSR876" s="60"/>
      <c r="RSS876" s="60"/>
      <c r="RST876" s="60"/>
      <c r="RSU876" s="60"/>
      <c r="RSV876" s="60"/>
      <c r="RSW876" s="60"/>
      <c r="RSX876" s="60"/>
      <c r="RSY876" s="60"/>
      <c r="RSZ876" s="60"/>
      <c r="RTA876" s="60"/>
      <c r="RTB876" s="60"/>
      <c r="RTC876" s="60"/>
      <c r="RTD876" s="60"/>
      <c r="RTE876" s="60"/>
      <c r="RTF876" s="60"/>
      <c r="RTG876" s="60"/>
      <c r="RTH876" s="60"/>
      <c r="RTI876" s="60"/>
      <c r="RTJ876" s="60"/>
      <c r="RTK876" s="60"/>
      <c r="RTL876" s="60"/>
      <c r="RTM876" s="60"/>
      <c r="RTN876" s="60"/>
      <c r="RTO876" s="60"/>
      <c r="RTP876" s="60"/>
      <c r="RTQ876" s="60"/>
      <c r="RTR876" s="60"/>
      <c r="RTS876" s="60"/>
      <c r="RTT876" s="60"/>
      <c r="RTU876" s="60"/>
      <c r="RTV876" s="60"/>
      <c r="RTW876" s="60"/>
      <c r="RTX876" s="60"/>
      <c r="RTY876" s="60"/>
      <c r="RTZ876" s="60"/>
      <c r="RUA876" s="60"/>
      <c r="RUB876" s="60"/>
      <c r="RUC876" s="60"/>
      <c r="RUD876" s="60"/>
      <c r="RUE876" s="60"/>
      <c r="RUF876" s="60"/>
      <c r="RUG876" s="60"/>
      <c r="RUH876" s="60"/>
      <c r="RUI876" s="60"/>
      <c r="RUJ876" s="60"/>
      <c r="RUK876" s="60"/>
      <c r="RUL876" s="60"/>
      <c r="RUM876" s="60"/>
      <c r="RUN876" s="60"/>
      <c r="RUO876" s="60"/>
      <c r="RUP876" s="60"/>
      <c r="RUQ876" s="60"/>
      <c r="RUR876" s="60"/>
      <c r="RUS876" s="60"/>
      <c r="RUT876" s="60"/>
      <c r="RUU876" s="60"/>
      <c r="RUV876" s="60"/>
      <c r="RUW876" s="60"/>
      <c r="RUX876" s="60"/>
      <c r="RUY876" s="60"/>
      <c r="RUZ876" s="60"/>
      <c r="RVA876" s="60"/>
      <c r="RVB876" s="60"/>
      <c r="RVC876" s="60"/>
      <c r="RVD876" s="60"/>
      <c r="RVE876" s="60"/>
      <c r="RVF876" s="60"/>
      <c r="RVG876" s="60"/>
      <c r="RVH876" s="60"/>
      <c r="RVI876" s="60"/>
      <c r="RVJ876" s="60"/>
      <c r="RVK876" s="60"/>
      <c r="RVL876" s="60"/>
      <c r="RVM876" s="60"/>
      <c r="RVN876" s="60"/>
      <c r="RVO876" s="60"/>
      <c r="RVP876" s="60"/>
      <c r="RVQ876" s="60"/>
      <c r="RVR876" s="60"/>
      <c r="RVS876" s="60"/>
      <c r="RVT876" s="60"/>
      <c r="RVU876" s="60"/>
      <c r="RVV876" s="60"/>
      <c r="RVW876" s="60"/>
      <c r="RVX876" s="60"/>
      <c r="RVY876" s="60"/>
      <c r="RVZ876" s="60"/>
      <c r="RWA876" s="60"/>
      <c r="RWB876" s="60"/>
      <c r="RWC876" s="60"/>
      <c r="RWD876" s="60"/>
      <c r="RWE876" s="60"/>
      <c r="RWF876" s="60"/>
      <c r="RWG876" s="60"/>
      <c r="RWH876" s="60"/>
      <c r="RWI876" s="60"/>
      <c r="RWJ876" s="60"/>
      <c r="RWK876" s="60"/>
      <c r="RWL876" s="60"/>
      <c r="RWM876" s="60"/>
      <c r="RWN876" s="60"/>
      <c r="RWO876" s="60"/>
      <c r="RWP876" s="60"/>
      <c r="RWQ876" s="60"/>
      <c r="RWR876" s="60"/>
      <c r="RWS876" s="60"/>
      <c r="RWT876" s="60"/>
      <c r="RWU876" s="60"/>
      <c r="RWV876" s="60"/>
      <c r="RWW876" s="60"/>
      <c r="RWX876" s="60"/>
      <c r="RWY876" s="60"/>
      <c r="RWZ876" s="60"/>
      <c r="RXA876" s="60"/>
      <c r="RXB876" s="60"/>
      <c r="RXC876" s="60"/>
      <c r="RXD876" s="60"/>
      <c r="RXE876" s="60"/>
      <c r="RXF876" s="60"/>
      <c r="RXG876" s="60"/>
      <c r="RXH876" s="60"/>
      <c r="RXI876" s="60"/>
      <c r="RXJ876" s="60"/>
      <c r="RXK876" s="60"/>
      <c r="RXL876" s="60"/>
      <c r="RXM876" s="60"/>
      <c r="RXN876" s="60"/>
      <c r="RXO876" s="60"/>
      <c r="RXP876" s="60"/>
      <c r="RXQ876" s="60"/>
      <c r="RXR876" s="60"/>
      <c r="RXS876" s="60"/>
      <c r="RXT876" s="60"/>
      <c r="RXU876" s="60"/>
      <c r="RXV876" s="60"/>
      <c r="RXW876" s="60"/>
      <c r="RXX876" s="60"/>
      <c r="RXY876" s="60"/>
      <c r="RXZ876" s="60"/>
      <c r="RYA876" s="60"/>
      <c r="RYB876" s="60"/>
      <c r="RYC876" s="60"/>
      <c r="RYD876" s="60"/>
      <c r="RYE876" s="60"/>
      <c r="RYF876" s="60"/>
      <c r="RYG876" s="60"/>
      <c r="RYH876" s="60"/>
      <c r="RYI876" s="60"/>
      <c r="RYJ876" s="60"/>
      <c r="RYK876" s="60"/>
      <c r="RYL876" s="60"/>
      <c r="RYM876" s="60"/>
      <c r="RYN876" s="60"/>
      <c r="RYO876" s="60"/>
      <c r="RYP876" s="60"/>
      <c r="RYQ876" s="60"/>
      <c r="RYR876" s="60"/>
      <c r="RYS876" s="60"/>
      <c r="RYT876" s="60"/>
      <c r="RYU876" s="60"/>
      <c r="RYV876" s="60"/>
      <c r="RYW876" s="60"/>
      <c r="RYX876" s="60"/>
      <c r="RYY876" s="60"/>
      <c r="RYZ876" s="60"/>
      <c r="RZA876" s="60"/>
      <c r="RZB876" s="60"/>
      <c r="RZC876" s="60"/>
      <c r="RZD876" s="60"/>
      <c r="RZE876" s="60"/>
      <c r="RZF876" s="60"/>
      <c r="RZG876" s="60"/>
      <c r="RZH876" s="60"/>
      <c r="RZI876" s="60"/>
      <c r="RZJ876" s="60"/>
      <c r="RZK876" s="60"/>
      <c r="RZL876" s="60"/>
      <c r="RZM876" s="60"/>
      <c r="RZN876" s="60"/>
      <c r="RZO876" s="60"/>
      <c r="RZP876" s="60"/>
      <c r="RZQ876" s="60"/>
      <c r="RZR876" s="60"/>
      <c r="RZS876" s="60"/>
      <c r="RZT876" s="60"/>
      <c r="RZU876" s="60"/>
      <c r="RZV876" s="60"/>
      <c r="RZW876" s="60"/>
      <c r="RZX876" s="60"/>
      <c r="RZY876" s="60"/>
      <c r="RZZ876" s="60"/>
      <c r="SAA876" s="60"/>
      <c r="SAB876" s="60"/>
      <c r="SAC876" s="60"/>
      <c r="SAD876" s="60"/>
      <c r="SAE876" s="60"/>
      <c r="SAF876" s="60"/>
      <c r="SAG876" s="60"/>
      <c r="SAH876" s="60"/>
      <c r="SAI876" s="60"/>
      <c r="SAJ876" s="60"/>
      <c r="SAK876" s="60"/>
      <c r="SAL876" s="60"/>
      <c r="SAM876" s="60"/>
      <c r="SAN876" s="60"/>
      <c r="SAO876" s="60"/>
      <c r="SAP876" s="60"/>
      <c r="SAQ876" s="60"/>
      <c r="SAR876" s="60"/>
      <c r="SAS876" s="60"/>
      <c r="SAT876" s="60"/>
      <c r="SAU876" s="60"/>
      <c r="SAV876" s="60"/>
      <c r="SAW876" s="60"/>
      <c r="SAX876" s="60"/>
      <c r="SAY876" s="60"/>
      <c r="SAZ876" s="60"/>
      <c r="SBA876" s="60"/>
      <c r="SBB876" s="60"/>
      <c r="SBC876" s="60"/>
      <c r="SBD876" s="60"/>
      <c r="SBE876" s="60"/>
      <c r="SBF876" s="60"/>
      <c r="SBG876" s="60"/>
      <c r="SBH876" s="60"/>
      <c r="SBI876" s="60"/>
      <c r="SBJ876" s="60"/>
      <c r="SBK876" s="60"/>
      <c r="SBL876" s="60"/>
      <c r="SBM876" s="60"/>
      <c r="SBN876" s="60"/>
      <c r="SBO876" s="60"/>
      <c r="SBP876" s="60"/>
      <c r="SBQ876" s="60"/>
      <c r="SBR876" s="60"/>
      <c r="SBS876" s="60"/>
      <c r="SBT876" s="60"/>
      <c r="SBU876" s="60"/>
      <c r="SBV876" s="60"/>
      <c r="SBW876" s="60"/>
      <c r="SBX876" s="60"/>
      <c r="SBY876" s="60"/>
      <c r="SBZ876" s="60"/>
      <c r="SCA876" s="60"/>
      <c r="SCB876" s="60"/>
      <c r="SCC876" s="60"/>
      <c r="SCD876" s="60"/>
      <c r="SCE876" s="60"/>
      <c r="SCF876" s="60"/>
      <c r="SCG876" s="60"/>
      <c r="SCH876" s="60"/>
      <c r="SCI876" s="60"/>
      <c r="SCJ876" s="60"/>
      <c r="SCK876" s="60"/>
      <c r="SCL876" s="60"/>
      <c r="SCM876" s="60"/>
      <c r="SCN876" s="60"/>
      <c r="SCO876" s="60"/>
      <c r="SCP876" s="60"/>
      <c r="SCQ876" s="60"/>
      <c r="SCR876" s="60"/>
      <c r="SCS876" s="60"/>
      <c r="SCT876" s="60"/>
      <c r="SCU876" s="60"/>
      <c r="SCV876" s="60"/>
      <c r="SCW876" s="60"/>
      <c r="SCX876" s="60"/>
      <c r="SCY876" s="60"/>
      <c r="SCZ876" s="60"/>
      <c r="SDA876" s="60"/>
      <c r="SDB876" s="60"/>
      <c r="SDC876" s="60"/>
      <c r="SDD876" s="60"/>
      <c r="SDE876" s="60"/>
      <c r="SDF876" s="60"/>
      <c r="SDG876" s="60"/>
      <c r="SDH876" s="60"/>
      <c r="SDI876" s="60"/>
      <c r="SDJ876" s="60"/>
      <c r="SDK876" s="60"/>
      <c r="SDL876" s="60"/>
      <c r="SDM876" s="60"/>
      <c r="SDN876" s="60"/>
      <c r="SDO876" s="60"/>
      <c r="SDP876" s="60"/>
      <c r="SDQ876" s="60"/>
      <c r="SDR876" s="60"/>
      <c r="SDS876" s="60"/>
      <c r="SDT876" s="60"/>
      <c r="SDU876" s="60"/>
      <c r="SDV876" s="60"/>
      <c r="SDW876" s="60"/>
      <c r="SDX876" s="60"/>
      <c r="SDY876" s="60"/>
      <c r="SDZ876" s="60"/>
      <c r="SEA876" s="60"/>
      <c r="SEB876" s="60"/>
      <c r="SEC876" s="60"/>
      <c r="SED876" s="60"/>
      <c r="SEE876" s="60"/>
      <c r="SEF876" s="60"/>
      <c r="SEG876" s="60"/>
      <c r="SEH876" s="60"/>
      <c r="SEI876" s="60"/>
      <c r="SEJ876" s="60"/>
      <c r="SEK876" s="60"/>
      <c r="SEL876" s="60"/>
      <c r="SEM876" s="60"/>
      <c r="SEN876" s="60"/>
      <c r="SEO876" s="60"/>
      <c r="SEP876" s="60"/>
      <c r="SEQ876" s="60"/>
      <c r="SER876" s="60"/>
      <c r="SES876" s="60"/>
      <c r="SET876" s="60"/>
      <c r="SEU876" s="60"/>
      <c r="SEV876" s="60"/>
      <c r="SEW876" s="60"/>
      <c r="SEX876" s="60"/>
      <c r="SEY876" s="60"/>
      <c r="SEZ876" s="60"/>
      <c r="SFA876" s="60"/>
      <c r="SFB876" s="60"/>
      <c r="SFC876" s="60"/>
      <c r="SFD876" s="60"/>
      <c r="SFE876" s="60"/>
      <c r="SFF876" s="60"/>
      <c r="SFG876" s="60"/>
      <c r="SFH876" s="60"/>
      <c r="SFI876" s="60"/>
      <c r="SFJ876" s="60"/>
      <c r="SFK876" s="60"/>
      <c r="SFL876" s="60"/>
      <c r="SFM876" s="60"/>
      <c r="SFN876" s="60"/>
      <c r="SFO876" s="60"/>
      <c r="SFP876" s="60"/>
      <c r="SFQ876" s="60"/>
      <c r="SFR876" s="60"/>
      <c r="SFS876" s="60"/>
      <c r="SFT876" s="60"/>
      <c r="SFU876" s="60"/>
      <c r="SFV876" s="60"/>
      <c r="SFW876" s="60"/>
      <c r="SFX876" s="60"/>
      <c r="SFY876" s="60"/>
      <c r="SFZ876" s="60"/>
      <c r="SGA876" s="60"/>
      <c r="SGB876" s="60"/>
      <c r="SGC876" s="60"/>
      <c r="SGD876" s="60"/>
      <c r="SGE876" s="60"/>
      <c r="SGF876" s="60"/>
      <c r="SGG876" s="60"/>
      <c r="SGH876" s="60"/>
      <c r="SGI876" s="60"/>
      <c r="SGJ876" s="60"/>
      <c r="SGK876" s="60"/>
      <c r="SGL876" s="60"/>
      <c r="SGM876" s="60"/>
      <c r="SGN876" s="60"/>
      <c r="SGO876" s="60"/>
      <c r="SGP876" s="60"/>
      <c r="SGQ876" s="60"/>
      <c r="SGR876" s="60"/>
      <c r="SGS876" s="60"/>
      <c r="SGT876" s="60"/>
      <c r="SGU876" s="60"/>
      <c r="SGV876" s="60"/>
      <c r="SGW876" s="60"/>
      <c r="SGX876" s="60"/>
      <c r="SGY876" s="60"/>
      <c r="SGZ876" s="60"/>
      <c r="SHA876" s="60"/>
      <c r="SHB876" s="60"/>
      <c r="SHC876" s="60"/>
      <c r="SHD876" s="60"/>
      <c r="SHE876" s="60"/>
      <c r="SHF876" s="60"/>
      <c r="SHG876" s="60"/>
      <c r="SHH876" s="60"/>
      <c r="SHI876" s="60"/>
      <c r="SHJ876" s="60"/>
      <c r="SHK876" s="60"/>
      <c r="SHL876" s="60"/>
      <c r="SHM876" s="60"/>
      <c r="SHN876" s="60"/>
      <c r="SHO876" s="60"/>
      <c r="SHP876" s="60"/>
      <c r="SHQ876" s="60"/>
      <c r="SHR876" s="60"/>
      <c r="SHS876" s="60"/>
      <c r="SHT876" s="60"/>
      <c r="SHU876" s="60"/>
      <c r="SHV876" s="60"/>
      <c r="SHW876" s="60"/>
      <c r="SHX876" s="60"/>
      <c r="SHY876" s="60"/>
      <c r="SHZ876" s="60"/>
      <c r="SIA876" s="60"/>
      <c r="SIB876" s="60"/>
      <c r="SIC876" s="60"/>
      <c r="SID876" s="60"/>
      <c r="SIE876" s="60"/>
      <c r="SIF876" s="60"/>
      <c r="SIG876" s="60"/>
      <c r="SIH876" s="60"/>
      <c r="SII876" s="60"/>
      <c r="SIJ876" s="60"/>
      <c r="SIK876" s="60"/>
      <c r="SIL876" s="60"/>
      <c r="SIM876" s="60"/>
      <c r="SIN876" s="60"/>
      <c r="SIO876" s="60"/>
      <c r="SIP876" s="60"/>
      <c r="SIQ876" s="60"/>
      <c r="SIR876" s="60"/>
      <c r="SIS876" s="60"/>
      <c r="SIT876" s="60"/>
      <c r="SIU876" s="60"/>
      <c r="SIV876" s="60"/>
      <c r="SIW876" s="60"/>
      <c r="SIX876" s="60"/>
      <c r="SIY876" s="60"/>
      <c r="SIZ876" s="60"/>
      <c r="SJA876" s="60"/>
      <c r="SJB876" s="60"/>
      <c r="SJC876" s="60"/>
      <c r="SJD876" s="60"/>
      <c r="SJE876" s="60"/>
      <c r="SJF876" s="60"/>
      <c r="SJG876" s="60"/>
      <c r="SJH876" s="60"/>
      <c r="SJI876" s="60"/>
      <c r="SJJ876" s="60"/>
      <c r="SJK876" s="60"/>
      <c r="SJL876" s="60"/>
      <c r="SJM876" s="60"/>
      <c r="SJN876" s="60"/>
      <c r="SJO876" s="60"/>
      <c r="SJP876" s="60"/>
      <c r="SJQ876" s="60"/>
      <c r="SJR876" s="60"/>
      <c r="SJS876" s="60"/>
      <c r="SJT876" s="60"/>
      <c r="SJU876" s="60"/>
      <c r="SJV876" s="60"/>
      <c r="SJW876" s="60"/>
      <c r="SJX876" s="60"/>
      <c r="SJY876" s="60"/>
      <c r="SJZ876" s="60"/>
      <c r="SKA876" s="60"/>
      <c r="SKB876" s="60"/>
      <c r="SKC876" s="60"/>
      <c r="SKD876" s="60"/>
      <c r="SKE876" s="60"/>
      <c r="SKF876" s="60"/>
      <c r="SKG876" s="60"/>
      <c r="SKH876" s="60"/>
      <c r="SKI876" s="60"/>
      <c r="SKJ876" s="60"/>
      <c r="SKK876" s="60"/>
      <c r="SKL876" s="60"/>
      <c r="SKM876" s="60"/>
      <c r="SKN876" s="60"/>
      <c r="SKO876" s="60"/>
      <c r="SKP876" s="60"/>
      <c r="SKQ876" s="60"/>
      <c r="SKR876" s="60"/>
      <c r="SKS876" s="60"/>
      <c r="SKT876" s="60"/>
      <c r="SKU876" s="60"/>
      <c r="SKV876" s="60"/>
      <c r="SKW876" s="60"/>
      <c r="SKX876" s="60"/>
      <c r="SKY876" s="60"/>
      <c r="SKZ876" s="60"/>
      <c r="SLA876" s="60"/>
      <c r="SLB876" s="60"/>
      <c r="SLC876" s="60"/>
      <c r="SLD876" s="60"/>
      <c r="SLE876" s="60"/>
      <c r="SLF876" s="60"/>
      <c r="SLG876" s="60"/>
      <c r="SLH876" s="60"/>
      <c r="SLI876" s="60"/>
      <c r="SLJ876" s="60"/>
      <c r="SLK876" s="60"/>
      <c r="SLL876" s="60"/>
      <c r="SLM876" s="60"/>
      <c r="SLN876" s="60"/>
      <c r="SLO876" s="60"/>
      <c r="SLP876" s="60"/>
      <c r="SLQ876" s="60"/>
      <c r="SLR876" s="60"/>
      <c r="SLS876" s="60"/>
      <c r="SLT876" s="60"/>
      <c r="SLU876" s="60"/>
      <c r="SLV876" s="60"/>
      <c r="SLW876" s="60"/>
      <c r="SLX876" s="60"/>
      <c r="SLY876" s="60"/>
      <c r="SLZ876" s="60"/>
      <c r="SMA876" s="60"/>
      <c r="SMB876" s="60"/>
      <c r="SMC876" s="60"/>
      <c r="SMD876" s="60"/>
      <c r="SME876" s="60"/>
      <c r="SMF876" s="60"/>
      <c r="SMG876" s="60"/>
      <c r="SMH876" s="60"/>
      <c r="SMI876" s="60"/>
      <c r="SMJ876" s="60"/>
      <c r="SMK876" s="60"/>
      <c r="SML876" s="60"/>
      <c r="SMM876" s="60"/>
      <c r="SMN876" s="60"/>
      <c r="SMO876" s="60"/>
      <c r="SMP876" s="60"/>
      <c r="SMQ876" s="60"/>
      <c r="SMR876" s="60"/>
      <c r="SMS876" s="60"/>
      <c r="SMT876" s="60"/>
      <c r="SMU876" s="60"/>
      <c r="SMV876" s="60"/>
      <c r="SMW876" s="60"/>
      <c r="SMX876" s="60"/>
      <c r="SMY876" s="60"/>
      <c r="SMZ876" s="60"/>
      <c r="SNA876" s="60"/>
      <c r="SNB876" s="60"/>
      <c r="SNC876" s="60"/>
      <c r="SND876" s="60"/>
      <c r="SNE876" s="60"/>
      <c r="SNF876" s="60"/>
      <c r="SNG876" s="60"/>
      <c r="SNH876" s="60"/>
      <c r="SNI876" s="60"/>
      <c r="SNJ876" s="60"/>
      <c r="SNK876" s="60"/>
      <c r="SNL876" s="60"/>
      <c r="SNM876" s="60"/>
      <c r="SNN876" s="60"/>
      <c r="SNO876" s="60"/>
      <c r="SNP876" s="60"/>
      <c r="SNQ876" s="60"/>
      <c r="SNR876" s="60"/>
      <c r="SNS876" s="60"/>
      <c r="SNT876" s="60"/>
      <c r="SNU876" s="60"/>
      <c r="SNV876" s="60"/>
      <c r="SNW876" s="60"/>
      <c r="SNX876" s="60"/>
      <c r="SNY876" s="60"/>
      <c r="SNZ876" s="60"/>
      <c r="SOA876" s="60"/>
      <c r="SOB876" s="60"/>
      <c r="SOC876" s="60"/>
      <c r="SOD876" s="60"/>
      <c r="SOE876" s="60"/>
      <c r="SOF876" s="60"/>
      <c r="SOG876" s="60"/>
      <c r="SOH876" s="60"/>
      <c r="SOI876" s="60"/>
      <c r="SOJ876" s="60"/>
      <c r="SOK876" s="60"/>
      <c r="SOL876" s="60"/>
      <c r="SOM876" s="60"/>
      <c r="SON876" s="60"/>
      <c r="SOO876" s="60"/>
      <c r="SOP876" s="60"/>
      <c r="SOQ876" s="60"/>
      <c r="SOR876" s="60"/>
      <c r="SOS876" s="60"/>
      <c r="SOT876" s="60"/>
      <c r="SOU876" s="60"/>
      <c r="SOV876" s="60"/>
      <c r="SOW876" s="60"/>
      <c r="SOX876" s="60"/>
      <c r="SOY876" s="60"/>
      <c r="SOZ876" s="60"/>
      <c r="SPA876" s="60"/>
      <c r="SPB876" s="60"/>
      <c r="SPC876" s="60"/>
      <c r="SPD876" s="60"/>
      <c r="SPE876" s="60"/>
      <c r="SPF876" s="60"/>
      <c r="SPG876" s="60"/>
      <c r="SPH876" s="60"/>
      <c r="SPI876" s="60"/>
      <c r="SPJ876" s="60"/>
      <c r="SPK876" s="60"/>
      <c r="SPL876" s="60"/>
      <c r="SPM876" s="60"/>
      <c r="SPN876" s="60"/>
      <c r="SPO876" s="60"/>
      <c r="SPP876" s="60"/>
      <c r="SPQ876" s="60"/>
      <c r="SPR876" s="60"/>
      <c r="SPS876" s="60"/>
      <c r="SPT876" s="60"/>
      <c r="SPU876" s="60"/>
      <c r="SPV876" s="60"/>
      <c r="SPW876" s="60"/>
      <c r="SPX876" s="60"/>
      <c r="SPY876" s="60"/>
      <c r="SPZ876" s="60"/>
      <c r="SQA876" s="60"/>
      <c r="SQB876" s="60"/>
      <c r="SQC876" s="60"/>
      <c r="SQD876" s="60"/>
      <c r="SQE876" s="60"/>
      <c r="SQF876" s="60"/>
      <c r="SQG876" s="60"/>
      <c r="SQH876" s="60"/>
      <c r="SQI876" s="60"/>
      <c r="SQJ876" s="60"/>
      <c r="SQK876" s="60"/>
      <c r="SQL876" s="60"/>
      <c r="SQM876" s="60"/>
      <c r="SQN876" s="60"/>
      <c r="SQO876" s="60"/>
      <c r="SQP876" s="60"/>
      <c r="SQQ876" s="60"/>
      <c r="SQR876" s="60"/>
      <c r="SQS876" s="60"/>
      <c r="SQT876" s="60"/>
      <c r="SQU876" s="60"/>
      <c r="SQV876" s="60"/>
      <c r="SQW876" s="60"/>
      <c r="SQX876" s="60"/>
      <c r="SQY876" s="60"/>
      <c r="SQZ876" s="60"/>
      <c r="SRA876" s="60"/>
      <c r="SRB876" s="60"/>
      <c r="SRC876" s="60"/>
      <c r="SRD876" s="60"/>
      <c r="SRE876" s="60"/>
      <c r="SRF876" s="60"/>
      <c r="SRG876" s="60"/>
      <c r="SRH876" s="60"/>
      <c r="SRI876" s="60"/>
      <c r="SRJ876" s="60"/>
      <c r="SRK876" s="60"/>
      <c r="SRL876" s="60"/>
      <c r="SRM876" s="60"/>
      <c r="SRN876" s="60"/>
      <c r="SRO876" s="60"/>
      <c r="SRP876" s="60"/>
      <c r="SRQ876" s="60"/>
      <c r="SRR876" s="60"/>
      <c r="SRS876" s="60"/>
      <c r="SRT876" s="60"/>
      <c r="SRU876" s="60"/>
      <c r="SRV876" s="60"/>
      <c r="SRW876" s="60"/>
      <c r="SRX876" s="60"/>
      <c r="SRY876" s="60"/>
      <c r="SRZ876" s="60"/>
      <c r="SSA876" s="60"/>
      <c r="SSB876" s="60"/>
      <c r="SSC876" s="60"/>
      <c r="SSD876" s="60"/>
      <c r="SSE876" s="60"/>
      <c r="SSF876" s="60"/>
      <c r="SSG876" s="60"/>
      <c r="SSH876" s="60"/>
      <c r="SSI876" s="60"/>
      <c r="SSJ876" s="60"/>
      <c r="SSK876" s="60"/>
      <c r="SSL876" s="60"/>
      <c r="SSM876" s="60"/>
      <c r="SSN876" s="60"/>
      <c r="SSO876" s="60"/>
      <c r="SSP876" s="60"/>
      <c r="SSQ876" s="60"/>
      <c r="SSR876" s="60"/>
      <c r="SSS876" s="60"/>
      <c r="SST876" s="60"/>
      <c r="SSU876" s="60"/>
      <c r="SSV876" s="60"/>
      <c r="SSW876" s="60"/>
      <c r="SSX876" s="60"/>
      <c r="SSY876" s="60"/>
      <c r="SSZ876" s="60"/>
      <c r="STA876" s="60"/>
      <c r="STB876" s="60"/>
      <c r="STC876" s="60"/>
      <c r="STD876" s="60"/>
      <c r="STE876" s="60"/>
      <c r="STF876" s="60"/>
      <c r="STG876" s="60"/>
      <c r="STH876" s="60"/>
      <c r="STI876" s="60"/>
      <c r="STJ876" s="60"/>
      <c r="STK876" s="60"/>
      <c r="STL876" s="60"/>
      <c r="STM876" s="60"/>
      <c r="STN876" s="60"/>
      <c r="STO876" s="60"/>
      <c r="STP876" s="60"/>
      <c r="STQ876" s="60"/>
      <c r="STR876" s="60"/>
      <c r="STS876" s="60"/>
      <c r="STT876" s="60"/>
      <c r="STU876" s="60"/>
      <c r="STV876" s="60"/>
      <c r="STW876" s="60"/>
      <c r="STX876" s="60"/>
      <c r="STY876" s="60"/>
      <c r="STZ876" s="60"/>
      <c r="SUA876" s="60"/>
      <c r="SUB876" s="60"/>
      <c r="SUC876" s="60"/>
      <c r="SUD876" s="60"/>
      <c r="SUE876" s="60"/>
      <c r="SUF876" s="60"/>
      <c r="SUG876" s="60"/>
      <c r="SUH876" s="60"/>
      <c r="SUI876" s="60"/>
      <c r="SUJ876" s="60"/>
      <c r="SUK876" s="60"/>
      <c r="SUL876" s="60"/>
      <c r="SUM876" s="60"/>
      <c r="SUN876" s="60"/>
      <c r="SUO876" s="60"/>
      <c r="SUP876" s="60"/>
      <c r="SUQ876" s="60"/>
      <c r="SUR876" s="60"/>
      <c r="SUS876" s="60"/>
      <c r="SUT876" s="60"/>
      <c r="SUU876" s="60"/>
      <c r="SUV876" s="60"/>
      <c r="SUW876" s="60"/>
      <c r="SUX876" s="60"/>
      <c r="SUY876" s="60"/>
      <c r="SUZ876" s="60"/>
      <c r="SVA876" s="60"/>
      <c r="SVB876" s="60"/>
      <c r="SVC876" s="60"/>
      <c r="SVD876" s="60"/>
      <c r="SVE876" s="60"/>
      <c r="SVF876" s="60"/>
      <c r="SVG876" s="60"/>
      <c r="SVH876" s="60"/>
      <c r="SVI876" s="60"/>
      <c r="SVJ876" s="60"/>
      <c r="SVK876" s="60"/>
      <c r="SVL876" s="60"/>
      <c r="SVM876" s="60"/>
      <c r="SVN876" s="60"/>
      <c r="SVO876" s="60"/>
      <c r="SVP876" s="60"/>
      <c r="SVQ876" s="60"/>
      <c r="SVR876" s="60"/>
      <c r="SVS876" s="60"/>
      <c r="SVT876" s="60"/>
      <c r="SVU876" s="60"/>
      <c r="SVV876" s="60"/>
      <c r="SVW876" s="60"/>
      <c r="SVX876" s="60"/>
      <c r="SVY876" s="60"/>
      <c r="SVZ876" s="60"/>
      <c r="SWA876" s="60"/>
      <c r="SWB876" s="60"/>
      <c r="SWC876" s="60"/>
      <c r="SWD876" s="60"/>
      <c r="SWE876" s="60"/>
      <c r="SWF876" s="60"/>
      <c r="SWG876" s="60"/>
      <c r="SWH876" s="60"/>
      <c r="SWI876" s="60"/>
      <c r="SWJ876" s="60"/>
      <c r="SWK876" s="60"/>
      <c r="SWL876" s="60"/>
      <c r="SWM876" s="60"/>
      <c r="SWN876" s="60"/>
      <c r="SWO876" s="60"/>
      <c r="SWP876" s="60"/>
      <c r="SWQ876" s="60"/>
      <c r="SWR876" s="60"/>
      <c r="SWS876" s="60"/>
      <c r="SWT876" s="60"/>
      <c r="SWU876" s="60"/>
      <c r="SWV876" s="60"/>
      <c r="SWW876" s="60"/>
      <c r="SWX876" s="60"/>
      <c r="SWY876" s="60"/>
      <c r="SWZ876" s="60"/>
      <c r="SXA876" s="60"/>
      <c r="SXB876" s="60"/>
      <c r="SXC876" s="60"/>
      <c r="SXD876" s="60"/>
      <c r="SXE876" s="60"/>
      <c r="SXF876" s="60"/>
      <c r="SXG876" s="60"/>
      <c r="SXH876" s="60"/>
      <c r="SXI876" s="60"/>
      <c r="SXJ876" s="60"/>
      <c r="SXK876" s="60"/>
      <c r="SXL876" s="60"/>
      <c r="SXM876" s="60"/>
      <c r="SXN876" s="60"/>
      <c r="SXO876" s="60"/>
      <c r="SXP876" s="60"/>
      <c r="SXQ876" s="60"/>
      <c r="SXR876" s="60"/>
      <c r="SXS876" s="60"/>
      <c r="SXT876" s="60"/>
      <c r="SXU876" s="60"/>
      <c r="SXV876" s="60"/>
      <c r="SXW876" s="60"/>
      <c r="SXX876" s="60"/>
      <c r="SXY876" s="60"/>
      <c r="SXZ876" s="60"/>
      <c r="SYA876" s="60"/>
      <c r="SYB876" s="60"/>
      <c r="SYC876" s="60"/>
      <c r="SYD876" s="60"/>
      <c r="SYE876" s="60"/>
      <c r="SYF876" s="60"/>
      <c r="SYG876" s="60"/>
      <c r="SYH876" s="60"/>
      <c r="SYI876" s="60"/>
      <c r="SYJ876" s="60"/>
      <c r="SYK876" s="60"/>
      <c r="SYL876" s="60"/>
      <c r="SYM876" s="60"/>
      <c r="SYN876" s="60"/>
      <c r="SYO876" s="60"/>
      <c r="SYP876" s="60"/>
      <c r="SYQ876" s="60"/>
      <c r="SYR876" s="60"/>
      <c r="SYS876" s="60"/>
      <c r="SYT876" s="60"/>
      <c r="SYU876" s="60"/>
      <c r="SYV876" s="60"/>
      <c r="SYW876" s="60"/>
      <c r="SYX876" s="60"/>
      <c r="SYY876" s="60"/>
      <c r="SYZ876" s="60"/>
      <c r="SZA876" s="60"/>
      <c r="SZB876" s="60"/>
      <c r="SZC876" s="60"/>
      <c r="SZD876" s="60"/>
      <c r="SZE876" s="60"/>
      <c r="SZF876" s="60"/>
      <c r="SZG876" s="60"/>
      <c r="SZH876" s="60"/>
      <c r="SZI876" s="60"/>
      <c r="SZJ876" s="60"/>
      <c r="SZK876" s="60"/>
      <c r="SZL876" s="60"/>
      <c r="SZM876" s="60"/>
      <c r="SZN876" s="60"/>
      <c r="SZO876" s="60"/>
      <c r="SZP876" s="60"/>
      <c r="SZQ876" s="60"/>
      <c r="SZR876" s="60"/>
      <c r="SZS876" s="60"/>
      <c r="SZT876" s="60"/>
      <c r="SZU876" s="60"/>
      <c r="SZV876" s="60"/>
      <c r="SZW876" s="60"/>
      <c r="SZX876" s="60"/>
      <c r="SZY876" s="60"/>
      <c r="SZZ876" s="60"/>
      <c r="TAA876" s="60"/>
      <c r="TAB876" s="60"/>
      <c r="TAC876" s="60"/>
      <c r="TAD876" s="60"/>
      <c r="TAE876" s="60"/>
      <c r="TAF876" s="60"/>
      <c r="TAG876" s="60"/>
      <c r="TAH876" s="60"/>
      <c r="TAI876" s="60"/>
      <c r="TAJ876" s="60"/>
      <c r="TAK876" s="60"/>
      <c r="TAL876" s="60"/>
      <c r="TAM876" s="60"/>
      <c r="TAN876" s="60"/>
      <c r="TAO876" s="60"/>
      <c r="TAP876" s="60"/>
      <c r="TAQ876" s="60"/>
      <c r="TAR876" s="60"/>
      <c r="TAS876" s="60"/>
      <c r="TAT876" s="60"/>
      <c r="TAU876" s="60"/>
      <c r="TAV876" s="60"/>
      <c r="TAW876" s="60"/>
      <c r="TAX876" s="60"/>
      <c r="TAY876" s="60"/>
      <c r="TAZ876" s="60"/>
      <c r="TBA876" s="60"/>
      <c r="TBB876" s="60"/>
      <c r="TBC876" s="60"/>
      <c r="TBD876" s="60"/>
      <c r="TBE876" s="60"/>
      <c r="TBF876" s="60"/>
      <c r="TBG876" s="60"/>
      <c r="TBH876" s="60"/>
      <c r="TBI876" s="60"/>
      <c r="TBJ876" s="60"/>
      <c r="TBK876" s="60"/>
      <c r="TBL876" s="60"/>
      <c r="TBM876" s="60"/>
      <c r="TBN876" s="60"/>
      <c r="TBO876" s="60"/>
      <c r="TBP876" s="60"/>
      <c r="TBQ876" s="60"/>
      <c r="TBR876" s="60"/>
      <c r="TBS876" s="60"/>
      <c r="TBT876" s="60"/>
      <c r="TBU876" s="60"/>
      <c r="TBV876" s="60"/>
      <c r="TBW876" s="60"/>
      <c r="TBX876" s="60"/>
      <c r="TBY876" s="60"/>
      <c r="TBZ876" s="60"/>
      <c r="TCA876" s="60"/>
      <c r="TCB876" s="60"/>
      <c r="TCC876" s="60"/>
      <c r="TCD876" s="60"/>
      <c r="TCE876" s="60"/>
      <c r="TCF876" s="60"/>
      <c r="TCG876" s="60"/>
      <c r="TCH876" s="60"/>
      <c r="TCI876" s="60"/>
      <c r="TCJ876" s="60"/>
      <c r="TCK876" s="60"/>
      <c r="TCL876" s="60"/>
      <c r="TCM876" s="60"/>
      <c r="TCN876" s="60"/>
      <c r="TCO876" s="60"/>
      <c r="TCP876" s="60"/>
      <c r="TCQ876" s="60"/>
      <c r="TCR876" s="60"/>
      <c r="TCS876" s="60"/>
      <c r="TCT876" s="60"/>
      <c r="TCU876" s="60"/>
      <c r="TCV876" s="60"/>
      <c r="TCW876" s="60"/>
      <c r="TCX876" s="60"/>
      <c r="TCY876" s="60"/>
      <c r="TCZ876" s="60"/>
      <c r="TDA876" s="60"/>
      <c r="TDB876" s="60"/>
      <c r="TDC876" s="60"/>
      <c r="TDD876" s="60"/>
      <c r="TDE876" s="60"/>
      <c r="TDF876" s="60"/>
      <c r="TDG876" s="60"/>
      <c r="TDH876" s="60"/>
      <c r="TDI876" s="60"/>
      <c r="TDJ876" s="60"/>
      <c r="TDK876" s="60"/>
      <c r="TDL876" s="60"/>
      <c r="TDM876" s="60"/>
      <c r="TDN876" s="60"/>
      <c r="TDO876" s="60"/>
      <c r="TDP876" s="60"/>
      <c r="TDQ876" s="60"/>
      <c r="TDR876" s="60"/>
      <c r="TDS876" s="60"/>
      <c r="TDT876" s="60"/>
      <c r="TDU876" s="60"/>
      <c r="TDV876" s="60"/>
      <c r="TDW876" s="60"/>
      <c r="TDX876" s="60"/>
      <c r="TDY876" s="60"/>
      <c r="TDZ876" s="60"/>
      <c r="TEA876" s="60"/>
      <c r="TEB876" s="60"/>
      <c r="TEC876" s="60"/>
      <c r="TED876" s="60"/>
      <c r="TEE876" s="60"/>
      <c r="TEF876" s="60"/>
      <c r="TEG876" s="60"/>
      <c r="TEH876" s="60"/>
      <c r="TEI876" s="60"/>
      <c r="TEJ876" s="60"/>
      <c r="TEK876" s="60"/>
      <c r="TEL876" s="60"/>
      <c r="TEM876" s="60"/>
      <c r="TEN876" s="60"/>
      <c r="TEO876" s="60"/>
      <c r="TEP876" s="60"/>
      <c r="TEQ876" s="60"/>
      <c r="TER876" s="60"/>
      <c r="TES876" s="60"/>
      <c r="TET876" s="60"/>
      <c r="TEU876" s="60"/>
      <c r="TEV876" s="60"/>
      <c r="TEW876" s="60"/>
      <c r="TEX876" s="60"/>
      <c r="TEY876" s="60"/>
      <c r="TEZ876" s="60"/>
      <c r="TFA876" s="60"/>
      <c r="TFB876" s="60"/>
      <c r="TFC876" s="60"/>
      <c r="TFD876" s="60"/>
      <c r="TFE876" s="60"/>
      <c r="TFF876" s="60"/>
      <c r="TFG876" s="60"/>
      <c r="TFH876" s="60"/>
      <c r="TFI876" s="60"/>
      <c r="TFJ876" s="60"/>
      <c r="TFK876" s="60"/>
      <c r="TFL876" s="60"/>
      <c r="TFM876" s="60"/>
      <c r="TFN876" s="60"/>
      <c r="TFO876" s="60"/>
      <c r="TFP876" s="60"/>
      <c r="TFQ876" s="60"/>
      <c r="TFR876" s="60"/>
      <c r="TFS876" s="60"/>
      <c r="TFT876" s="60"/>
      <c r="TFU876" s="60"/>
      <c r="TFV876" s="60"/>
      <c r="TFW876" s="60"/>
      <c r="TFX876" s="60"/>
      <c r="TFY876" s="60"/>
      <c r="TFZ876" s="60"/>
      <c r="TGA876" s="60"/>
      <c r="TGB876" s="60"/>
      <c r="TGC876" s="60"/>
      <c r="TGD876" s="60"/>
      <c r="TGE876" s="60"/>
      <c r="TGF876" s="60"/>
      <c r="TGG876" s="60"/>
      <c r="TGH876" s="60"/>
      <c r="TGI876" s="60"/>
      <c r="TGJ876" s="60"/>
      <c r="TGK876" s="60"/>
      <c r="TGL876" s="60"/>
      <c r="TGM876" s="60"/>
      <c r="TGN876" s="60"/>
      <c r="TGO876" s="60"/>
      <c r="TGP876" s="60"/>
      <c r="TGQ876" s="60"/>
      <c r="TGR876" s="60"/>
      <c r="TGS876" s="60"/>
      <c r="TGT876" s="60"/>
      <c r="TGU876" s="60"/>
      <c r="TGV876" s="60"/>
      <c r="TGW876" s="60"/>
      <c r="TGX876" s="60"/>
      <c r="TGY876" s="60"/>
      <c r="TGZ876" s="60"/>
      <c r="THA876" s="60"/>
      <c r="THB876" s="60"/>
      <c r="THC876" s="60"/>
      <c r="THD876" s="60"/>
      <c r="THE876" s="60"/>
      <c r="THF876" s="60"/>
      <c r="THG876" s="60"/>
      <c r="THH876" s="60"/>
      <c r="THI876" s="60"/>
      <c r="THJ876" s="60"/>
      <c r="THK876" s="60"/>
      <c r="THL876" s="60"/>
      <c r="THM876" s="60"/>
      <c r="THN876" s="60"/>
      <c r="THO876" s="60"/>
      <c r="THP876" s="60"/>
      <c r="THQ876" s="60"/>
      <c r="THR876" s="60"/>
      <c r="THS876" s="60"/>
      <c r="THT876" s="60"/>
      <c r="THU876" s="60"/>
      <c r="THV876" s="60"/>
      <c r="THW876" s="60"/>
      <c r="THX876" s="60"/>
      <c r="THY876" s="60"/>
      <c r="THZ876" s="60"/>
      <c r="TIA876" s="60"/>
      <c r="TIB876" s="60"/>
      <c r="TIC876" s="60"/>
      <c r="TID876" s="60"/>
      <c r="TIE876" s="60"/>
      <c r="TIF876" s="60"/>
      <c r="TIG876" s="60"/>
      <c r="TIH876" s="60"/>
      <c r="TII876" s="60"/>
      <c r="TIJ876" s="60"/>
      <c r="TIK876" s="60"/>
      <c r="TIL876" s="60"/>
      <c r="TIM876" s="60"/>
      <c r="TIN876" s="60"/>
      <c r="TIO876" s="60"/>
      <c r="TIP876" s="60"/>
      <c r="TIQ876" s="60"/>
      <c r="TIR876" s="60"/>
      <c r="TIS876" s="60"/>
      <c r="TIT876" s="60"/>
      <c r="TIU876" s="60"/>
      <c r="TIV876" s="60"/>
      <c r="TIW876" s="60"/>
      <c r="TIX876" s="60"/>
      <c r="TIY876" s="60"/>
      <c r="TIZ876" s="60"/>
      <c r="TJA876" s="60"/>
      <c r="TJB876" s="60"/>
      <c r="TJC876" s="60"/>
      <c r="TJD876" s="60"/>
      <c r="TJE876" s="60"/>
      <c r="TJF876" s="60"/>
      <c r="TJG876" s="60"/>
      <c r="TJH876" s="60"/>
      <c r="TJI876" s="60"/>
      <c r="TJJ876" s="60"/>
      <c r="TJK876" s="60"/>
      <c r="TJL876" s="60"/>
      <c r="TJM876" s="60"/>
      <c r="TJN876" s="60"/>
      <c r="TJO876" s="60"/>
      <c r="TJP876" s="60"/>
      <c r="TJQ876" s="60"/>
      <c r="TJR876" s="60"/>
      <c r="TJS876" s="60"/>
      <c r="TJT876" s="60"/>
      <c r="TJU876" s="60"/>
      <c r="TJV876" s="60"/>
      <c r="TJW876" s="60"/>
      <c r="TJX876" s="60"/>
      <c r="TJY876" s="60"/>
      <c r="TJZ876" s="60"/>
      <c r="TKA876" s="60"/>
      <c r="TKB876" s="60"/>
      <c r="TKC876" s="60"/>
      <c r="TKD876" s="60"/>
      <c r="TKE876" s="60"/>
      <c r="TKF876" s="60"/>
      <c r="TKG876" s="60"/>
      <c r="TKH876" s="60"/>
      <c r="TKI876" s="60"/>
      <c r="TKJ876" s="60"/>
      <c r="TKK876" s="60"/>
      <c r="TKL876" s="60"/>
      <c r="TKM876" s="60"/>
      <c r="TKN876" s="60"/>
      <c r="TKO876" s="60"/>
      <c r="TKP876" s="60"/>
      <c r="TKQ876" s="60"/>
      <c r="TKR876" s="60"/>
      <c r="TKS876" s="60"/>
      <c r="TKT876" s="60"/>
      <c r="TKU876" s="60"/>
      <c r="TKV876" s="60"/>
      <c r="TKW876" s="60"/>
      <c r="TKX876" s="60"/>
      <c r="TKY876" s="60"/>
      <c r="TKZ876" s="60"/>
      <c r="TLA876" s="60"/>
      <c r="TLB876" s="60"/>
      <c r="TLC876" s="60"/>
      <c r="TLD876" s="60"/>
      <c r="TLE876" s="60"/>
      <c r="TLF876" s="60"/>
      <c r="TLG876" s="60"/>
      <c r="TLH876" s="60"/>
      <c r="TLI876" s="60"/>
      <c r="TLJ876" s="60"/>
      <c r="TLK876" s="60"/>
      <c r="TLL876" s="60"/>
      <c r="TLM876" s="60"/>
      <c r="TLN876" s="60"/>
      <c r="TLO876" s="60"/>
      <c r="TLP876" s="60"/>
      <c r="TLQ876" s="60"/>
      <c r="TLR876" s="60"/>
      <c r="TLS876" s="60"/>
      <c r="TLT876" s="60"/>
      <c r="TLU876" s="60"/>
      <c r="TLV876" s="60"/>
      <c r="TLW876" s="60"/>
      <c r="TLX876" s="60"/>
      <c r="TLY876" s="60"/>
      <c r="TLZ876" s="60"/>
      <c r="TMA876" s="60"/>
      <c r="TMB876" s="60"/>
      <c r="TMC876" s="60"/>
      <c r="TMD876" s="60"/>
      <c r="TME876" s="60"/>
      <c r="TMF876" s="60"/>
      <c r="TMG876" s="60"/>
      <c r="TMH876" s="60"/>
      <c r="TMI876" s="60"/>
      <c r="TMJ876" s="60"/>
      <c r="TMK876" s="60"/>
      <c r="TML876" s="60"/>
      <c r="TMM876" s="60"/>
      <c r="TMN876" s="60"/>
      <c r="TMO876" s="60"/>
      <c r="TMP876" s="60"/>
      <c r="TMQ876" s="60"/>
      <c r="TMR876" s="60"/>
      <c r="TMS876" s="60"/>
      <c r="TMT876" s="60"/>
      <c r="TMU876" s="60"/>
      <c r="TMV876" s="60"/>
      <c r="TMW876" s="60"/>
      <c r="TMX876" s="60"/>
      <c r="TMY876" s="60"/>
      <c r="TMZ876" s="60"/>
      <c r="TNA876" s="60"/>
      <c r="TNB876" s="60"/>
      <c r="TNC876" s="60"/>
      <c r="TND876" s="60"/>
      <c r="TNE876" s="60"/>
      <c r="TNF876" s="60"/>
      <c r="TNG876" s="60"/>
      <c r="TNH876" s="60"/>
      <c r="TNI876" s="60"/>
      <c r="TNJ876" s="60"/>
      <c r="TNK876" s="60"/>
      <c r="TNL876" s="60"/>
      <c r="TNM876" s="60"/>
      <c r="TNN876" s="60"/>
      <c r="TNO876" s="60"/>
      <c r="TNP876" s="60"/>
      <c r="TNQ876" s="60"/>
      <c r="TNR876" s="60"/>
      <c r="TNS876" s="60"/>
      <c r="TNT876" s="60"/>
      <c r="TNU876" s="60"/>
      <c r="TNV876" s="60"/>
      <c r="TNW876" s="60"/>
      <c r="TNX876" s="60"/>
      <c r="TNY876" s="60"/>
      <c r="TNZ876" s="60"/>
      <c r="TOA876" s="60"/>
      <c r="TOB876" s="60"/>
      <c r="TOC876" s="60"/>
      <c r="TOD876" s="60"/>
      <c r="TOE876" s="60"/>
      <c r="TOF876" s="60"/>
      <c r="TOG876" s="60"/>
      <c r="TOH876" s="60"/>
      <c r="TOI876" s="60"/>
      <c r="TOJ876" s="60"/>
      <c r="TOK876" s="60"/>
      <c r="TOL876" s="60"/>
      <c r="TOM876" s="60"/>
      <c r="TON876" s="60"/>
      <c r="TOO876" s="60"/>
      <c r="TOP876" s="60"/>
      <c r="TOQ876" s="60"/>
      <c r="TOR876" s="60"/>
      <c r="TOS876" s="60"/>
      <c r="TOT876" s="60"/>
      <c r="TOU876" s="60"/>
      <c r="TOV876" s="60"/>
      <c r="TOW876" s="60"/>
      <c r="TOX876" s="60"/>
      <c r="TOY876" s="60"/>
      <c r="TOZ876" s="60"/>
      <c r="TPA876" s="60"/>
      <c r="TPB876" s="60"/>
      <c r="TPC876" s="60"/>
      <c r="TPD876" s="60"/>
      <c r="TPE876" s="60"/>
      <c r="TPF876" s="60"/>
      <c r="TPG876" s="60"/>
      <c r="TPH876" s="60"/>
      <c r="TPI876" s="60"/>
      <c r="TPJ876" s="60"/>
      <c r="TPK876" s="60"/>
      <c r="TPL876" s="60"/>
      <c r="TPM876" s="60"/>
      <c r="TPN876" s="60"/>
      <c r="TPO876" s="60"/>
      <c r="TPP876" s="60"/>
      <c r="TPQ876" s="60"/>
      <c r="TPR876" s="60"/>
      <c r="TPS876" s="60"/>
      <c r="TPT876" s="60"/>
      <c r="TPU876" s="60"/>
      <c r="TPV876" s="60"/>
      <c r="TPW876" s="60"/>
      <c r="TPX876" s="60"/>
      <c r="TPY876" s="60"/>
      <c r="TPZ876" s="60"/>
      <c r="TQA876" s="60"/>
      <c r="TQB876" s="60"/>
      <c r="TQC876" s="60"/>
      <c r="TQD876" s="60"/>
      <c r="TQE876" s="60"/>
      <c r="TQF876" s="60"/>
      <c r="TQG876" s="60"/>
      <c r="TQH876" s="60"/>
      <c r="TQI876" s="60"/>
      <c r="TQJ876" s="60"/>
      <c r="TQK876" s="60"/>
      <c r="TQL876" s="60"/>
      <c r="TQM876" s="60"/>
      <c r="TQN876" s="60"/>
      <c r="TQO876" s="60"/>
      <c r="TQP876" s="60"/>
      <c r="TQQ876" s="60"/>
      <c r="TQR876" s="60"/>
      <c r="TQS876" s="60"/>
      <c r="TQT876" s="60"/>
      <c r="TQU876" s="60"/>
      <c r="TQV876" s="60"/>
      <c r="TQW876" s="60"/>
      <c r="TQX876" s="60"/>
      <c r="TQY876" s="60"/>
      <c r="TQZ876" s="60"/>
      <c r="TRA876" s="60"/>
      <c r="TRB876" s="60"/>
      <c r="TRC876" s="60"/>
      <c r="TRD876" s="60"/>
      <c r="TRE876" s="60"/>
      <c r="TRF876" s="60"/>
      <c r="TRG876" s="60"/>
      <c r="TRH876" s="60"/>
      <c r="TRI876" s="60"/>
      <c r="TRJ876" s="60"/>
      <c r="TRK876" s="60"/>
      <c r="TRL876" s="60"/>
      <c r="TRM876" s="60"/>
      <c r="TRN876" s="60"/>
      <c r="TRO876" s="60"/>
      <c r="TRP876" s="60"/>
      <c r="TRQ876" s="60"/>
      <c r="TRR876" s="60"/>
      <c r="TRS876" s="60"/>
      <c r="TRT876" s="60"/>
      <c r="TRU876" s="60"/>
      <c r="TRV876" s="60"/>
      <c r="TRW876" s="60"/>
      <c r="TRX876" s="60"/>
      <c r="TRY876" s="60"/>
      <c r="TRZ876" s="60"/>
      <c r="TSA876" s="60"/>
      <c r="TSB876" s="60"/>
      <c r="TSC876" s="60"/>
      <c r="TSD876" s="60"/>
      <c r="TSE876" s="60"/>
      <c r="TSF876" s="60"/>
      <c r="TSG876" s="60"/>
      <c r="TSH876" s="60"/>
      <c r="TSI876" s="60"/>
      <c r="TSJ876" s="60"/>
      <c r="TSK876" s="60"/>
      <c r="TSL876" s="60"/>
      <c r="TSM876" s="60"/>
      <c r="TSN876" s="60"/>
      <c r="TSO876" s="60"/>
      <c r="TSP876" s="60"/>
      <c r="TSQ876" s="60"/>
      <c r="TSR876" s="60"/>
      <c r="TSS876" s="60"/>
      <c r="TST876" s="60"/>
      <c r="TSU876" s="60"/>
      <c r="TSV876" s="60"/>
      <c r="TSW876" s="60"/>
      <c r="TSX876" s="60"/>
      <c r="TSY876" s="60"/>
      <c r="TSZ876" s="60"/>
      <c r="TTA876" s="60"/>
      <c r="TTB876" s="60"/>
      <c r="TTC876" s="60"/>
      <c r="TTD876" s="60"/>
      <c r="TTE876" s="60"/>
      <c r="TTF876" s="60"/>
      <c r="TTG876" s="60"/>
      <c r="TTH876" s="60"/>
      <c r="TTI876" s="60"/>
      <c r="TTJ876" s="60"/>
      <c r="TTK876" s="60"/>
      <c r="TTL876" s="60"/>
      <c r="TTM876" s="60"/>
      <c r="TTN876" s="60"/>
      <c r="TTO876" s="60"/>
      <c r="TTP876" s="60"/>
      <c r="TTQ876" s="60"/>
      <c r="TTR876" s="60"/>
      <c r="TTS876" s="60"/>
      <c r="TTT876" s="60"/>
      <c r="TTU876" s="60"/>
      <c r="TTV876" s="60"/>
      <c r="TTW876" s="60"/>
      <c r="TTX876" s="60"/>
      <c r="TTY876" s="60"/>
      <c r="TTZ876" s="60"/>
      <c r="TUA876" s="60"/>
      <c r="TUB876" s="60"/>
      <c r="TUC876" s="60"/>
      <c r="TUD876" s="60"/>
      <c r="TUE876" s="60"/>
      <c r="TUF876" s="60"/>
      <c r="TUG876" s="60"/>
      <c r="TUH876" s="60"/>
      <c r="TUI876" s="60"/>
      <c r="TUJ876" s="60"/>
      <c r="TUK876" s="60"/>
      <c r="TUL876" s="60"/>
      <c r="TUM876" s="60"/>
      <c r="TUN876" s="60"/>
      <c r="TUO876" s="60"/>
      <c r="TUP876" s="60"/>
      <c r="TUQ876" s="60"/>
      <c r="TUR876" s="60"/>
      <c r="TUS876" s="60"/>
      <c r="TUT876" s="60"/>
      <c r="TUU876" s="60"/>
      <c r="TUV876" s="60"/>
      <c r="TUW876" s="60"/>
      <c r="TUX876" s="60"/>
      <c r="TUY876" s="60"/>
      <c r="TUZ876" s="60"/>
      <c r="TVA876" s="60"/>
      <c r="TVB876" s="60"/>
      <c r="TVC876" s="60"/>
      <c r="TVD876" s="60"/>
      <c r="TVE876" s="60"/>
      <c r="TVF876" s="60"/>
      <c r="TVG876" s="60"/>
      <c r="TVH876" s="60"/>
      <c r="TVI876" s="60"/>
      <c r="TVJ876" s="60"/>
      <c r="TVK876" s="60"/>
      <c r="TVL876" s="60"/>
      <c r="TVM876" s="60"/>
      <c r="TVN876" s="60"/>
      <c r="TVO876" s="60"/>
      <c r="TVP876" s="60"/>
      <c r="TVQ876" s="60"/>
      <c r="TVR876" s="60"/>
      <c r="TVS876" s="60"/>
      <c r="TVT876" s="60"/>
      <c r="TVU876" s="60"/>
      <c r="TVV876" s="60"/>
      <c r="TVW876" s="60"/>
      <c r="TVX876" s="60"/>
      <c r="TVY876" s="60"/>
      <c r="TVZ876" s="60"/>
      <c r="TWA876" s="60"/>
      <c r="TWB876" s="60"/>
      <c r="TWC876" s="60"/>
      <c r="TWD876" s="60"/>
      <c r="TWE876" s="60"/>
      <c r="TWF876" s="60"/>
      <c r="TWG876" s="60"/>
      <c r="TWH876" s="60"/>
      <c r="TWI876" s="60"/>
      <c r="TWJ876" s="60"/>
      <c r="TWK876" s="60"/>
      <c r="TWL876" s="60"/>
      <c r="TWM876" s="60"/>
      <c r="TWN876" s="60"/>
      <c r="TWO876" s="60"/>
      <c r="TWP876" s="60"/>
      <c r="TWQ876" s="60"/>
      <c r="TWR876" s="60"/>
      <c r="TWS876" s="60"/>
      <c r="TWT876" s="60"/>
      <c r="TWU876" s="60"/>
      <c r="TWV876" s="60"/>
      <c r="TWW876" s="60"/>
      <c r="TWX876" s="60"/>
      <c r="TWY876" s="60"/>
      <c r="TWZ876" s="60"/>
      <c r="TXA876" s="60"/>
      <c r="TXB876" s="60"/>
      <c r="TXC876" s="60"/>
      <c r="TXD876" s="60"/>
      <c r="TXE876" s="60"/>
      <c r="TXF876" s="60"/>
      <c r="TXG876" s="60"/>
      <c r="TXH876" s="60"/>
      <c r="TXI876" s="60"/>
      <c r="TXJ876" s="60"/>
      <c r="TXK876" s="60"/>
      <c r="TXL876" s="60"/>
      <c r="TXM876" s="60"/>
      <c r="TXN876" s="60"/>
      <c r="TXO876" s="60"/>
      <c r="TXP876" s="60"/>
      <c r="TXQ876" s="60"/>
      <c r="TXR876" s="60"/>
      <c r="TXS876" s="60"/>
      <c r="TXT876" s="60"/>
      <c r="TXU876" s="60"/>
      <c r="TXV876" s="60"/>
      <c r="TXW876" s="60"/>
      <c r="TXX876" s="60"/>
      <c r="TXY876" s="60"/>
      <c r="TXZ876" s="60"/>
      <c r="TYA876" s="60"/>
      <c r="TYB876" s="60"/>
      <c r="TYC876" s="60"/>
      <c r="TYD876" s="60"/>
      <c r="TYE876" s="60"/>
      <c r="TYF876" s="60"/>
      <c r="TYG876" s="60"/>
      <c r="TYH876" s="60"/>
      <c r="TYI876" s="60"/>
      <c r="TYJ876" s="60"/>
      <c r="TYK876" s="60"/>
      <c r="TYL876" s="60"/>
      <c r="TYM876" s="60"/>
      <c r="TYN876" s="60"/>
      <c r="TYO876" s="60"/>
      <c r="TYP876" s="60"/>
      <c r="TYQ876" s="60"/>
      <c r="TYR876" s="60"/>
      <c r="TYS876" s="60"/>
      <c r="TYT876" s="60"/>
      <c r="TYU876" s="60"/>
      <c r="TYV876" s="60"/>
      <c r="TYW876" s="60"/>
      <c r="TYX876" s="60"/>
      <c r="TYY876" s="60"/>
      <c r="TYZ876" s="60"/>
      <c r="TZA876" s="60"/>
      <c r="TZB876" s="60"/>
      <c r="TZC876" s="60"/>
      <c r="TZD876" s="60"/>
      <c r="TZE876" s="60"/>
      <c r="TZF876" s="60"/>
      <c r="TZG876" s="60"/>
      <c r="TZH876" s="60"/>
      <c r="TZI876" s="60"/>
      <c r="TZJ876" s="60"/>
      <c r="TZK876" s="60"/>
      <c r="TZL876" s="60"/>
      <c r="TZM876" s="60"/>
      <c r="TZN876" s="60"/>
      <c r="TZO876" s="60"/>
      <c r="TZP876" s="60"/>
      <c r="TZQ876" s="60"/>
      <c r="TZR876" s="60"/>
      <c r="TZS876" s="60"/>
      <c r="TZT876" s="60"/>
      <c r="TZU876" s="60"/>
      <c r="TZV876" s="60"/>
      <c r="TZW876" s="60"/>
      <c r="TZX876" s="60"/>
      <c r="TZY876" s="60"/>
      <c r="TZZ876" s="60"/>
      <c r="UAA876" s="60"/>
      <c r="UAB876" s="60"/>
      <c r="UAC876" s="60"/>
      <c r="UAD876" s="60"/>
      <c r="UAE876" s="60"/>
      <c r="UAF876" s="60"/>
      <c r="UAG876" s="60"/>
      <c r="UAH876" s="60"/>
      <c r="UAI876" s="60"/>
      <c r="UAJ876" s="60"/>
      <c r="UAK876" s="60"/>
      <c r="UAL876" s="60"/>
      <c r="UAM876" s="60"/>
      <c r="UAN876" s="60"/>
      <c r="UAO876" s="60"/>
      <c r="UAP876" s="60"/>
      <c r="UAQ876" s="60"/>
      <c r="UAR876" s="60"/>
      <c r="UAS876" s="60"/>
      <c r="UAT876" s="60"/>
      <c r="UAU876" s="60"/>
      <c r="UAV876" s="60"/>
      <c r="UAW876" s="60"/>
      <c r="UAX876" s="60"/>
      <c r="UAY876" s="60"/>
      <c r="UAZ876" s="60"/>
      <c r="UBA876" s="60"/>
      <c r="UBB876" s="60"/>
      <c r="UBC876" s="60"/>
      <c r="UBD876" s="60"/>
      <c r="UBE876" s="60"/>
      <c r="UBF876" s="60"/>
      <c r="UBG876" s="60"/>
      <c r="UBH876" s="60"/>
      <c r="UBI876" s="60"/>
      <c r="UBJ876" s="60"/>
      <c r="UBK876" s="60"/>
      <c r="UBL876" s="60"/>
      <c r="UBM876" s="60"/>
      <c r="UBN876" s="60"/>
      <c r="UBO876" s="60"/>
      <c r="UBP876" s="60"/>
      <c r="UBQ876" s="60"/>
      <c r="UBR876" s="60"/>
      <c r="UBS876" s="60"/>
      <c r="UBT876" s="60"/>
      <c r="UBU876" s="60"/>
      <c r="UBV876" s="60"/>
      <c r="UBW876" s="60"/>
      <c r="UBX876" s="60"/>
      <c r="UBY876" s="60"/>
      <c r="UBZ876" s="60"/>
      <c r="UCA876" s="60"/>
      <c r="UCB876" s="60"/>
      <c r="UCC876" s="60"/>
      <c r="UCD876" s="60"/>
      <c r="UCE876" s="60"/>
      <c r="UCF876" s="60"/>
      <c r="UCG876" s="60"/>
      <c r="UCH876" s="60"/>
      <c r="UCI876" s="60"/>
      <c r="UCJ876" s="60"/>
      <c r="UCK876" s="60"/>
      <c r="UCL876" s="60"/>
      <c r="UCM876" s="60"/>
      <c r="UCN876" s="60"/>
      <c r="UCO876" s="60"/>
      <c r="UCP876" s="60"/>
      <c r="UCQ876" s="60"/>
      <c r="UCR876" s="60"/>
      <c r="UCS876" s="60"/>
      <c r="UCT876" s="60"/>
      <c r="UCU876" s="60"/>
      <c r="UCV876" s="60"/>
      <c r="UCW876" s="60"/>
      <c r="UCX876" s="60"/>
      <c r="UCY876" s="60"/>
      <c r="UCZ876" s="60"/>
      <c r="UDA876" s="60"/>
      <c r="UDB876" s="60"/>
      <c r="UDC876" s="60"/>
      <c r="UDD876" s="60"/>
      <c r="UDE876" s="60"/>
      <c r="UDF876" s="60"/>
      <c r="UDG876" s="60"/>
      <c r="UDH876" s="60"/>
      <c r="UDI876" s="60"/>
      <c r="UDJ876" s="60"/>
      <c r="UDK876" s="60"/>
      <c r="UDL876" s="60"/>
      <c r="UDM876" s="60"/>
      <c r="UDN876" s="60"/>
      <c r="UDO876" s="60"/>
      <c r="UDP876" s="60"/>
      <c r="UDQ876" s="60"/>
      <c r="UDR876" s="60"/>
      <c r="UDS876" s="60"/>
      <c r="UDT876" s="60"/>
      <c r="UDU876" s="60"/>
      <c r="UDV876" s="60"/>
      <c r="UDW876" s="60"/>
      <c r="UDX876" s="60"/>
      <c r="UDY876" s="60"/>
      <c r="UDZ876" s="60"/>
      <c r="UEA876" s="60"/>
      <c r="UEB876" s="60"/>
      <c r="UEC876" s="60"/>
      <c r="UED876" s="60"/>
      <c r="UEE876" s="60"/>
      <c r="UEF876" s="60"/>
      <c r="UEG876" s="60"/>
      <c r="UEH876" s="60"/>
      <c r="UEI876" s="60"/>
      <c r="UEJ876" s="60"/>
      <c r="UEK876" s="60"/>
      <c r="UEL876" s="60"/>
      <c r="UEM876" s="60"/>
      <c r="UEN876" s="60"/>
      <c r="UEO876" s="60"/>
      <c r="UEP876" s="60"/>
      <c r="UEQ876" s="60"/>
      <c r="UER876" s="60"/>
      <c r="UES876" s="60"/>
      <c r="UET876" s="60"/>
      <c r="UEU876" s="60"/>
      <c r="UEV876" s="60"/>
      <c r="UEW876" s="60"/>
      <c r="UEX876" s="60"/>
      <c r="UEY876" s="60"/>
      <c r="UEZ876" s="60"/>
      <c r="UFA876" s="60"/>
      <c r="UFB876" s="60"/>
      <c r="UFC876" s="60"/>
      <c r="UFD876" s="60"/>
      <c r="UFE876" s="60"/>
      <c r="UFF876" s="60"/>
      <c r="UFG876" s="60"/>
      <c r="UFH876" s="60"/>
      <c r="UFI876" s="60"/>
      <c r="UFJ876" s="60"/>
      <c r="UFK876" s="60"/>
      <c r="UFL876" s="60"/>
      <c r="UFM876" s="60"/>
      <c r="UFN876" s="60"/>
      <c r="UFO876" s="60"/>
      <c r="UFP876" s="60"/>
      <c r="UFQ876" s="60"/>
      <c r="UFR876" s="60"/>
      <c r="UFS876" s="60"/>
      <c r="UFT876" s="60"/>
      <c r="UFU876" s="60"/>
      <c r="UFV876" s="60"/>
      <c r="UFW876" s="60"/>
      <c r="UFX876" s="60"/>
      <c r="UFY876" s="60"/>
      <c r="UFZ876" s="60"/>
      <c r="UGA876" s="60"/>
      <c r="UGB876" s="60"/>
      <c r="UGC876" s="60"/>
      <c r="UGD876" s="60"/>
      <c r="UGE876" s="60"/>
      <c r="UGF876" s="60"/>
      <c r="UGG876" s="60"/>
      <c r="UGH876" s="60"/>
      <c r="UGI876" s="60"/>
      <c r="UGJ876" s="60"/>
      <c r="UGK876" s="60"/>
      <c r="UGL876" s="60"/>
      <c r="UGM876" s="60"/>
      <c r="UGN876" s="60"/>
      <c r="UGO876" s="60"/>
      <c r="UGP876" s="60"/>
      <c r="UGQ876" s="60"/>
      <c r="UGR876" s="60"/>
      <c r="UGS876" s="60"/>
      <c r="UGT876" s="60"/>
      <c r="UGU876" s="60"/>
      <c r="UGV876" s="60"/>
      <c r="UGW876" s="60"/>
      <c r="UGX876" s="60"/>
      <c r="UGY876" s="60"/>
      <c r="UGZ876" s="60"/>
      <c r="UHA876" s="60"/>
      <c r="UHB876" s="60"/>
      <c r="UHC876" s="60"/>
      <c r="UHD876" s="60"/>
      <c r="UHE876" s="60"/>
      <c r="UHF876" s="60"/>
      <c r="UHG876" s="60"/>
      <c r="UHH876" s="60"/>
      <c r="UHI876" s="60"/>
      <c r="UHJ876" s="60"/>
      <c r="UHK876" s="60"/>
      <c r="UHL876" s="60"/>
      <c r="UHM876" s="60"/>
      <c r="UHN876" s="60"/>
      <c r="UHO876" s="60"/>
      <c r="UHP876" s="60"/>
      <c r="UHQ876" s="60"/>
      <c r="UHR876" s="60"/>
      <c r="UHS876" s="60"/>
      <c r="UHT876" s="60"/>
      <c r="UHU876" s="60"/>
      <c r="UHV876" s="60"/>
      <c r="UHW876" s="60"/>
      <c r="UHX876" s="60"/>
      <c r="UHY876" s="60"/>
      <c r="UHZ876" s="60"/>
      <c r="UIA876" s="60"/>
      <c r="UIB876" s="60"/>
      <c r="UIC876" s="60"/>
      <c r="UID876" s="60"/>
      <c r="UIE876" s="60"/>
      <c r="UIF876" s="60"/>
      <c r="UIG876" s="60"/>
      <c r="UIH876" s="60"/>
      <c r="UII876" s="60"/>
      <c r="UIJ876" s="60"/>
      <c r="UIK876" s="60"/>
      <c r="UIL876" s="60"/>
      <c r="UIM876" s="60"/>
      <c r="UIN876" s="60"/>
      <c r="UIO876" s="60"/>
      <c r="UIP876" s="60"/>
      <c r="UIQ876" s="60"/>
      <c r="UIR876" s="60"/>
      <c r="UIS876" s="60"/>
      <c r="UIT876" s="60"/>
      <c r="UIU876" s="60"/>
      <c r="UIV876" s="60"/>
      <c r="UIW876" s="60"/>
      <c r="UIX876" s="60"/>
      <c r="UIY876" s="60"/>
      <c r="UIZ876" s="60"/>
      <c r="UJA876" s="60"/>
      <c r="UJB876" s="60"/>
      <c r="UJC876" s="60"/>
      <c r="UJD876" s="60"/>
      <c r="UJE876" s="60"/>
      <c r="UJF876" s="60"/>
      <c r="UJG876" s="60"/>
      <c r="UJH876" s="60"/>
      <c r="UJI876" s="60"/>
      <c r="UJJ876" s="60"/>
      <c r="UJK876" s="60"/>
      <c r="UJL876" s="60"/>
      <c r="UJM876" s="60"/>
      <c r="UJN876" s="60"/>
      <c r="UJO876" s="60"/>
      <c r="UJP876" s="60"/>
      <c r="UJQ876" s="60"/>
      <c r="UJR876" s="60"/>
      <c r="UJS876" s="60"/>
      <c r="UJT876" s="60"/>
      <c r="UJU876" s="60"/>
      <c r="UJV876" s="60"/>
      <c r="UJW876" s="60"/>
      <c r="UJX876" s="60"/>
      <c r="UJY876" s="60"/>
      <c r="UJZ876" s="60"/>
      <c r="UKA876" s="60"/>
      <c r="UKB876" s="60"/>
      <c r="UKC876" s="60"/>
      <c r="UKD876" s="60"/>
      <c r="UKE876" s="60"/>
      <c r="UKF876" s="60"/>
      <c r="UKG876" s="60"/>
      <c r="UKH876" s="60"/>
      <c r="UKI876" s="60"/>
      <c r="UKJ876" s="60"/>
      <c r="UKK876" s="60"/>
      <c r="UKL876" s="60"/>
      <c r="UKM876" s="60"/>
      <c r="UKN876" s="60"/>
      <c r="UKO876" s="60"/>
      <c r="UKP876" s="60"/>
      <c r="UKQ876" s="60"/>
      <c r="UKR876" s="60"/>
      <c r="UKS876" s="60"/>
      <c r="UKT876" s="60"/>
      <c r="UKU876" s="60"/>
      <c r="UKV876" s="60"/>
      <c r="UKW876" s="60"/>
      <c r="UKX876" s="60"/>
      <c r="UKY876" s="60"/>
      <c r="UKZ876" s="60"/>
      <c r="ULA876" s="60"/>
      <c r="ULB876" s="60"/>
      <c r="ULC876" s="60"/>
      <c r="ULD876" s="60"/>
      <c r="ULE876" s="60"/>
      <c r="ULF876" s="60"/>
      <c r="ULG876" s="60"/>
      <c r="ULH876" s="60"/>
      <c r="ULI876" s="60"/>
      <c r="ULJ876" s="60"/>
      <c r="ULK876" s="60"/>
      <c r="ULL876" s="60"/>
      <c r="ULM876" s="60"/>
      <c r="ULN876" s="60"/>
      <c r="ULO876" s="60"/>
      <c r="ULP876" s="60"/>
      <c r="ULQ876" s="60"/>
      <c r="ULR876" s="60"/>
      <c r="ULS876" s="60"/>
      <c r="ULT876" s="60"/>
      <c r="ULU876" s="60"/>
      <c r="ULV876" s="60"/>
      <c r="ULW876" s="60"/>
      <c r="ULX876" s="60"/>
      <c r="ULY876" s="60"/>
      <c r="ULZ876" s="60"/>
      <c r="UMA876" s="60"/>
      <c r="UMB876" s="60"/>
      <c r="UMC876" s="60"/>
      <c r="UMD876" s="60"/>
      <c r="UME876" s="60"/>
      <c r="UMF876" s="60"/>
      <c r="UMG876" s="60"/>
      <c r="UMH876" s="60"/>
      <c r="UMI876" s="60"/>
      <c r="UMJ876" s="60"/>
      <c r="UMK876" s="60"/>
      <c r="UML876" s="60"/>
      <c r="UMM876" s="60"/>
      <c r="UMN876" s="60"/>
      <c r="UMO876" s="60"/>
      <c r="UMP876" s="60"/>
      <c r="UMQ876" s="60"/>
      <c r="UMR876" s="60"/>
      <c r="UMS876" s="60"/>
      <c r="UMT876" s="60"/>
      <c r="UMU876" s="60"/>
      <c r="UMV876" s="60"/>
      <c r="UMW876" s="60"/>
      <c r="UMX876" s="60"/>
      <c r="UMY876" s="60"/>
      <c r="UMZ876" s="60"/>
      <c r="UNA876" s="60"/>
      <c r="UNB876" s="60"/>
      <c r="UNC876" s="60"/>
      <c r="UND876" s="60"/>
      <c r="UNE876" s="60"/>
      <c r="UNF876" s="60"/>
      <c r="UNG876" s="60"/>
      <c r="UNH876" s="60"/>
      <c r="UNI876" s="60"/>
      <c r="UNJ876" s="60"/>
      <c r="UNK876" s="60"/>
      <c r="UNL876" s="60"/>
      <c r="UNM876" s="60"/>
      <c r="UNN876" s="60"/>
      <c r="UNO876" s="60"/>
      <c r="UNP876" s="60"/>
      <c r="UNQ876" s="60"/>
      <c r="UNR876" s="60"/>
      <c r="UNS876" s="60"/>
      <c r="UNT876" s="60"/>
      <c r="UNU876" s="60"/>
      <c r="UNV876" s="60"/>
      <c r="UNW876" s="60"/>
      <c r="UNX876" s="60"/>
      <c r="UNY876" s="60"/>
      <c r="UNZ876" s="60"/>
      <c r="UOA876" s="60"/>
      <c r="UOB876" s="60"/>
      <c r="UOC876" s="60"/>
      <c r="UOD876" s="60"/>
      <c r="UOE876" s="60"/>
      <c r="UOF876" s="60"/>
      <c r="UOG876" s="60"/>
      <c r="UOH876" s="60"/>
      <c r="UOI876" s="60"/>
      <c r="UOJ876" s="60"/>
      <c r="UOK876" s="60"/>
      <c r="UOL876" s="60"/>
      <c r="UOM876" s="60"/>
      <c r="UON876" s="60"/>
      <c r="UOO876" s="60"/>
      <c r="UOP876" s="60"/>
      <c r="UOQ876" s="60"/>
      <c r="UOR876" s="60"/>
      <c r="UOS876" s="60"/>
      <c r="UOT876" s="60"/>
      <c r="UOU876" s="60"/>
      <c r="UOV876" s="60"/>
      <c r="UOW876" s="60"/>
      <c r="UOX876" s="60"/>
      <c r="UOY876" s="60"/>
      <c r="UOZ876" s="60"/>
      <c r="UPA876" s="60"/>
      <c r="UPB876" s="60"/>
      <c r="UPC876" s="60"/>
      <c r="UPD876" s="60"/>
      <c r="UPE876" s="60"/>
      <c r="UPF876" s="60"/>
      <c r="UPG876" s="60"/>
      <c r="UPH876" s="60"/>
      <c r="UPI876" s="60"/>
      <c r="UPJ876" s="60"/>
      <c r="UPK876" s="60"/>
      <c r="UPL876" s="60"/>
      <c r="UPM876" s="60"/>
      <c r="UPN876" s="60"/>
      <c r="UPO876" s="60"/>
      <c r="UPP876" s="60"/>
      <c r="UPQ876" s="60"/>
      <c r="UPR876" s="60"/>
      <c r="UPS876" s="60"/>
      <c r="UPT876" s="60"/>
      <c r="UPU876" s="60"/>
      <c r="UPV876" s="60"/>
      <c r="UPW876" s="60"/>
      <c r="UPX876" s="60"/>
      <c r="UPY876" s="60"/>
      <c r="UPZ876" s="60"/>
      <c r="UQA876" s="60"/>
      <c r="UQB876" s="60"/>
      <c r="UQC876" s="60"/>
      <c r="UQD876" s="60"/>
      <c r="UQE876" s="60"/>
      <c r="UQF876" s="60"/>
      <c r="UQG876" s="60"/>
      <c r="UQH876" s="60"/>
      <c r="UQI876" s="60"/>
      <c r="UQJ876" s="60"/>
      <c r="UQK876" s="60"/>
      <c r="UQL876" s="60"/>
      <c r="UQM876" s="60"/>
      <c r="UQN876" s="60"/>
      <c r="UQO876" s="60"/>
      <c r="UQP876" s="60"/>
      <c r="UQQ876" s="60"/>
      <c r="UQR876" s="60"/>
      <c r="UQS876" s="60"/>
      <c r="UQT876" s="60"/>
      <c r="UQU876" s="60"/>
      <c r="UQV876" s="60"/>
      <c r="UQW876" s="60"/>
      <c r="UQX876" s="60"/>
      <c r="UQY876" s="60"/>
      <c r="UQZ876" s="60"/>
      <c r="URA876" s="60"/>
      <c r="URB876" s="60"/>
      <c r="URC876" s="60"/>
      <c r="URD876" s="60"/>
      <c r="URE876" s="60"/>
      <c r="URF876" s="60"/>
      <c r="URG876" s="60"/>
      <c r="URH876" s="60"/>
      <c r="URI876" s="60"/>
      <c r="URJ876" s="60"/>
      <c r="URK876" s="60"/>
      <c r="URL876" s="60"/>
      <c r="URM876" s="60"/>
      <c r="URN876" s="60"/>
      <c r="URO876" s="60"/>
      <c r="URP876" s="60"/>
      <c r="URQ876" s="60"/>
      <c r="URR876" s="60"/>
      <c r="URS876" s="60"/>
      <c r="URT876" s="60"/>
      <c r="URU876" s="60"/>
      <c r="URV876" s="60"/>
      <c r="URW876" s="60"/>
      <c r="URX876" s="60"/>
      <c r="URY876" s="60"/>
      <c r="URZ876" s="60"/>
      <c r="USA876" s="60"/>
      <c r="USB876" s="60"/>
      <c r="USC876" s="60"/>
      <c r="USD876" s="60"/>
      <c r="USE876" s="60"/>
      <c r="USF876" s="60"/>
      <c r="USG876" s="60"/>
      <c r="USH876" s="60"/>
      <c r="USI876" s="60"/>
      <c r="USJ876" s="60"/>
      <c r="USK876" s="60"/>
      <c r="USL876" s="60"/>
      <c r="USM876" s="60"/>
      <c r="USN876" s="60"/>
      <c r="USO876" s="60"/>
      <c r="USP876" s="60"/>
      <c r="USQ876" s="60"/>
      <c r="USR876" s="60"/>
      <c r="USS876" s="60"/>
      <c r="UST876" s="60"/>
      <c r="USU876" s="60"/>
      <c r="USV876" s="60"/>
      <c r="USW876" s="60"/>
      <c r="USX876" s="60"/>
      <c r="USY876" s="60"/>
      <c r="USZ876" s="60"/>
      <c r="UTA876" s="60"/>
      <c r="UTB876" s="60"/>
      <c r="UTC876" s="60"/>
      <c r="UTD876" s="60"/>
      <c r="UTE876" s="60"/>
      <c r="UTF876" s="60"/>
      <c r="UTG876" s="60"/>
      <c r="UTH876" s="60"/>
      <c r="UTI876" s="60"/>
      <c r="UTJ876" s="60"/>
      <c r="UTK876" s="60"/>
      <c r="UTL876" s="60"/>
      <c r="UTM876" s="60"/>
      <c r="UTN876" s="60"/>
      <c r="UTO876" s="60"/>
      <c r="UTP876" s="60"/>
      <c r="UTQ876" s="60"/>
      <c r="UTR876" s="60"/>
      <c r="UTS876" s="60"/>
      <c r="UTT876" s="60"/>
      <c r="UTU876" s="60"/>
      <c r="UTV876" s="60"/>
      <c r="UTW876" s="60"/>
      <c r="UTX876" s="60"/>
      <c r="UTY876" s="60"/>
      <c r="UTZ876" s="60"/>
      <c r="UUA876" s="60"/>
      <c r="UUB876" s="60"/>
      <c r="UUC876" s="60"/>
      <c r="UUD876" s="60"/>
      <c r="UUE876" s="60"/>
      <c r="UUF876" s="60"/>
      <c r="UUG876" s="60"/>
      <c r="UUH876" s="60"/>
      <c r="UUI876" s="60"/>
      <c r="UUJ876" s="60"/>
      <c r="UUK876" s="60"/>
      <c r="UUL876" s="60"/>
      <c r="UUM876" s="60"/>
      <c r="UUN876" s="60"/>
      <c r="UUO876" s="60"/>
      <c r="UUP876" s="60"/>
      <c r="UUQ876" s="60"/>
      <c r="UUR876" s="60"/>
      <c r="UUS876" s="60"/>
      <c r="UUT876" s="60"/>
      <c r="UUU876" s="60"/>
      <c r="UUV876" s="60"/>
      <c r="UUW876" s="60"/>
      <c r="UUX876" s="60"/>
      <c r="UUY876" s="60"/>
      <c r="UUZ876" s="60"/>
      <c r="UVA876" s="60"/>
      <c r="UVB876" s="60"/>
      <c r="UVC876" s="60"/>
      <c r="UVD876" s="60"/>
      <c r="UVE876" s="60"/>
      <c r="UVF876" s="60"/>
      <c r="UVG876" s="60"/>
      <c r="UVH876" s="60"/>
      <c r="UVI876" s="60"/>
      <c r="UVJ876" s="60"/>
      <c r="UVK876" s="60"/>
      <c r="UVL876" s="60"/>
      <c r="UVM876" s="60"/>
      <c r="UVN876" s="60"/>
      <c r="UVO876" s="60"/>
      <c r="UVP876" s="60"/>
      <c r="UVQ876" s="60"/>
      <c r="UVR876" s="60"/>
      <c r="UVS876" s="60"/>
      <c r="UVT876" s="60"/>
      <c r="UVU876" s="60"/>
      <c r="UVV876" s="60"/>
      <c r="UVW876" s="60"/>
      <c r="UVX876" s="60"/>
      <c r="UVY876" s="60"/>
      <c r="UVZ876" s="60"/>
      <c r="UWA876" s="60"/>
      <c r="UWB876" s="60"/>
      <c r="UWC876" s="60"/>
      <c r="UWD876" s="60"/>
      <c r="UWE876" s="60"/>
      <c r="UWF876" s="60"/>
      <c r="UWG876" s="60"/>
      <c r="UWH876" s="60"/>
      <c r="UWI876" s="60"/>
      <c r="UWJ876" s="60"/>
      <c r="UWK876" s="60"/>
      <c r="UWL876" s="60"/>
      <c r="UWM876" s="60"/>
      <c r="UWN876" s="60"/>
      <c r="UWO876" s="60"/>
      <c r="UWP876" s="60"/>
      <c r="UWQ876" s="60"/>
      <c r="UWR876" s="60"/>
      <c r="UWS876" s="60"/>
      <c r="UWT876" s="60"/>
      <c r="UWU876" s="60"/>
      <c r="UWV876" s="60"/>
      <c r="UWW876" s="60"/>
      <c r="UWX876" s="60"/>
      <c r="UWY876" s="60"/>
      <c r="UWZ876" s="60"/>
      <c r="UXA876" s="60"/>
      <c r="UXB876" s="60"/>
      <c r="UXC876" s="60"/>
      <c r="UXD876" s="60"/>
      <c r="UXE876" s="60"/>
      <c r="UXF876" s="60"/>
      <c r="UXG876" s="60"/>
      <c r="UXH876" s="60"/>
      <c r="UXI876" s="60"/>
      <c r="UXJ876" s="60"/>
      <c r="UXK876" s="60"/>
      <c r="UXL876" s="60"/>
      <c r="UXM876" s="60"/>
      <c r="UXN876" s="60"/>
      <c r="UXO876" s="60"/>
      <c r="UXP876" s="60"/>
      <c r="UXQ876" s="60"/>
      <c r="UXR876" s="60"/>
      <c r="UXS876" s="60"/>
      <c r="UXT876" s="60"/>
      <c r="UXU876" s="60"/>
      <c r="UXV876" s="60"/>
      <c r="UXW876" s="60"/>
      <c r="UXX876" s="60"/>
      <c r="UXY876" s="60"/>
      <c r="UXZ876" s="60"/>
      <c r="UYA876" s="60"/>
      <c r="UYB876" s="60"/>
      <c r="UYC876" s="60"/>
      <c r="UYD876" s="60"/>
      <c r="UYE876" s="60"/>
      <c r="UYF876" s="60"/>
      <c r="UYG876" s="60"/>
      <c r="UYH876" s="60"/>
      <c r="UYI876" s="60"/>
      <c r="UYJ876" s="60"/>
      <c r="UYK876" s="60"/>
      <c r="UYL876" s="60"/>
      <c r="UYM876" s="60"/>
      <c r="UYN876" s="60"/>
      <c r="UYO876" s="60"/>
      <c r="UYP876" s="60"/>
      <c r="UYQ876" s="60"/>
      <c r="UYR876" s="60"/>
      <c r="UYS876" s="60"/>
      <c r="UYT876" s="60"/>
      <c r="UYU876" s="60"/>
      <c r="UYV876" s="60"/>
      <c r="UYW876" s="60"/>
      <c r="UYX876" s="60"/>
      <c r="UYY876" s="60"/>
      <c r="UYZ876" s="60"/>
      <c r="UZA876" s="60"/>
      <c r="UZB876" s="60"/>
      <c r="UZC876" s="60"/>
      <c r="UZD876" s="60"/>
      <c r="UZE876" s="60"/>
      <c r="UZF876" s="60"/>
      <c r="UZG876" s="60"/>
      <c r="UZH876" s="60"/>
      <c r="UZI876" s="60"/>
      <c r="UZJ876" s="60"/>
      <c r="UZK876" s="60"/>
      <c r="UZL876" s="60"/>
      <c r="UZM876" s="60"/>
      <c r="UZN876" s="60"/>
      <c r="UZO876" s="60"/>
      <c r="UZP876" s="60"/>
      <c r="UZQ876" s="60"/>
      <c r="UZR876" s="60"/>
      <c r="UZS876" s="60"/>
      <c r="UZT876" s="60"/>
      <c r="UZU876" s="60"/>
      <c r="UZV876" s="60"/>
      <c r="UZW876" s="60"/>
      <c r="UZX876" s="60"/>
      <c r="UZY876" s="60"/>
      <c r="UZZ876" s="60"/>
      <c r="VAA876" s="60"/>
      <c r="VAB876" s="60"/>
      <c r="VAC876" s="60"/>
      <c r="VAD876" s="60"/>
      <c r="VAE876" s="60"/>
      <c r="VAF876" s="60"/>
      <c r="VAG876" s="60"/>
      <c r="VAH876" s="60"/>
      <c r="VAI876" s="60"/>
      <c r="VAJ876" s="60"/>
      <c r="VAK876" s="60"/>
      <c r="VAL876" s="60"/>
      <c r="VAM876" s="60"/>
      <c r="VAN876" s="60"/>
      <c r="VAO876" s="60"/>
      <c r="VAP876" s="60"/>
      <c r="VAQ876" s="60"/>
      <c r="VAR876" s="60"/>
      <c r="VAS876" s="60"/>
      <c r="VAT876" s="60"/>
      <c r="VAU876" s="60"/>
      <c r="VAV876" s="60"/>
      <c r="VAW876" s="60"/>
      <c r="VAX876" s="60"/>
      <c r="VAY876" s="60"/>
      <c r="VAZ876" s="60"/>
      <c r="VBA876" s="60"/>
      <c r="VBB876" s="60"/>
      <c r="VBC876" s="60"/>
      <c r="VBD876" s="60"/>
      <c r="VBE876" s="60"/>
      <c r="VBF876" s="60"/>
      <c r="VBG876" s="60"/>
      <c r="VBH876" s="60"/>
      <c r="VBI876" s="60"/>
      <c r="VBJ876" s="60"/>
      <c r="VBK876" s="60"/>
      <c r="VBL876" s="60"/>
      <c r="VBM876" s="60"/>
      <c r="VBN876" s="60"/>
      <c r="VBO876" s="60"/>
      <c r="VBP876" s="60"/>
      <c r="VBQ876" s="60"/>
      <c r="VBR876" s="60"/>
      <c r="VBS876" s="60"/>
      <c r="VBT876" s="60"/>
      <c r="VBU876" s="60"/>
      <c r="VBV876" s="60"/>
      <c r="VBW876" s="60"/>
      <c r="VBX876" s="60"/>
      <c r="VBY876" s="60"/>
      <c r="VBZ876" s="60"/>
      <c r="VCA876" s="60"/>
      <c r="VCB876" s="60"/>
      <c r="VCC876" s="60"/>
      <c r="VCD876" s="60"/>
      <c r="VCE876" s="60"/>
      <c r="VCF876" s="60"/>
      <c r="VCG876" s="60"/>
      <c r="VCH876" s="60"/>
      <c r="VCI876" s="60"/>
      <c r="VCJ876" s="60"/>
      <c r="VCK876" s="60"/>
      <c r="VCL876" s="60"/>
      <c r="VCM876" s="60"/>
      <c r="VCN876" s="60"/>
      <c r="VCO876" s="60"/>
      <c r="VCP876" s="60"/>
      <c r="VCQ876" s="60"/>
      <c r="VCR876" s="60"/>
      <c r="VCS876" s="60"/>
      <c r="VCT876" s="60"/>
      <c r="VCU876" s="60"/>
      <c r="VCV876" s="60"/>
      <c r="VCW876" s="60"/>
      <c r="VCX876" s="60"/>
      <c r="VCY876" s="60"/>
      <c r="VCZ876" s="60"/>
      <c r="VDA876" s="60"/>
      <c r="VDB876" s="60"/>
      <c r="VDC876" s="60"/>
      <c r="VDD876" s="60"/>
      <c r="VDE876" s="60"/>
      <c r="VDF876" s="60"/>
      <c r="VDG876" s="60"/>
      <c r="VDH876" s="60"/>
      <c r="VDI876" s="60"/>
      <c r="VDJ876" s="60"/>
      <c r="VDK876" s="60"/>
      <c r="VDL876" s="60"/>
      <c r="VDM876" s="60"/>
      <c r="VDN876" s="60"/>
      <c r="VDO876" s="60"/>
      <c r="VDP876" s="60"/>
      <c r="VDQ876" s="60"/>
      <c r="VDR876" s="60"/>
      <c r="VDS876" s="60"/>
      <c r="VDT876" s="60"/>
      <c r="VDU876" s="60"/>
      <c r="VDV876" s="60"/>
      <c r="VDW876" s="60"/>
      <c r="VDX876" s="60"/>
      <c r="VDY876" s="60"/>
      <c r="VDZ876" s="60"/>
      <c r="VEA876" s="60"/>
      <c r="VEB876" s="60"/>
      <c r="VEC876" s="60"/>
      <c r="VED876" s="60"/>
      <c r="VEE876" s="60"/>
      <c r="VEF876" s="60"/>
      <c r="VEG876" s="60"/>
      <c r="VEH876" s="60"/>
      <c r="VEI876" s="60"/>
      <c r="VEJ876" s="60"/>
      <c r="VEK876" s="60"/>
      <c r="VEL876" s="60"/>
      <c r="VEM876" s="60"/>
      <c r="VEN876" s="60"/>
      <c r="VEO876" s="60"/>
      <c r="VEP876" s="60"/>
      <c r="VEQ876" s="60"/>
      <c r="VER876" s="60"/>
      <c r="VES876" s="60"/>
      <c r="VET876" s="60"/>
      <c r="VEU876" s="60"/>
      <c r="VEV876" s="60"/>
      <c r="VEW876" s="60"/>
      <c r="VEX876" s="60"/>
      <c r="VEY876" s="60"/>
      <c r="VEZ876" s="60"/>
      <c r="VFA876" s="60"/>
      <c r="VFB876" s="60"/>
      <c r="VFC876" s="60"/>
      <c r="VFD876" s="60"/>
      <c r="VFE876" s="60"/>
      <c r="VFF876" s="60"/>
      <c r="VFG876" s="60"/>
      <c r="VFH876" s="60"/>
      <c r="VFI876" s="60"/>
      <c r="VFJ876" s="60"/>
      <c r="VFK876" s="60"/>
      <c r="VFL876" s="60"/>
      <c r="VFM876" s="60"/>
      <c r="VFN876" s="60"/>
      <c r="VFO876" s="60"/>
      <c r="VFP876" s="60"/>
      <c r="VFQ876" s="60"/>
      <c r="VFR876" s="60"/>
      <c r="VFS876" s="60"/>
      <c r="VFT876" s="60"/>
      <c r="VFU876" s="60"/>
      <c r="VFV876" s="60"/>
      <c r="VFW876" s="60"/>
      <c r="VFX876" s="60"/>
      <c r="VFY876" s="60"/>
      <c r="VFZ876" s="60"/>
      <c r="VGA876" s="60"/>
      <c r="VGB876" s="60"/>
      <c r="VGC876" s="60"/>
      <c r="VGD876" s="60"/>
      <c r="VGE876" s="60"/>
      <c r="VGF876" s="60"/>
      <c r="VGG876" s="60"/>
      <c r="VGH876" s="60"/>
      <c r="VGI876" s="60"/>
      <c r="VGJ876" s="60"/>
      <c r="VGK876" s="60"/>
      <c r="VGL876" s="60"/>
      <c r="VGM876" s="60"/>
      <c r="VGN876" s="60"/>
      <c r="VGO876" s="60"/>
      <c r="VGP876" s="60"/>
      <c r="VGQ876" s="60"/>
      <c r="VGR876" s="60"/>
      <c r="VGS876" s="60"/>
      <c r="VGT876" s="60"/>
      <c r="VGU876" s="60"/>
      <c r="VGV876" s="60"/>
      <c r="VGW876" s="60"/>
      <c r="VGX876" s="60"/>
      <c r="VGY876" s="60"/>
      <c r="VGZ876" s="60"/>
      <c r="VHA876" s="60"/>
      <c r="VHB876" s="60"/>
      <c r="VHC876" s="60"/>
      <c r="VHD876" s="60"/>
      <c r="VHE876" s="60"/>
      <c r="VHF876" s="60"/>
      <c r="VHG876" s="60"/>
      <c r="VHH876" s="60"/>
      <c r="VHI876" s="60"/>
      <c r="VHJ876" s="60"/>
      <c r="VHK876" s="60"/>
      <c r="VHL876" s="60"/>
      <c r="VHM876" s="60"/>
      <c r="VHN876" s="60"/>
      <c r="VHO876" s="60"/>
      <c r="VHP876" s="60"/>
      <c r="VHQ876" s="60"/>
      <c r="VHR876" s="60"/>
      <c r="VHS876" s="60"/>
      <c r="VHT876" s="60"/>
      <c r="VHU876" s="60"/>
      <c r="VHV876" s="60"/>
      <c r="VHW876" s="60"/>
      <c r="VHX876" s="60"/>
      <c r="VHY876" s="60"/>
      <c r="VHZ876" s="60"/>
      <c r="VIA876" s="60"/>
      <c r="VIB876" s="60"/>
      <c r="VIC876" s="60"/>
      <c r="VID876" s="60"/>
      <c r="VIE876" s="60"/>
      <c r="VIF876" s="60"/>
      <c r="VIG876" s="60"/>
      <c r="VIH876" s="60"/>
      <c r="VII876" s="60"/>
      <c r="VIJ876" s="60"/>
      <c r="VIK876" s="60"/>
      <c r="VIL876" s="60"/>
      <c r="VIM876" s="60"/>
      <c r="VIN876" s="60"/>
      <c r="VIO876" s="60"/>
      <c r="VIP876" s="60"/>
      <c r="VIQ876" s="60"/>
      <c r="VIR876" s="60"/>
      <c r="VIS876" s="60"/>
      <c r="VIT876" s="60"/>
      <c r="VIU876" s="60"/>
      <c r="VIV876" s="60"/>
      <c r="VIW876" s="60"/>
      <c r="VIX876" s="60"/>
      <c r="VIY876" s="60"/>
      <c r="VIZ876" s="60"/>
      <c r="VJA876" s="60"/>
      <c r="VJB876" s="60"/>
      <c r="VJC876" s="60"/>
      <c r="VJD876" s="60"/>
      <c r="VJE876" s="60"/>
      <c r="VJF876" s="60"/>
      <c r="VJG876" s="60"/>
      <c r="VJH876" s="60"/>
      <c r="VJI876" s="60"/>
      <c r="VJJ876" s="60"/>
      <c r="VJK876" s="60"/>
      <c r="VJL876" s="60"/>
      <c r="VJM876" s="60"/>
      <c r="VJN876" s="60"/>
      <c r="VJO876" s="60"/>
      <c r="VJP876" s="60"/>
      <c r="VJQ876" s="60"/>
      <c r="VJR876" s="60"/>
      <c r="VJS876" s="60"/>
      <c r="VJT876" s="60"/>
      <c r="VJU876" s="60"/>
      <c r="VJV876" s="60"/>
      <c r="VJW876" s="60"/>
      <c r="VJX876" s="60"/>
      <c r="VJY876" s="60"/>
      <c r="VJZ876" s="60"/>
      <c r="VKA876" s="60"/>
      <c r="VKB876" s="60"/>
      <c r="VKC876" s="60"/>
      <c r="VKD876" s="60"/>
      <c r="VKE876" s="60"/>
      <c r="VKF876" s="60"/>
      <c r="VKG876" s="60"/>
      <c r="VKH876" s="60"/>
      <c r="VKI876" s="60"/>
      <c r="VKJ876" s="60"/>
      <c r="VKK876" s="60"/>
      <c r="VKL876" s="60"/>
      <c r="VKM876" s="60"/>
      <c r="VKN876" s="60"/>
      <c r="VKO876" s="60"/>
      <c r="VKP876" s="60"/>
      <c r="VKQ876" s="60"/>
      <c r="VKR876" s="60"/>
      <c r="VKS876" s="60"/>
      <c r="VKT876" s="60"/>
      <c r="VKU876" s="60"/>
      <c r="VKV876" s="60"/>
      <c r="VKW876" s="60"/>
      <c r="VKX876" s="60"/>
      <c r="VKY876" s="60"/>
      <c r="VKZ876" s="60"/>
      <c r="VLA876" s="60"/>
      <c r="VLB876" s="60"/>
      <c r="VLC876" s="60"/>
      <c r="VLD876" s="60"/>
      <c r="VLE876" s="60"/>
      <c r="VLF876" s="60"/>
      <c r="VLG876" s="60"/>
      <c r="VLH876" s="60"/>
      <c r="VLI876" s="60"/>
      <c r="VLJ876" s="60"/>
      <c r="VLK876" s="60"/>
      <c r="VLL876" s="60"/>
      <c r="VLM876" s="60"/>
      <c r="VLN876" s="60"/>
      <c r="VLO876" s="60"/>
      <c r="VLP876" s="60"/>
      <c r="VLQ876" s="60"/>
      <c r="VLR876" s="60"/>
      <c r="VLS876" s="60"/>
      <c r="VLT876" s="60"/>
      <c r="VLU876" s="60"/>
      <c r="VLV876" s="60"/>
      <c r="VLW876" s="60"/>
      <c r="VLX876" s="60"/>
      <c r="VLY876" s="60"/>
      <c r="VLZ876" s="60"/>
      <c r="VMA876" s="60"/>
      <c r="VMB876" s="60"/>
      <c r="VMC876" s="60"/>
      <c r="VMD876" s="60"/>
      <c r="VME876" s="60"/>
      <c r="VMF876" s="60"/>
      <c r="VMG876" s="60"/>
      <c r="VMH876" s="60"/>
      <c r="VMI876" s="60"/>
      <c r="VMJ876" s="60"/>
      <c r="VMK876" s="60"/>
      <c r="VML876" s="60"/>
      <c r="VMM876" s="60"/>
      <c r="VMN876" s="60"/>
      <c r="VMO876" s="60"/>
      <c r="VMP876" s="60"/>
      <c r="VMQ876" s="60"/>
      <c r="VMR876" s="60"/>
      <c r="VMS876" s="60"/>
      <c r="VMT876" s="60"/>
      <c r="VMU876" s="60"/>
      <c r="VMV876" s="60"/>
      <c r="VMW876" s="60"/>
      <c r="VMX876" s="60"/>
      <c r="VMY876" s="60"/>
      <c r="VMZ876" s="60"/>
      <c r="VNA876" s="60"/>
      <c r="VNB876" s="60"/>
      <c r="VNC876" s="60"/>
      <c r="VND876" s="60"/>
      <c r="VNE876" s="60"/>
      <c r="VNF876" s="60"/>
      <c r="VNG876" s="60"/>
      <c r="VNH876" s="60"/>
      <c r="VNI876" s="60"/>
      <c r="VNJ876" s="60"/>
      <c r="VNK876" s="60"/>
      <c r="VNL876" s="60"/>
      <c r="VNM876" s="60"/>
      <c r="VNN876" s="60"/>
      <c r="VNO876" s="60"/>
      <c r="VNP876" s="60"/>
      <c r="VNQ876" s="60"/>
      <c r="VNR876" s="60"/>
      <c r="VNS876" s="60"/>
      <c r="VNT876" s="60"/>
      <c r="VNU876" s="60"/>
      <c r="VNV876" s="60"/>
      <c r="VNW876" s="60"/>
      <c r="VNX876" s="60"/>
      <c r="VNY876" s="60"/>
      <c r="VNZ876" s="60"/>
      <c r="VOA876" s="60"/>
      <c r="VOB876" s="60"/>
      <c r="VOC876" s="60"/>
      <c r="VOD876" s="60"/>
      <c r="VOE876" s="60"/>
      <c r="VOF876" s="60"/>
      <c r="VOG876" s="60"/>
      <c r="VOH876" s="60"/>
      <c r="VOI876" s="60"/>
      <c r="VOJ876" s="60"/>
      <c r="VOK876" s="60"/>
      <c r="VOL876" s="60"/>
      <c r="VOM876" s="60"/>
      <c r="VON876" s="60"/>
      <c r="VOO876" s="60"/>
      <c r="VOP876" s="60"/>
      <c r="VOQ876" s="60"/>
      <c r="VOR876" s="60"/>
      <c r="VOS876" s="60"/>
      <c r="VOT876" s="60"/>
      <c r="VOU876" s="60"/>
      <c r="VOV876" s="60"/>
      <c r="VOW876" s="60"/>
      <c r="VOX876" s="60"/>
      <c r="VOY876" s="60"/>
      <c r="VOZ876" s="60"/>
      <c r="VPA876" s="60"/>
      <c r="VPB876" s="60"/>
      <c r="VPC876" s="60"/>
      <c r="VPD876" s="60"/>
      <c r="VPE876" s="60"/>
      <c r="VPF876" s="60"/>
      <c r="VPG876" s="60"/>
      <c r="VPH876" s="60"/>
      <c r="VPI876" s="60"/>
      <c r="VPJ876" s="60"/>
      <c r="VPK876" s="60"/>
      <c r="VPL876" s="60"/>
      <c r="VPM876" s="60"/>
      <c r="VPN876" s="60"/>
      <c r="VPO876" s="60"/>
      <c r="VPP876" s="60"/>
      <c r="VPQ876" s="60"/>
      <c r="VPR876" s="60"/>
      <c r="VPS876" s="60"/>
      <c r="VPT876" s="60"/>
      <c r="VPU876" s="60"/>
      <c r="VPV876" s="60"/>
      <c r="VPW876" s="60"/>
      <c r="VPX876" s="60"/>
      <c r="VPY876" s="60"/>
      <c r="VPZ876" s="60"/>
      <c r="VQA876" s="60"/>
      <c r="VQB876" s="60"/>
      <c r="VQC876" s="60"/>
      <c r="VQD876" s="60"/>
      <c r="VQE876" s="60"/>
      <c r="VQF876" s="60"/>
      <c r="VQG876" s="60"/>
      <c r="VQH876" s="60"/>
      <c r="VQI876" s="60"/>
      <c r="VQJ876" s="60"/>
      <c r="VQK876" s="60"/>
      <c r="VQL876" s="60"/>
      <c r="VQM876" s="60"/>
      <c r="VQN876" s="60"/>
      <c r="VQO876" s="60"/>
      <c r="VQP876" s="60"/>
      <c r="VQQ876" s="60"/>
      <c r="VQR876" s="60"/>
      <c r="VQS876" s="60"/>
      <c r="VQT876" s="60"/>
      <c r="VQU876" s="60"/>
      <c r="VQV876" s="60"/>
      <c r="VQW876" s="60"/>
      <c r="VQX876" s="60"/>
      <c r="VQY876" s="60"/>
      <c r="VQZ876" s="60"/>
      <c r="VRA876" s="60"/>
      <c r="VRB876" s="60"/>
      <c r="VRC876" s="60"/>
      <c r="VRD876" s="60"/>
      <c r="VRE876" s="60"/>
      <c r="VRF876" s="60"/>
      <c r="VRG876" s="60"/>
      <c r="VRH876" s="60"/>
      <c r="VRI876" s="60"/>
      <c r="VRJ876" s="60"/>
      <c r="VRK876" s="60"/>
      <c r="VRL876" s="60"/>
      <c r="VRM876" s="60"/>
      <c r="VRN876" s="60"/>
      <c r="VRO876" s="60"/>
      <c r="VRP876" s="60"/>
      <c r="VRQ876" s="60"/>
      <c r="VRR876" s="60"/>
      <c r="VRS876" s="60"/>
      <c r="VRT876" s="60"/>
      <c r="VRU876" s="60"/>
      <c r="VRV876" s="60"/>
      <c r="VRW876" s="60"/>
      <c r="VRX876" s="60"/>
      <c r="VRY876" s="60"/>
      <c r="VRZ876" s="60"/>
      <c r="VSA876" s="60"/>
      <c r="VSB876" s="60"/>
      <c r="VSC876" s="60"/>
      <c r="VSD876" s="60"/>
      <c r="VSE876" s="60"/>
      <c r="VSF876" s="60"/>
      <c r="VSG876" s="60"/>
      <c r="VSH876" s="60"/>
      <c r="VSI876" s="60"/>
      <c r="VSJ876" s="60"/>
      <c r="VSK876" s="60"/>
      <c r="VSL876" s="60"/>
      <c r="VSM876" s="60"/>
      <c r="VSN876" s="60"/>
      <c r="VSO876" s="60"/>
      <c r="VSP876" s="60"/>
      <c r="VSQ876" s="60"/>
      <c r="VSR876" s="60"/>
      <c r="VSS876" s="60"/>
      <c r="VST876" s="60"/>
      <c r="VSU876" s="60"/>
      <c r="VSV876" s="60"/>
      <c r="VSW876" s="60"/>
      <c r="VSX876" s="60"/>
      <c r="VSY876" s="60"/>
      <c r="VSZ876" s="60"/>
      <c r="VTA876" s="60"/>
      <c r="VTB876" s="60"/>
      <c r="VTC876" s="60"/>
      <c r="VTD876" s="60"/>
      <c r="VTE876" s="60"/>
      <c r="VTF876" s="60"/>
      <c r="VTG876" s="60"/>
      <c r="VTH876" s="60"/>
      <c r="VTI876" s="60"/>
      <c r="VTJ876" s="60"/>
      <c r="VTK876" s="60"/>
      <c r="VTL876" s="60"/>
      <c r="VTM876" s="60"/>
      <c r="VTN876" s="60"/>
      <c r="VTO876" s="60"/>
      <c r="VTP876" s="60"/>
      <c r="VTQ876" s="60"/>
      <c r="VTR876" s="60"/>
      <c r="VTS876" s="60"/>
      <c r="VTT876" s="60"/>
      <c r="VTU876" s="60"/>
      <c r="VTV876" s="60"/>
      <c r="VTW876" s="60"/>
      <c r="VTX876" s="60"/>
      <c r="VTY876" s="60"/>
      <c r="VTZ876" s="60"/>
      <c r="VUA876" s="60"/>
      <c r="VUB876" s="60"/>
      <c r="VUC876" s="60"/>
      <c r="VUD876" s="60"/>
      <c r="VUE876" s="60"/>
      <c r="VUF876" s="60"/>
      <c r="VUG876" s="60"/>
      <c r="VUH876" s="60"/>
      <c r="VUI876" s="60"/>
      <c r="VUJ876" s="60"/>
      <c r="VUK876" s="60"/>
      <c r="VUL876" s="60"/>
      <c r="VUM876" s="60"/>
      <c r="VUN876" s="60"/>
      <c r="VUO876" s="60"/>
      <c r="VUP876" s="60"/>
      <c r="VUQ876" s="60"/>
      <c r="VUR876" s="60"/>
      <c r="VUS876" s="60"/>
      <c r="VUT876" s="60"/>
      <c r="VUU876" s="60"/>
      <c r="VUV876" s="60"/>
      <c r="VUW876" s="60"/>
      <c r="VUX876" s="60"/>
      <c r="VUY876" s="60"/>
      <c r="VUZ876" s="60"/>
      <c r="VVA876" s="60"/>
      <c r="VVB876" s="60"/>
      <c r="VVC876" s="60"/>
      <c r="VVD876" s="60"/>
      <c r="VVE876" s="60"/>
      <c r="VVF876" s="60"/>
      <c r="VVG876" s="60"/>
      <c r="VVH876" s="60"/>
      <c r="VVI876" s="60"/>
      <c r="VVJ876" s="60"/>
      <c r="VVK876" s="60"/>
      <c r="VVL876" s="60"/>
      <c r="VVM876" s="60"/>
      <c r="VVN876" s="60"/>
      <c r="VVO876" s="60"/>
      <c r="VVP876" s="60"/>
      <c r="VVQ876" s="60"/>
      <c r="VVR876" s="60"/>
      <c r="VVS876" s="60"/>
      <c r="VVT876" s="60"/>
      <c r="VVU876" s="60"/>
      <c r="VVV876" s="60"/>
      <c r="VVW876" s="60"/>
      <c r="VVX876" s="60"/>
      <c r="VVY876" s="60"/>
      <c r="VVZ876" s="60"/>
      <c r="VWA876" s="60"/>
      <c r="VWB876" s="60"/>
      <c r="VWC876" s="60"/>
      <c r="VWD876" s="60"/>
      <c r="VWE876" s="60"/>
      <c r="VWF876" s="60"/>
      <c r="VWG876" s="60"/>
      <c r="VWH876" s="60"/>
      <c r="VWI876" s="60"/>
      <c r="VWJ876" s="60"/>
      <c r="VWK876" s="60"/>
      <c r="VWL876" s="60"/>
      <c r="VWM876" s="60"/>
      <c r="VWN876" s="60"/>
      <c r="VWO876" s="60"/>
      <c r="VWP876" s="60"/>
      <c r="VWQ876" s="60"/>
      <c r="VWR876" s="60"/>
      <c r="VWS876" s="60"/>
      <c r="VWT876" s="60"/>
      <c r="VWU876" s="60"/>
      <c r="VWV876" s="60"/>
      <c r="VWW876" s="60"/>
      <c r="VWX876" s="60"/>
      <c r="VWY876" s="60"/>
      <c r="VWZ876" s="60"/>
      <c r="VXA876" s="60"/>
      <c r="VXB876" s="60"/>
      <c r="VXC876" s="60"/>
      <c r="VXD876" s="60"/>
      <c r="VXE876" s="60"/>
      <c r="VXF876" s="60"/>
      <c r="VXG876" s="60"/>
      <c r="VXH876" s="60"/>
      <c r="VXI876" s="60"/>
      <c r="VXJ876" s="60"/>
      <c r="VXK876" s="60"/>
      <c r="VXL876" s="60"/>
      <c r="VXM876" s="60"/>
      <c r="VXN876" s="60"/>
      <c r="VXO876" s="60"/>
      <c r="VXP876" s="60"/>
      <c r="VXQ876" s="60"/>
      <c r="VXR876" s="60"/>
      <c r="VXS876" s="60"/>
      <c r="VXT876" s="60"/>
      <c r="VXU876" s="60"/>
      <c r="VXV876" s="60"/>
      <c r="VXW876" s="60"/>
      <c r="VXX876" s="60"/>
      <c r="VXY876" s="60"/>
      <c r="VXZ876" s="60"/>
      <c r="VYA876" s="60"/>
      <c r="VYB876" s="60"/>
      <c r="VYC876" s="60"/>
      <c r="VYD876" s="60"/>
      <c r="VYE876" s="60"/>
      <c r="VYF876" s="60"/>
      <c r="VYG876" s="60"/>
      <c r="VYH876" s="60"/>
      <c r="VYI876" s="60"/>
      <c r="VYJ876" s="60"/>
      <c r="VYK876" s="60"/>
      <c r="VYL876" s="60"/>
      <c r="VYM876" s="60"/>
      <c r="VYN876" s="60"/>
      <c r="VYO876" s="60"/>
      <c r="VYP876" s="60"/>
      <c r="VYQ876" s="60"/>
      <c r="VYR876" s="60"/>
      <c r="VYS876" s="60"/>
      <c r="VYT876" s="60"/>
      <c r="VYU876" s="60"/>
      <c r="VYV876" s="60"/>
      <c r="VYW876" s="60"/>
      <c r="VYX876" s="60"/>
      <c r="VYY876" s="60"/>
      <c r="VYZ876" s="60"/>
      <c r="VZA876" s="60"/>
      <c r="VZB876" s="60"/>
      <c r="VZC876" s="60"/>
      <c r="VZD876" s="60"/>
      <c r="VZE876" s="60"/>
      <c r="VZF876" s="60"/>
      <c r="VZG876" s="60"/>
      <c r="VZH876" s="60"/>
      <c r="VZI876" s="60"/>
      <c r="VZJ876" s="60"/>
      <c r="VZK876" s="60"/>
      <c r="VZL876" s="60"/>
      <c r="VZM876" s="60"/>
      <c r="VZN876" s="60"/>
      <c r="VZO876" s="60"/>
      <c r="VZP876" s="60"/>
      <c r="VZQ876" s="60"/>
      <c r="VZR876" s="60"/>
      <c r="VZS876" s="60"/>
      <c r="VZT876" s="60"/>
      <c r="VZU876" s="60"/>
      <c r="VZV876" s="60"/>
      <c r="VZW876" s="60"/>
      <c r="VZX876" s="60"/>
      <c r="VZY876" s="60"/>
      <c r="VZZ876" s="60"/>
      <c r="WAA876" s="60"/>
      <c r="WAB876" s="60"/>
      <c r="WAC876" s="60"/>
      <c r="WAD876" s="60"/>
      <c r="WAE876" s="60"/>
      <c r="WAF876" s="60"/>
      <c r="WAG876" s="60"/>
      <c r="WAH876" s="60"/>
      <c r="WAI876" s="60"/>
      <c r="WAJ876" s="60"/>
      <c r="WAK876" s="60"/>
      <c r="WAL876" s="60"/>
      <c r="WAM876" s="60"/>
      <c r="WAN876" s="60"/>
      <c r="WAO876" s="60"/>
      <c r="WAP876" s="60"/>
      <c r="WAQ876" s="60"/>
      <c r="WAR876" s="60"/>
      <c r="WAS876" s="60"/>
      <c r="WAT876" s="60"/>
      <c r="WAU876" s="60"/>
      <c r="WAV876" s="60"/>
      <c r="WAW876" s="60"/>
      <c r="WAX876" s="60"/>
      <c r="WAY876" s="60"/>
      <c r="WAZ876" s="60"/>
      <c r="WBA876" s="60"/>
      <c r="WBB876" s="60"/>
      <c r="WBC876" s="60"/>
      <c r="WBD876" s="60"/>
      <c r="WBE876" s="60"/>
      <c r="WBF876" s="60"/>
      <c r="WBG876" s="60"/>
      <c r="WBH876" s="60"/>
      <c r="WBI876" s="60"/>
      <c r="WBJ876" s="60"/>
      <c r="WBK876" s="60"/>
      <c r="WBL876" s="60"/>
      <c r="WBM876" s="60"/>
      <c r="WBN876" s="60"/>
      <c r="WBO876" s="60"/>
      <c r="WBP876" s="60"/>
      <c r="WBQ876" s="60"/>
      <c r="WBR876" s="60"/>
      <c r="WBS876" s="60"/>
      <c r="WBT876" s="60"/>
      <c r="WBU876" s="60"/>
      <c r="WBV876" s="60"/>
      <c r="WBW876" s="60"/>
      <c r="WBX876" s="60"/>
      <c r="WBY876" s="60"/>
      <c r="WBZ876" s="60"/>
      <c r="WCA876" s="60"/>
      <c r="WCB876" s="60"/>
      <c r="WCC876" s="60"/>
      <c r="WCD876" s="60"/>
      <c r="WCE876" s="60"/>
      <c r="WCF876" s="60"/>
      <c r="WCG876" s="60"/>
      <c r="WCH876" s="60"/>
      <c r="WCI876" s="60"/>
      <c r="WCJ876" s="60"/>
      <c r="WCK876" s="60"/>
      <c r="WCL876" s="60"/>
      <c r="WCM876" s="60"/>
      <c r="WCN876" s="60"/>
      <c r="WCO876" s="60"/>
      <c r="WCP876" s="60"/>
      <c r="WCQ876" s="60"/>
      <c r="WCR876" s="60"/>
      <c r="WCS876" s="60"/>
      <c r="WCT876" s="60"/>
      <c r="WCU876" s="60"/>
      <c r="WCV876" s="60"/>
      <c r="WCW876" s="60"/>
      <c r="WCX876" s="60"/>
      <c r="WCY876" s="60"/>
      <c r="WCZ876" s="60"/>
      <c r="WDA876" s="60"/>
      <c r="WDB876" s="60"/>
      <c r="WDC876" s="60"/>
      <c r="WDD876" s="60"/>
      <c r="WDE876" s="60"/>
      <c r="WDF876" s="60"/>
      <c r="WDG876" s="60"/>
      <c r="WDH876" s="60"/>
      <c r="WDI876" s="60"/>
      <c r="WDJ876" s="60"/>
      <c r="WDK876" s="60"/>
      <c r="WDL876" s="60"/>
      <c r="WDM876" s="60"/>
      <c r="WDN876" s="60"/>
      <c r="WDO876" s="60"/>
      <c r="WDP876" s="60"/>
      <c r="WDQ876" s="60"/>
      <c r="WDR876" s="60"/>
      <c r="WDS876" s="60"/>
      <c r="WDT876" s="60"/>
      <c r="WDU876" s="60"/>
      <c r="WDV876" s="60"/>
      <c r="WDW876" s="60"/>
      <c r="WDX876" s="60"/>
      <c r="WDY876" s="60"/>
      <c r="WDZ876" s="60"/>
      <c r="WEA876" s="60"/>
      <c r="WEB876" s="60"/>
      <c r="WEC876" s="60"/>
      <c r="WED876" s="60"/>
      <c r="WEE876" s="60"/>
      <c r="WEF876" s="60"/>
      <c r="WEG876" s="60"/>
      <c r="WEH876" s="60"/>
      <c r="WEI876" s="60"/>
      <c r="WEJ876" s="60"/>
      <c r="WEK876" s="60"/>
      <c r="WEL876" s="60"/>
      <c r="WEM876" s="60"/>
      <c r="WEN876" s="60"/>
      <c r="WEO876" s="60"/>
      <c r="WEP876" s="60"/>
      <c r="WEQ876" s="60"/>
      <c r="WER876" s="60"/>
      <c r="WES876" s="60"/>
      <c r="WET876" s="60"/>
      <c r="WEU876" s="60"/>
      <c r="WEV876" s="60"/>
      <c r="WEW876" s="60"/>
      <c r="WEX876" s="60"/>
      <c r="WEY876" s="60"/>
      <c r="WEZ876" s="60"/>
      <c r="WFA876" s="60"/>
      <c r="WFB876" s="60"/>
      <c r="WFC876" s="60"/>
      <c r="WFD876" s="60"/>
      <c r="WFE876" s="60"/>
      <c r="WFF876" s="60"/>
      <c r="WFG876" s="60"/>
      <c r="WFH876" s="60"/>
      <c r="WFI876" s="60"/>
      <c r="WFJ876" s="60"/>
      <c r="WFK876" s="60"/>
      <c r="WFL876" s="60"/>
      <c r="WFM876" s="60"/>
      <c r="WFN876" s="60"/>
      <c r="WFO876" s="60"/>
      <c r="WFP876" s="60"/>
      <c r="WFQ876" s="60"/>
      <c r="WFR876" s="60"/>
      <c r="WFS876" s="60"/>
      <c r="WFT876" s="60"/>
      <c r="WFU876" s="60"/>
      <c r="WFV876" s="60"/>
      <c r="WFW876" s="60"/>
      <c r="WFX876" s="60"/>
      <c r="WFY876" s="60"/>
      <c r="WFZ876" s="60"/>
      <c r="WGA876" s="60"/>
      <c r="WGB876" s="60"/>
      <c r="WGC876" s="60"/>
      <c r="WGD876" s="60"/>
      <c r="WGE876" s="60"/>
      <c r="WGF876" s="60"/>
      <c r="WGG876" s="60"/>
      <c r="WGH876" s="60"/>
      <c r="WGI876" s="60"/>
      <c r="WGJ876" s="60"/>
      <c r="WGK876" s="60"/>
      <c r="WGL876" s="60"/>
      <c r="WGM876" s="60"/>
      <c r="WGN876" s="60"/>
      <c r="WGO876" s="60"/>
      <c r="WGP876" s="60"/>
      <c r="WGQ876" s="60"/>
      <c r="WGR876" s="60"/>
      <c r="WGS876" s="60"/>
      <c r="WGT876" s="60"/>
      <c r="WGU876" s="60"/>
      <c r="WGV876" s="60"/>
      <c r="WGW876" s="60"/>
      <c r="WGX876" s="60"/>
      <c r="WGY876" s="60"/>
      <c r="WGZ876" s="60"/>
      <c r="WHA876" s="60"/>
      <c r="WHB876" s="60"/>
      <c r="WHC876" s="60"/>
      <c r="WHD876" s="60"/>
      <c r="WHE876" s="60"/>
      <c r="WHF876" s="60"/>
      <c r="WHG876" s="60"/>
      <c r="WHH876" s="60"/>
      <c r="WHI876" s="60"/>
      <c r="WHJ876" s="60"/>
      <c r="WHK876" s="60"/>
      <c r="WHL876" s="60"/>
      <c r="WHM876" s="60"/>
      <c r="WHN876" s="60"/>
      <c r="WHO876" s="60"/>
      <c r="WHP876" s="60"/>
      <c r="WHQ876" s="60"/>
      <c r="WHR876" s="60"/>
      <c r="WHS876" s="60"/>
      <c r="WHT876" s="60"/>
      <c r="WHU876" s="60"/>
      <c r="WHV876" s="60"/>
      <c r="WHW876" s="60"/>
      <c r="WHX876" s="60"/>
      <c r="WHY876" s="60"/>
      <c r="WHZ876" s="60"/>
      <c r="WIA876" s="60"/>
      <c r="WIB876" s="60"/>
      <c r="WIC876" s="60"/>
      <c r="WID876" s="60"/>
      <c r="WIE876" s="60"/>
      <c r="WIF876" s="60"/>
      <c r="WIG876" s="60"/>
      <c r="WIH876" s="60"/>
      <c r="WII876" s="60"/>
      <c r="WIJ876" s="60"/>
      <c r="WIK876" s="60"/>
      <c r="WIL876" s="60"/>
      <c r="WIM876" s="60"/>
      <c r="WIN876" s="60"/>
      <c r="WIO876" s="60"/>
      <c r="WIP876" s="60"/>
      <c r="WIQ876" s="60"/>
      <c r="WIR876" s="60"/>
      <c r="WIS876" s="60"/>
      <c r="WIT876" s="60"/>
      <c r="WIU876" s="60"/>
      <c r="WIV876" s="60"/>
      <c r="WIW876" s="60"/>
      <c r="WIX876" s="60"/>
      <c r="WIY876" s="60"/>
      <c r="WIZ876" s="60"/>
      <c r="WJA876" s="60"/>
      <c r="WJB876" s="60"/>
      <c r="WJC876" s="60"/>
      <c r="WJD876" s="60"/>
      <c r="WJE876" s="60"/>
      <c r="WJF876" s="60"/>
      <c r="WJG876" s="60"/>
      <c r="WJH876" s="60"/>
      <c r="WJI876" s="60"/>
      <c r="WJJ876" s="60"/>
      <c r="WJK876" s="60"/>
      <c r="WJL876" s="60"/>
      <c r="WJM876" s="60"/>
      <c r="WJN876" s="60"/>
      <c r="WJO876" s="60"/>
      <c r="WJP876" s="60"/>
      <c r="WJQ876" s="60"/>
      <c r="WJR876" s="60"/>
      <c r="WJS876" s="60"/>
      <c r="WJT876" s="60"/>
      <c r="WJU876" s="60"/>
      <c r="WJV876" s="60"/>
      <c r="WJW876" s="60"/>
      <c r="WJX876" s="60"/>
      <c r="WJY876" s="60"/>
      <c r="WJZ876" s="60"/>
      <c r="WKA876" s="60"/>
      <c r="WKB876" s="60"/>
      <c r="WKC876" s="60"/>
      <c r="WKD876" s="60"/>
      <c r="WKE876" s="60"/>
      <c r="WKF876" s="60"/>
      <c r="WKG876" s="60"/>
      <c r="WKH876" s="60"/>
      <c r="WKI876" s="60"/>
      <c r="WKJ876" s="60"/>
      <c r="WKK876" s="60"/>
      <c r="WKL876" s="60"/>
      <c r="WKM876" s="60"/>
      <c r="WKN876" s="60"/>
      <c r="WKO876" s="60"/>
      <c r="WKP876" s="60"/>
      <c r="WKQ876" s="60"/>
      <c r="WKR876" s="60"/>
      <c r="WKS876" s="60"/>
      <c r="WKT876" s="60"/>
      <c r="WKU876" s="60"/>
      <c r="WKV876" s="60"/>
      <c r="WKW876" s="60"/>
      <c r="WKX876" s="60"/>
      <c r="WKY876" s="60"/>
      <c r="WKZ876" s="60"/>
      <c r="WLA876" s="60"/>
      <c r="WLB876" s="60"/>
      <c r="WLC876" s="60"/>
      <c r="WLD876" s="60"/>
      <c r="WLE876" s="60"/>
      <c r="WLF876" s="60"/>
      <c r="WLG876" s="60"/>
      <c r="WLH876" s="60"/>
      <c r="WLI876" s="60"/>
      <c r="WLJ876" s="60"/>
      <c r="WLK876" s="60"/>
      <c r="WLL876" s="60"/>
      <c r="WLM876" s="60"/>
      <c r="WLN876" s="60"/>
      <c r="WLO876" s="60"/>
      <c r="WLP876" s="60"/>
      <c r="WLQ876" s="60"/>
      <c r="WLR876" s="60"/>
      <c r="WLS876" s="60"/>
      <c r="WLT876" s="60"/>
      <c r="WLU876" s="60"/>
      <c r="WLV876" s="60"/>
      <c r="WLW876" s="60"/>
      <c r="WLX876" s="60"/>
      <c r="WLY876" s="60"/>
      <c r="WLZ876" s="60"/>
      <c r="WMA876" s="60"/>
      <c r="WMB876" s="60"/>
      <c r="WMC876" s="60"/>
      <c r="WMD876" s="60"/>
      <c r="WME876" s="60"/>
      <c r="WMF876" s="60"/>
      <c r="WMG876" s="60"/>
      <c r="WMH876" s="60"/>
      <c r="WMI876" s="60"/>
      <c r="WMJ876" s="60"/>
      <c r="WMK876" s="60"/>
      <c r="WML876" s="60"/>
      <c r="WMM876" s="60"/>
      <c r="WMN876" s="60"/>
      <c r="WMO876" s="60"/>
      <c r="WMP876" s="60"/>
      <c r="WMQ876" s="60"/>
      <c r="WMR876" s="60"/>
      <c r="WMS876" s="60"/>
      <c r="WMT876" s="60"/>
      <c r="WMU876" s="60"/>
      <c r="WMV876" s="60"/>
      <c r="WMW876" s="60"/>
      <c r="WMX876" s="60"/>
      <c r="WMY876" s="60"/>
      <c r="WMZ876" s="60"/>
      <c r="WNA876" s="60"/>
      <c r="WNB876" s="60"/>
      <c r="WNC876" s="60"/>
      <c r="WND876" s="60"/>
      <c r="WNE876" s="60"/>
      <c r="WNF876" s="60"/>
      <c r="WNG876" s="60"/>
      <c r="WNH876" s="60"/>
      <c r="WNI876" s="60"/>
      <c r="WNJ876" s="60"/>
      <c r="WNK876" s="60"/>
      <c r="WNL876" s="60"/>
      <c r="WNM876" s="60"/>
      <c r="WNN876" s="60"/>
      <c r="WNO876" s="60"/>
      <c r="WNP876" s="60"/>
      <c r="WNQ876" s="60"/>
      <c r="WNR876" s="60"/>
      <c r="WNS876" s="60"/>
      <c r="WNT876" s="60"/>
      <c r="WNU876" s="60"/>
      <c r="WNV876" s="60"/>
      <c r="WNW876" s="60"/>
      <c r="WNX876" s="60"/>
      <c r="WNY876" s="60"/>
      <c r="WNZ876" s="60"/>
      <c r="WOA876" s="60"/>
      <c r="WOB876" s="60"/>
      <c r="WOC876" s="60"/>
      <c r="WOD876" s="60"/>
      <c r="WOE876" s="60"/>
      <c r="WOF876" s="60"/>
      <c r="WOG876" s="60"/>
      <c r="WOH876" s="60"/>
      <c r="WOI876" s="60"/>
      <c r="WOJ876" s="60"/>
      <c r="WOK876" s="60"/>
      <c r="WOL876" s="60"/>
      <c r="WOM876" s="60"/>
      <c r="WON876" s="60"/>
      <c r="WOO876" s="60"/>
      <c r="WOP876" s="60"/>
      <c r="WOQ876" s="60"/>
      <c r="WOR876" s="60"/>
      <c r="WOS876" s="60"/>
      <c r="WOT876" s="60"/>
      <c r="WOU876" s="60"/>
      <c r="WOV876" s="60"/>
      <c r="WOW876" s="60"/>
      <c r="WOX876" s="60"/>
      <c r="WOY876" s="60"/>
      <c r="WOZ876" s="60"/>
      <c r="WPA876" s="60"/>
      <c r="WPB876" s="60"/>
      <c r="WPC876" s="60"/>
      <c r="WPD876" s="60"/>
      <c r="WPE876" s="60"/>
      <c r="WPF876" s="60"/>
      <c r="WPG876" s="60"/>
      <c r="WPH876" s="60"/>
      <c r="WPI876" s="60"/>
      <c r="WPJ876" s="60"/>
      <c r="WPK876" s="60"/>
      <c r="WPL876" s="60"/>
      <c r="WPM876" s="60"/>
      <c r="WPN876" s="60"/>
      <c r="WPO876" s="60"/>
      <c r="WPP876" s="60"/>
      <c r="WPQ876" s="60"/>
      <c r="WPR876" s="60"/>
      <c r="WPS876" s="60"/>
      <c r="WPT876" s="60"/>
      <c r="WPU876" s="60"/>
      <c r="WPV876" s="60"/>
      <c r="WPW876" s="60"/>
      <c r="WPX876" s="60"/>
      <c r="WPY876" s="60"/>
      <c r="WPZ876" s="60"/>
      <c r="WQA876" s="60"/>
      <c r="WQB876" s="60"/>
      <c r="WQC876" s="60"/>
      <c r="WQD876" s="60"/>
      <c r="WQE876" s="60"/>
      <c r="WQF876" s="60"/>
      <c r="WQG876" s="60"/>
      <c r="WQH876" s="60"/>
      <c r="WQI876" s="60"/>
      <c r="WQJ876" s="60"/>
      <c r="WQK876" s="60"/>
      <c r="WQL876" s="60"/>
      <c r="WQM876" s="60"/>
      <c r="WQN876" s="60"/>
      <c r="WQO876" s="60"/>
      <c r="WQP876" s="60"/>
      <c r="WQQ876" s="60"/>
      <c r="WQR876" s="60"/>
      <c r="WQS876" s="60"/>
      <c r="WQT876" s="60"/>
      <c r="WQU876" s="60"/>
      <c r="WQV876" s="60"/>
      <c r="WQW876" s="60"/>
      <c r="WQX876" s="60"/>
      <c r="WQY876" s="60"/>
      <c r="WQZ876" s="60"/>
      <c r="WRA876" s="60"/>
      <c r="WRB876" s="60"/>
      <c r="WRC876" s="60"/>
      <c r="WRD876" s="60"/>
      <c r="WRE876" s="60"/>
      <c r="WRF876" s="60"/>
      <c r="WRG876" s="60"/>
      <c r="WRH876" s="60"/>
      <c r="WRI876" s="60"/>
      <c r="WRJ876" s="60"/>
      <c r="WRK876" s="60"/>
      <c r="WRL876" s="60"/>
      <c r="WRM876" s="60"/>
      <c r="WRN876" s="60"/>
      <c r="WRO876" s="60"/>
      <c r="WRP876" s="60"/>
      <c r="WRQ876" s="60"/>
      <c r="WRR876" s="60"/>
      <c r="WRS876" s="60"/>
      <c r="WRT876" s="60"/>
      <c r="WRU876" s="60"/>
      <c r="WRV876" s="60"/>
      <c r="WRW876" s="60"/>
      <c r="WRX876" s="60"/>
      <c r="WRY876" s="60"/>
      <c r="WRZ876" s="60"/>
      <c r="WSA876" s="60"/>
      <c r="WSB876" s="60"/>
      <c r="WSC876" s="60"/>
      <c r="WSD876" s="60"/>
      <c r="WSE876" s="60"/>
      <c r="WSF876" s="60"/>
      <c r="WSG876" s="60"/>
      <c r="WSH876" s="60"/>
      <c r="WSI876" s="60"/>
      <c r="WSJ876" s="60"/>
      <c r="WSK876" s="60"/>
      <c r="WSL876" s="60"/>
      <c r="WSM876" s="60"/>
      <c r="WSN876" s="60"/>
      <c r="WSO876" s="60"/>
      <c r="WSP876" s="60"/>
      <c r="WSQ876" s="60"/>
      <c r="WSR876" s="60"/>
      <c r="WSS876" s="60"/>
      <c r="WST876" s="60"/>
      <c r="WSU876" s="60"/>
      <c r="WSV876" s="60"/>
      <c r="WSW876" s="60"/>
      <c r="WSX876" s="60"/>
      <c r="WSY876" s="60"/>
      <c r="WSZ876" s="60"/>
      <c r="WTA876" s="60"/>
      <c r="WTB876" s="60"/>
      <c r="WTC876" s="60"/>
      <c r="WTD876" s="60"/>
      <c r="WTE876" s="60"/>
      <c r="WTF876" s="60"/>
      <c r="WTG876" s="60"/>
      <c r="WTH876" s="60"/>
      <c r="WTI876" s="60"/>
      <c r="WTJ876" s="60"/>
      <c r="WTK876" s="60"/>
      <c r="WTL876" s="60"/>
      <c r="WTM876" s="60"/>
      <c r="WTN876" s="60"/>
      <c r="WTO876" s="60"/>
      <c r="WTP876" s="60"/>
      <c r="WTQ876" s="60"/>
      <c r="WTR876" s="60"/>
      <c r="WTS876" s="60"/>
      <c r="WTT876" s="60"/>
      <c r="WTU876" s="60"/>
      <c r="WTV876" s="60"/>
      <c r="WTW876" s="60"/>
      <c r="WTX876" s="60"/>
      <c r="WTY876" s="60"/>
      <c r="WTZ876" s="60"/>
      <c r="WUA876" s="60"/>
      <c r="WUB876" s="60"/>
      <c r="WUC876" s="60"/>
      <c r="WUD876" s="60"/>
      <c r="WUE876" s="60"/>
      <c r="WUF876" s="60"/>
      <c r="WUG876" s="60"/>
      <c r="WUH876" s="60"/>
      <c r="WUI876" s="60"/>
      <c r="WUJ876" s="60"/>
      <c r="WUK876" s="60"/>
      <c r="WUL876" s="60"/>
      <c r="WUM876" s="60"/>
      <c r="WUN876" s="60"/>
      <c r="WUO876" s="60"/>
      <c r="WUP876" s="60"/>
      <c r="WUQ876" s="60"/>
      <c r="WUR876" s="60"/>
      <c r="WUS876" s="60"/>
      <c r="WUT876" s="60"/>
      <c r="WUU876" s="60"/>
      <c r="WUV876" s="60"/>
      <c r="WUW876" s="60"/>
      <c r="WUX876" s="60"/>
      <c r="WUY876" s="60"/>
      <c r="WUZ876" s="60"/>
      <c r="WVA876" s="60"/>
      <c r="WVB876" s="60"/>
      <c r="WVC876" s="60"/>
      <c r="WVD876" s="60"/>
      <c r="WVE876" s="60"/>
      <c r="WVF876" s="60"/>
      <c r="WVG876" s="60"/>
      <c r="WVH876" s="60"/>
      <c r="WVI876" s="60"/>
      <c r="WVJ876" s="60"/>
      <c r="WVK876" s="60"/>
      <c r="WVL876" s="60"/>
      <c r="WVM876" s="60"/>
      <c r="WVN876" s="60"/>
      <c r="WVO876" s="60"/>
      <c r="WVP876" s="60"/>
      <c r="WVQ876" s="60"/>
      <c r="WVR876" s="60"/>
      <c r="WVS876" s="60"/>
      <c r="WVT876" s="60"/>
      <c r="WVU876" s="60"/>
      <c r="WVV876" s="60"/>
      <c r="WVW876" s="60"/>
      <c r="WVX876" s="60"/>
      <c r="WVY876" s="60"/>
      <c r="WVZ876" s="60"/>
      <c r="WWA876" s="60"/>
      <c r="WWB876" s="60"/>
      <c r="WWC876" s="60"/>
      <c r="WWD876" s="60"/>
      <c r="WWE876" s="60"/>
      <c r="WWF876" s="60"/>
      <c r="WWG876" s="60"/>
      <c r="WWH876" s="60"/>
      <c r="WWI876" s="60"/>
      <c r="WWJ876" s="60"/>
      <c r="WWK876" s="60"/>
      <c r="WWL876" s="60"/>
      <c r="WWM876" s="60"/>
      <c r="WWN876" s="60"/>
      <c r="WWO876" s="60"/>
      <c r="WWP876" s="60"/>
      <c r="WWQ876" s="60"/>
      <c r="WWR876" s="60"/>
      <c r="WWS876" s="60"/>
      <c r="WWT876" s="60"/>
      <c r="WWU876" s="60"/>
      <c r="WWV876" s="60"/>
      <c r="WWW876" s="60"/>
      <c r="WWX876" s="60"/>
      <c r="WWY876" s="60"/>
      <c r="WWZ876" s="60"/>
      <c r="WXA876" s="60"/>
      <c r="WXB876" s="60"/>
      <c r="WXC876" s="60"/>
      <c r="WXD876" s="60"/>
      <c r="WXE876" s="60"/>
      <c r="WXF876" s="60"/>
      <c r="WXG876" s="60"/>
      <c r="WXH876" s="60"/>
      <c r="WXI876" s="60"/>
      <c r="WXJ876" s="60"/>
      <c r="WXK876" s="60"/>
      <c r="WXL876" s="60"/>
      <c r="WXM876" s="60"/>
      <c r="WXN876" s="60"/>
      <c r="WXO876" s="60"/>
      <c r="WXP876" s="60"/>
      <c r="WXQ876" s="60"/>
      <c r="WXR876" s="60"/>
      <c r="WXS876" s="60"/>
      <c r="WXT876" s="60"/>
      <c r="WXU876" s="60"/>
      <c r="WXV876" s="60"/>
      <c r="WXW876" s="60"/>
      <c r="WXX876" s="60"/>
      <c r="WXY876" s="60"/>
      <c r="WXZ876" s="60"/>
      <c r="WYA876" s="60"/>
      <c r="WYB876" s="60"/>
      <c r="WYC876" s="60"/>
      <c r="WYD876" s="60"/>
      <c r="WYE876" s="60"/>
      <c r="WYF876" s="60"/>
      <c r="WYG876" s="60"/>
      <c r="WYH876" s="60"/>
      <c r="WYI876" s="60"/>
      <c r="WYJ876" s="60"/>
      <c r="WYK876" s="60"/>
      <c r="WYL876" s="60"/>
      <c r="WYM876" s="60"/>
      <c r="WYN876" s="60"/>
      <c r="WYO876" s="60"/>
      <c r="WYP876" s="60"/>
      <c r="WYQ876" s="60"/>
      <c r="WYR876" s="60"/>
      <c r="WYS876" s="60"/>
      <c r="WYT876" s="60"/>
      <c r="WYU876" s="60"/>
      <c r="WYV876" s="60"/>
      <c r="WYW876" s="60"/>
      <c r="WYX876" s="60"/>
      <c r="WYY876" s="60"/>
      <c r="WYZ876" s="60"/>
      <c r="WZA876" s="60"/>
      <c r="WZB876" s="60"/>
      <c r="WZC876" s="60"/>
      <c r="WZD876" s="60"/>
      <c r="WZE876" s="60"/>
      <c r="WZF876" s="60"/>
      <c r="WZG876" s="60"/>
      <c r="WZH876" s="60"/>
      <c r="WZI876" s="60"/>
      <c r="WZJ876" s="60"/>
      <c r="WZK876" s="60"/>
      <c r="WZL876" s="60"/>
      <c r="WZM876" s="60"/>
      <c r="WZN876" s="60"/>
      <c r="WZO876" s="60"/>
      <c r="WZP876" s="60"/>
      <c r="WZQ876" s="60"/>
      <c r="WZR876" s="60"/>
      <c r="WZS876" s="60"/>
      <c r="WZT876" s="60"/>
      <c r="WZU876" s="60"/>
      <c r="WZV876" s="60"/>
      <c r="WZW876" s="60"/>
      <c r="WZX876" s="60"/>
      <c r="WZY876" s="60"/>
      <c r="WZZ876" s="60"/>
      <c r="XAA876" s="60"/>
      <c r="XAB876" s="60"/>
      <c r="XAC876" s="60"/>
      <c r="XAD876" s="60"/>
      <c r="XAE876" s="60"/>
      <c r="XAF876" s="60"/>
      <c r="XAG876" s="60"/>
      <c r="XAH876" s="60"/>
      <c r="XAI876" s="60"/>
      <c r="XAJ876" s="60"/>
      <c r="XAK876" s="60"/>
      <c r="XAL876" s="60"/>
      <c r="XAM876" s="60"/>
      <c r="XAN876" s="60"/>
      <c r="XAO876" s="60"/>
      <c r="XAP876" s="60"/>
      <c r="XAQ876" s="60"/>
      <c r="XAR876" s="60"/>
      <c r="XAS876" s="60"/>
      <c r="XAT876" s="60"/>
      <c r="XAU876" s="60"/>
      <c r="XAV876" s="60"/>
      <c r="XAW876" s="60"/>
      <c r="XAX876" s="60"/>
      <c r="XAY876" s="60"/>
      <c r="XAZ876" s="60"/>
      <c r="XBA876" s="60"/>
      <c r="XBB876" s="60"/>
      <c r="XBC876" s="60"/>
      <c r="XBD876" s="60"/>
      <c r="XBE876" s="60"/>
      <c r="XBF876" s="60"/>
      <c r="XBG876" s="60"/>
      <c r="XBH876" s="60"/>
      <c r="XBI876" s="60"/>
      <c r="XBJ876" s="60"/>
      <c r="XBK876" s="60"/>
      <c r="XBL876" s="60"/>
      <c r="XBM876" s="60"/>
      <c r="XBN876" s="60"/>
      <c r="XBO876" s="60"/>
      <c r="XBP876" s="60"/>
      <c r="XBQ876" s="60"/>
      <c r="XBR876" s="60"/>
      <c r="XBS876" s="60"/>
      <c r="XBT876" s="60"/>
      <c r="XBU876" s="60"/>
      <c r="XBV876" s="60"/>
      <c r="XBW876" s="60"/>
      <c r="XBX876" s="60"/>
      <c r="XBY876" s="60"/>
      <c r="XBZ876" s="60"/>
      <c r="XCA876" s="60"/>
      <c r="XCB876" s="60"/>
      <c r="XCC876" s="60"/>
      <c r="XCD876" s="60"/>
      <c r="XCE876" s="60"/>
      <c r="XCF876" s="60"/>
      <c r="XCG876" s="60"/>
      <c r="XCH876" s="60"/>
      <c r="XCI876" s="60"/>
      <c r="XCJ876" s="60"/>
      <c r="XCK876" s="60"/>
      <c r="XCL876" s="60"/>
      <c r="XCM876" s="60"/>
      <c r="XCN876" s="60"/>
      <c r="XCO876" s="60"/>
      <c r="XCP876" s="60"/>
      <c r="XCQ876" s="60"/>
      <c r="XCR876" s="60"/>
      <c r="XCS876" s="60"/>
      <c r="XCT876" s="60"/>
      <c r="XCU876" s="60"/>
      <c r="XCV876" s="60"/>
      <c r="XCW876" s="60"/>
      <c r="XCX876" s="60"/>
      <c r="XCY876" s="60"/>
      <c r="XCZ876" s="60"/>
      <c r="XDA876" s="60"/>
      <c r="XDB876" s="60"/>
      <c r="XDC876" s="60"/>
      <c r="XDD876" s="60"/>
      <c r="XDE876" s="60"/>
      <c r="XDF876" s="60"/>
      <c r="XDG876" s="60"/>
      <c r="XDH876" s="60"/>
      <c r="XDI876" s="60"/>
      <c r="XDJ876" s="60"/>
      <c r="XDK876" s="60"/>
      <c r="XDL876" s="60"/>
    </row>
    <row r="877" spans="1:16340">
      <c r="A877" s="46" t="s">
        <v>1619</v>
      </c>
      <c r="B877" s="60" t="s">
        <v>259</v>
      </c>
      <c r="C877" s="60" t="s">
        <v>222</v>
      </c>
      <c r="D877" s="60" t="s">
        <v>1150</v>
      </c>
      <c r="E877" s="60" t="s">
        <v>466</v>
      </c>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v>0.112</v>
      </c>
      <c r="AD877" s="60" t="s">
        <v>1421</v>
      </c>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c r="CB877" s="60"/>
      <c r="CC877" s="60"/>
      <c r="CD877" s="60"/>
      <c r="CE877" s="60"/>
      <c r="CF877" s="60"/>
      <c r="CG877" s="60"/>
      <c r="CH877" s="60"/>
      <c r="CI877" s="60"/>
      <c r="CJ877" s="60"/>
      <c r="CK877" s="60"/>
      <c r="CL877" s="60"/>
      <c r="CM877" s="60"/>
      <c r="CN877" s="60"/>
      <c r="CO877" s="60"/>
      <c r="CP877" s="60"/>
      <c r="CQ877" s="60"/>
      <c r="CR877" s="60"/>
      <c r="CS877" s="60"/>
      <c r="CT877" s="60"/>
      <c r="CU877" s="60"/>
      <c r="CV877" s="60"/>
      <c r="CW877" s="60"/>
      <c r="CX877" s="60"/>
      <c r="CY877" s="60"/>
      <c r="CZ877" s="60"/>
      <c r="DA877" s="60"/>
      <c r="DB877" s="60"/>
      <c r="DC877" s="60"/>
      <c r="DD877" s="60"/>
      <c r="DE877" s="60"/>
      <c r="DF877" s="60"/>
      <c r="DG877" s="60"/>
      <c r="DH877" s="60"/>
      <c r="DI877" s="60"/>
      <c r="DJ877" s="60"/>
      <c r="DK877" s="60"/>
      <c r="DL877" s="60"/>
      <c r="DM877" s="60"/>
      <c r="DN877" s="60"/>
      <c r="DO877" s="60"/>
      <c r="DP877" s="60"/>
      <c r="DQ877" s="60"/>
      <c r="DR877" s="60"/>
      <c r="DS877" s="60"/>
      <c r="DT877" s="60"/>
      <c r="DU877" s="60"/>
      <c r="DV877" s="60"/>
      <c r="DW877" s="60"/>
      <c r="DX877" s="60"/>
      <c r="DY877" s="60"/>
      <c r="DZ877" s="60"/>
      <c r="EA877" s="60"/>
      <c r="EB877" s="60"/>
      <c r="EC877" s="60"/>
      <c r="ED877" s="60"/>
      <c r="EE877" s="60"/>
      <c r="EF877" s="60"/>
      <c r="EG877" s="60"/>
      <c r="EH877" s="60"/>
      <c r="EI877" s="60"/>
      <c r="EJ877" s="60"/>
      <c r="EK877" s="60"/>
      <c r="EL877" s="60"/>
      <c r="EM877" s="60"/>
      <c r="EN877" s="60"/>
      <c r="EO877" s="60"/>
      <c r="EP877" s="60"/>
      <c r="EQ877" s="60"/>
      <c r="ER877" s="60"/>
      <c r="ES877" s="60"/>
      <c r="ET877" s="60"/>
      <c r="EU877" s="60"/>
      <c r="EV877" s="60"/>
      <c r="EW877" s="60"/>
      <c r="EX877" s="60"/>
      <c r="EY877" s="60"/>
      <c r="EZ877" s="60"/>
      <c r="FA877" s="60"/>
      <c r="FB877" s="60"/>
      <c r="FC877" s="60"/>
      <c r="FD877" s="60"/>
      <c r="FE877" s="60"/>
      <c r="FF877" s="60"/>
      <c r="FG877" s="60"/>
      <c r="FH877" s="60"/>
      <c r="FI877" s="60"/>
      <c r="FJ877" s="60"/>
      <c r="FK877" s="60"/>
      <c r="FL877" s="60"/>
      <c r="FM877" s="60"/>
      <c r="FN877" s="60"/>
      <c r="FO877" s="60"/>
      <c r="FP877" s="60"/>
      <c r="FQ877" s="60"/>
      <c r="FR877" s="60"/>
      <c r="FS877" s="60"/>
      <c r="FT877" s="60"/>
      <c r="FU877" s="60"/>
      <c r="FV877" s="60"/>
      <c r="FW877" s="60"/>
      <c r="FX877" s="60"/>
      <c r="FY877" s="60"/>
      <c r="FZ877" s="60"/>
      <c r="GA877" s="60"/>
      <c r="GB877" s="60"/>
      <c r="GC877" s="60"/>
      <c r="GD877" s="60"/>
      <c r="GE877" s="60"/>
      <c r="GF877" s="60"/>
      <c r="GG877" s="60"/>
      <c r="GH877" s="60"/>
      <c r="GI877" s="60"/>
      <c r="GJ877" s="60"/>
      <c r="GK877" s="60"/>
      <c r="GL877" s="60"/>
      <c r="GM877" s="60"/>
      <c r="GN877" s="60"/>
      <c r="GO877" s="60"/>
      <c r="GP877" s="60"/>
      <c r="GQ877" s="60"/>
      <c r="GR877" s="60"/>
      <c r="GS877" s="60"/>
      <c r="GT877" s="60"/>
      <c r="GU877" s="60"/>
      <c r="GV877" s="60"/>
      <c r="GW877" s="60"/>
      <c r="GX877" s="60"/>
      <c r="GY877" s="60"/>
      <c r="GZ877" s="60"/>
      <c r="HA877" s="60"/>
      <c r="HB877" s="60"/>
      <c r="HC877" s="60"/>
      <c r="HD877" s="60"/>
      <c r="HE877" s="60"/>
      <c r="HF877" s="60"/>
      <c r="HG877" s="60"/>
      <c r="HH877" s="60"/>
      <c r="HI877" s="60"/>
      <c r="HJ877" s="60"/>
      <c r="HK877" s="60"/>
      <c r="HL877" s="60"/>
      <c r="HM877" s="60"/>
      <c r="HN877" s="60"/>
      <c r="HO877" s="60"/>
      <c r="HP877" s="60"/>
      <c r="HQ877" s="60"/>
      <c r="HR877" s="60"/>
      <c r="HS877" s="60"/>
      <c r="HT877" s="60"/>
      <c r="HU877" s="60"/>
      <c r="HV877" s="60"/>
      <c r="HW877" s="60"/>
      <c r="HX877" s="60"/>
      <c r="HY877" s="60"/>
      <c r="HZ877" s="60"/>
      <c r="IA877" s="60"/>
      <c r="IB877" s="60"/>
      <c r="IC877" s="60"/>
      <c r="ID877" s="60"/>
      <c r="IE877" s="60"/>
      <c r="IF877" s="60"/>
      <c r="IG877" s="60"/>
      <c r="IH877" s="60"/>
      <c r="II877" s="60"/>
      <c r="IJ877" s="60"/>
      <c r="IK877" s="60"/>
      <c r="IL877" s="60"/>
      <c r="IM877" s="60"/>
      <c r="IN877" s="60"/>
      <c r="IO877" s="60"/>
      <c r="IP877" s="60"/>
      <c r="IQ877" s="60"/>
      <c r="IR877" s="60"/>
      <c r="IS877" s="60"/>
      <c r="IT877" s="60"/>
      <c r="IU877" s="60"/>
      <c r="IV877" s="60"/>
      <c r="IW877" s="60"/>
      <c r="IX877" s="60"/>
      <c r="IY877" s="60"/>
      <c r="IZ877" s="60"/>
      <c r="JA877" s="60"/>
      <c r="JB877" s="60"/>
      <c r="JC877" s="60"/>
      <c r="JD877" s="60"/>
      <c r="JE877" s="60"/>
      <c r="JF877" s="60"/>
      <c r="JG877" s="60"/>
      <c r="JH877" s="60"/>
      <c r="JI877" s="60"/>
      <c r="JJ877" s="60"/>
      <c r="JK877" s="60"/>
      <c r="JL877" s="60"/>
      <c r="JM877" s="60"/>
      <c r="JN877" s="60"/>
      <c r="JO877" s="60"/>
      <c r="JP877" s="60"/>
      <c r="JQ877" s="60"/>
      <c r="JR877" s="60"/>
      <c r="JS877" s="60"/>
      <c r="JT877" s="60"/>
      <c r="JU877" s="60"/>
      <c r="JV877" s="60"/>
      <c r="JW877" s="60"/>
      <c r="JX877" s="60"/>
      <c r="JY877" s="60"/>
      <c r="JZ877" s="60"/>
      <c r="KA877" s="60"/>
      <c r="KB877" s="60"/>
      <c r="KC877" s="60"/>
      <c r="KD877" s="60"/>
      <c r="KE877" s="60"/>
      <c r="KF877" s="60"/>
      <c r="KG877" s="60"/>
      <c r="KH877" s="60"/>
      <c r="KI877" s="60"/>
      <c r="KJ877" s="60"/>
      <c r="KK877" s="60"/>
      <c r="KL877" s="60"/>
      <c r="KM877" s="60"/>
      <c r="KN877" s="60"/>
      <c r="KO877" s="60"/>
      <c r="KP877" s="60"/>
      <c r="KQ877" s="60"/>
      <c r="KR877" s="60"/>
      <c r="KS877" s="60"/>
      <c r="KT877" s="60"/>
      <c r="KU877" s="60"/>
      <c r="KV877" s="60"/>
      <c r="KW877" s="60"/>
      <c r="KX877" s="60"/>
      <c r="KY877" s="60"/>
      <c r="KZ877" s="60"/>
      <c r="LA877" s="60"/>
      <c r="LB877" s="60"/>
      <c r="LC877" s="60"/>
      <c r="LD877" s="60"/>
      <c r="LE877" s="60"/>
      <c r="LF877" s="60"/>
      <c r="LG877" s="60"/>
      <c r="LH877" s="60"/>
      <c r="LI877" s="60"/>
      <c r="LJ877" s="60"/>
      <c r="LK877" s="60"/>
      <c r="LL877" s="60"/>
      <c r="LM877" s="60"/>
      <c r="LN877" s="60"/>
      <c r="LO877" s="60"/>
      <c r="LP877" s="60"/>
      <c r="LQ877" s="60"/>
      <c r="LR877" s="60"/>
      <c r="LS877" s="60"/>
      <c r="LT877" s="60"/>
      <c r="LU877" s="60"/>
      <c r="LV877" s="60"/>
      <c r="LW877" s="60"/>
      <c r="LX877" s="60"/>
      <c r="LY877" s="60"/>
      <c r="LZ877" s="60"/>
      <c r="MA877" s="60"/>
      <c r="MB877" s="60"/>
      <c r="MC877" s="60"/>
      <c r="MD877" s="60"/>
      <c r="ME877" s="60"/>
      <c r="MF877" s="60"/>
      <c r="MG877" s="60"/>
      <c r="MH877" s="60"/>
      <c r="MI877" s="60"/>
      <c r="MJ877" s="60"/>
      <c r="MK877" s="60"/>
      <c r="ML877" s="60"/>
      <c r="MM877" s="60"/>
      <c r="MN877" s="60"/>
      <c r="MO877" s="60"/>
      <c r="MP877" s="60"/>
      <c r="MQ877" s="60"/>
      <c r="MR877" s="60"/>
      <c r="MS877" s="60"/>
      <c r="MT877" s="60"/>
      <c r="MU877" s="60"/>
      <c r="MV877" s="60"/>
      <c r="MW877" s="60"/>
      <c r="MX877" s="60"/>
      <c r="MY877" s="60"/>
      <c r="MZ877" s="60"/>
      <c r="NA877" s="60"/>
      <c r="NB877" s="60"/>
      <c r="NC877" s="60"/>
      <c r="ND877" s="60"/>
      <c r="NE877" s="60"/>
      <c r="NF877" s="60"/>
      <c r="NG877" s="60"/>
      <c r="NH877" s="60"/>
      <c r="NI877" s="60"/>
      <c r="NJ877" s="60"/>
      <c r="NK877" s="60"/>
      <c r="NL877" s="60"/>
      <c r="NM877" s="60"/>
      <c r="NN877" s="60"/>
      <c r="NO877" s="60"/>
      <c r="NP877" s="60"/>
      <c r="NQ877" s="60"/>
      <c r="NR877" s="60"/>
      <c r="NS877" s="60"/>
      <c r="NT877" s="60"/>
      <c r="NU877" s="60"/>
      <c r="NV877" s="60"/>
      <c r="NW877" s="60"/>
      <c r="NX877" s="60"/>
      <c r="NY877" s="60"/>
      <c r="NZ877" s="60"/>
      <c r="OA877" s="60"/>
      <c r="OB877" s="60"/>
      <c r="OC877" s="60"/>
      <c r="OD877" s="60"/>
      <c r="OE877" s="60"/>
      <c r="OF877" s="60"/>
      <c r="OG877" s="60"/>
      <c r="OH877" s="60"/>
      <c r="OI877" s="60"/>
      <c r="OJ877" s="60"/>
      <c r="OK877" s="60"/>
      <c r="OL877" s="60"/>
      <c r="OM877" s="60"/>
      <c r="ON877" s="60"/>
      <c r="OO877" s="60"/>
      <c r="OP877" s="60"/>
      <c r="OQ877" s="60"/>
      <c r="OR877" s="60"/>
      <c r="OS877" s="60"/>
      <c r="OT877" s="60"/>
      <c r="OU877" s="60"/>
      <c r="OV877" s="60"/>
      <c r="OW877" s="60"/>
      <c r="OX877" s="60"/>
      <c r="OY877" s="60"/>
      <c r="OZ877" s="60"/>
      <c r="PA877" s="60"/>
      <c r="PB877" s="60"/>
      <c r="PC877" s="60"/>
      <c r="PD877" s="60"/>
      <c r="PE877" s="60"/>
      <c r="PF877" s="60"/>
      <c r="PG877" s="60"/>
      <c r="PH877" s="60"/>
      <c r="PI877" s="60"/>
      <c r="PJ877" s="60"/>
      <c r="PK877" s="60"/>
      <c r="PL877" s="60"/>
      <c r="PM877" s="60"/>
      <c r="PN877" s="60"/>
      <c r="PO877" s="60"/>
      <c r="PP877" s="60"/>
      <c r="PQ877" s="60"/>
      <c r="PR877" s="60"/>
      <c r="PS877" s="60"/>
      <c r="PT877" s="60"/>
      <c r="PU877" s="60"/>
      <c r="PV877" s="60"/>
      <c r="PW877" s="60"/>
      <c r="PX877" s="60"/>
      <c r="PY877" s="60"/>
      <c r="PZ877" s="60"/>
      <c r="QA877" s="60"/>
      <c r="QB877" s="60"/>
      <c r="QC877" s="60"/>
      <c r="QD877" s="60"/>
      <c r="QE877" s="60"/>
      <c r="QF877" s="60"/>
      <c r="QG877" s="60"/>
      <c r="QH877" s="60"/>
      <c r="QI877" s="60"/>
      <c r="QJ877" s="60"/>
      <c r="QK877" s="60"/>
      <c r="QL877" s="60"/>
      <c r="QM877" s="60"/>
      <c r="QN877" s="60"/>
      <c r="QO877" s="60"/>
      <c r="QP877" s="60"/>
      <c r="QQ877" s="60"/>
      <c r="QR877" s="60"/>
      <c r="QS877" s="60"/>
      <c r="QT877" s="60"/>
      <c r="QU877" s="60"/>
      <c r="QV877" s="60"/>
      <c r="QW877" s="60"/>
      <c r="QX877" s="60"/>
      <c r="QY877" s="60"/>
      <c r="QZ877" s="60"/>
      <c r="RA877" s="60"/>
      <c r="RB877" s="60"/>
      <c r="RC877" s="60"/>
      <c r="RD877" s="60"/>
      <c r="RE877" s="60"/>
      <c r="RF877" s="60"/>
      <c r="RG877" s="60"/>
      <c r="RH877" s="60"/>
      <c r="RI877" s="60"/>
      <c r="RJ877" s="60"/>
      <c r="RK877" s="60"/>
      <c r="RL877" s="60"/>
      <c r="RM877" s="60"/>
      <c r="RN877" s="60"/>
      <c r="RO877" s="60"/>
      <c r="RP877" s="60"/>
      <c r="RQ877" s="60"/>
      <c r="RR877" s="60"/>
      <c r="RS877" s="60"/>
      <c r="RT877" s="60"/>
      <c r="RU877" s="60"/>
      <c r="RV877" s="60"/>
      <c r="RW877" s="60"/>
      <c r="RX877" s="60"/>
      <c r="RY877" s="60"/>
      <c r="RZ877" s="60"/>
      <c r="SA877" s="60"/>
      <c r="SB877" s="60"/>
      <c r="SC877" s="60"/>
      <c r="SD877" s="60"/>
      <c r="SE877" s="60"/>
      <c r="SF877" s="60"/>
      <c r="SG877" s="60"/>
      <c r="SH877" s="60"/>
      <c r="SI877" s="60"/>
      <c r="SJ877" s="60"/>
      <c r="SK877" s="60"/>
      <c r="SL877" s="60"/>
      <c r="SM877" s="60"/>
      <c r="SN877" s="60"/>
      <c r="SO877" s="60"/>
      <c r="SP877" s="60"/>
      <c r="SQ877" s="60"/>
      <c r="SR877" s="60"/>
      <c r="SS877" s="60"/>
      <c r="ST877" s="60"/>
      <c r="SU877" s="60"/>
      <c r="SV877" s="60"/>
      <c r="SW877" s="60"/>
      <c r="SX877" s="60"/>
      <c r="SY877" s="60"/>
      <c r="SZ877" s="60"/>
      <c r="TA877" s="60"/>
      <c r="TB877" s="60"/>
      <c r="TC877" s="60"/>
      <c r="TD877" s="60"/>
      <c r="TE877" s="60"/>
      <c r="TF877" s="60"/>
      <c r="TG877" s="60"/>
      <c r="TH877" s="60"/>
      <c r="TI877" s="60"/>
      <c r="TJ877" s="60"/>
      <c r="TK877" s="60"/>
      <c r="TL877" s="60"/>
      <c r="TM877" s="60"/>
      <c r="TN877" s="60"/>
      <c r="TO877" s="60"/>
      <c r="TP877" s="60"/>
      <c r="TQ877" s="60"/>
      <c r="TR877" s="60"/>
      <c r="TS877" s="60"/>
      <c r="TT877" s="60"/>
      <c r="TU877" s="60"/>
      <c r="TV877" s="60"/>
      <c r="TW877" s="60"/>
      <c r="TX877" s="60"/>
      <c r="TY877" s="60"/>
      <c r="TZ877" s="60"/>
      <c r="UA877" s="60"/>
      <c r="UB877" s="60"/>
      <c r="UC877" s="60"/>
      <c r="UD877" s="60"/>
      <c r="UE877" s="60"/>
      <c r="UF877" s="60"/>
      <c r="UG877" s="60"/>
      <c r="UH877" s="60"/>
      <c r="UI877" s="60"/>
      <c r="UJ877" s="60"/>
      <c r="UK877" s="60"/>
      <c r="UL877" s="60"/>
      <c r="UM877" s="60"/>
      <c r="UN877" s="60"/>
      <c r="UO877" s="60"/>
      <c r="UP877" s="60"/>
      <c r="UQ877" s="60"/>
      <c r="UR877" s="60"/>
      <c r="US877" s="60"/>
      <c r="UT877" s="60"/>
      <c r="UU877" s="60"/>
      <c r="UV877" s="60"/>
      <c r="UW877" s="60"/>
      <c r="UX877" s="60"/>
      <c r="UY877" s="60"/>
      <c r="UZ877" s="60"/>
      <c r="VA877" s="60"/>
      <c r="VB877" s="60"/>
      <c r="VC877" s="60"/>
      <c r="VD877" s="60"/>
      <c r="VE877" s="60"/>
      <c r="VF877" s="60"/>
      <c r="VG877" s="60"/>
      <c r="VH877" s="60"/>
      <c r="VI877" s="60"/>
      <c r="VJ877" s="60"/>
      <c r="VK877" s="60"/>
      <c r="VL877" s="60"/>
      <c r="VM877" s="60"/>
      <c r="VN877" s="60"/>
      <c r="VO877" s="60"/>
      <c r="VP877" s="60"/>
      <c r="VQ877" s="60"/>
      <c r="VR877" s="60"/>
      <c r="VS877" s="60"/>
      <c r="VT877" s="60"/>
      <c r="VU877" s="60"/>
      <c r="VV877" s="60"/>
      <c r="VW877" s="60"/>
      <c r="VX877" s="60"/>
      <c r="VY877" s="60"/>
      <c r="VZ877" s="60"/>
      <c r="WA877" s="60"/>
      <c r="WB877" s="60"/>
      <c r="WC877" s="60"/>
      <c r="WD877" s="60"/>
      <c r="WE877" s="60"/>
      <c r="WF877" s="60"/>
      <c r="WG877" s="60"/>
      <c r="WH877" s="60"/>
      <c r="WI877" s="60"/>
      <c r="WJ877" s="60"/>
      <c r="WK877" s="60"/>
      <c r="WL877" s="60"/>
      <c r="WM877" s="60"/>
      <c r="WN877" s="60"/>
      <c r="WO877" s="60"/>
      <c r="WP877" s="60"/>
      <c r="WQ877" s="60"/>
      <c r="WR877" s="60"/>
      <c r="WS877" s="60"/>
      <c r="WT877" s="60"/>
      <c r="WU877" s="60"/>
      <c r="WV877" s="60"/>
      <c r="WW877" s="60"/>
      <c r="WX877" s="60"/>
      <c r="WY877" s="60"/>
      <c r="WZ877" s="60"/>
      <c r="XA877" s="60"/>
      <c r="XB877" s="60"/>
      <c r="XC877" s="60"/>
      <c r="XD877" s="60"/>
      <c r="XE877" s="60"/>
      <c r="XF877" s="60"/>
      <c r="XG877" s="60"/>
      <c r="XH877" s="60"/>
      <c r="XI877" s="60"/>
      <c r="XJ877" s="60"/>
      <c r="XK877" s="60"/>
      <c r="XL877" s="60"/>
      <c r="XM877" s="60"/>
      <c r="XN877" s="60"/>
      <c r="XO877" s="60"/>
      <c r="XP877" s="60"/>
      <c r="XQ877" s="60"/>
      <c r="XR877" s="60"/>
      <c r="XS877" s="60"/>
      <c r="XT877" s="60"/>
      <c r="XU877" s="60"/>
      <c r="XV877" s="60"/>
      <c r="XW877" s="60"/>
      <c r="XX877" s="60"/>
      <c r="XY877" s="60"/>
      <c r="XZ877" s="60"/>
      <c r="YA877" s="60"/>
      <c r="YB877" s="60"/>
      <c r="YC877" s="60"/>
      <c r="YD877" s="60"/>
      <c r="YE877" s="60"/>
      <c r="YF877" s="60"/>
      <c r="YG877" s="60"/>
      <c r="YH877" s="60"/>
      <c r="YI877" s="60"/>
      <c r="YJ877" s="60"/>
      <c r="YK877" s="60"/>
      <c r="YL877" s="60"/>
      <c r="YM877" s="60"/>
      <c r="YN877" s="60"/>
      <c r="YO877" s="60"/>
      <c r="YP877" s="60"/>
      <c r="YQ877" s="60"/>
      <c r="YR877" s="60"/>
      <c r="YS877" s="60"/>
      <c r="YT877" s="60"/>
      <c r="YU877" s="60"/>
      <c r="YV877" s="60"/>
      <c r="YW877" s="60"/>
      <c r="YX877" s="60"/>
      <c r="YY877" s="60"/>
      <c r="YZ877" s="60"/>
      <c r="ZA877" s="60"/>
      <c r="ZB877" s="60"/>
      <c r="ZC877" s="60"/>
      <c r="ZD877" s="60"/>
      <c r="ZE877" s="60"/>
      <c r="ZF877" s="60"/>
      <c r="ZG877" s="60"/>
      <c r="ZH877" s="60"/>
      <c r="ZI877" s="60"/>
      <c r="ZJ877" s="60"/>
      <c r="ZK877" s="60"/>
      <c r="ZL877" s="60"/>
      <c r="ZM877" s="60"/>
      <c r="ZN877" s="60"/>
      <c r="ZO877" s="60"/>
      <c r="ZP877" s="60"/>
      <c r="ZQ877" s="60"/>
      <c r="ZR877" s="60"/>
      <c r="ZS877" s="60"/>
      <c r="ZT877" s="60"/>
      <c r="ZU877" s="60"/>
      <c r="ZV877" s="60"/>
      <c r="ZW877" s="60"/>
      <c r="ZX877" s="60"/>
      <c r="ZY877" s="60"/>
      <c r="ZZ877" s="60"/>
      <c r="AAA877" s="60"/>
      <c r="AAB877" s="60"/>
      <c r="AAC877" s="60"/>
      <c r="AAD877" s="60"/>
      <c r="AAE877" s="60"/>
      <c r="AAF877" s="60"/>
      <c r="AAG877" s="60"/>
      <c r="AAH877" s="60"/>
      <c r="AAI877" s="60"/>
      <c r="AAJ877" s="60"/>
      <c r="AAK877" s="60"/>
      <c r="AAL877" s="60"/>
      <c r="AAM877" s="60"/>
      <c r="AAN877" s="60"/>
      <c r="AAO877" s="60"/>
      <c r="AAP877" s="60"/>
      <c r="AAQ877" s="60"/>
      <c r="AAR877" s="60"/>
      <c r="AAS877" s="60"/>
      <c r="AAT877" s="60"/>
      <c r="AAU877" s="60"/>
      <c r="AAV877" s="60"/>
      <c r="AAW877" s="60"/>
      <c r="AAX877" s="60"/>
      <c r="AAY877" s="60"/>
      <c r="AAZ877" s="60"/>
      <c r="ABA877" s="60"/>
      <c r="ABB877" s="60"/>
      <c r="ABC877" s="60"/>
      <c r="ABD877" s="60"/>
      <c r="ABE877" s="60"/>
      <c r="ABF877" s="60"/>
      <c r="ABG877" s="60"/>
      <c r="ABH877" s="60"/>
      <c r="ABI877" s="60"/>
      <c r="ABJ877" s="60"/>
      <c r="ABK877" s="60"/>
      <c r="ABL877" s="60"/>
      <c r="ABM877" s="60"/>
      <c r="ABN877" s="60"/>
      <c r="ABO877" s="60"/>
      <c r="ABP877" s="60"/>
      <c r="ABQ877" s="60"/>
      <c r="ABR877" s="60"/>
      <c r="ABS877" s="60"/>
      <c r="ABT877" s="60"/>
      <c r="ABU877" s="60"/>
      <c r="ABV877" s="60"/>
      <c r="ABW877" s="60"/>
      <c r="ABX877" s="60"/>
      <c r="ABY877" s="60"/>
      <c r="ABZ877" s="60"/>
      <c r="ACA877" s="60"/>
      <c r="ACB877" s="60"/>
      <c r="ACC877" s="60"/>
      <c r="ACD877" s="60"/>
      <c r="ACE877" s="60"/>
      <c r="ACF877" s="60"/>
      <c r="ACG877" s="60"/>
      <c r="ACH877" s="60"/>
      <c r="ACI877" s="60"/>
      <c r="ACJ877" s="60"/>
      <c r="ACK877" s="60"/>
      <c r="ACL877" s="60"/>
      <c r="ACM877" s="60"/>
      <c r="ACN877" s="60"/>
      <c r="ACO877" s="60"/>
      <c r="ACP877" s="60"/>
      <c r="ACQ877" s="60"/>
      <c r="ACR877" s="60"/>
      <c r="ACS877" s="60"/>
      <c r="ACT877" s="60"/>
      <c r="ACU877" s="60"/>
      <c r="ACV877" s="60"/>
      <c r="ACW877" s="60"/>
      <c r="ACX877" s="60"/>
      <c r="ACY877" s="60"/>
      <c r="ACZ877" s="60"/>
      <c r="ADA877" s="60"/>
      <c r="ADB877" s="60"/>
      <c r="ADC877" s="60"/>
      <c r="ADD877" s="60"/>
      <c r="ADE877" s="60"/>
      <c r="ADF877" s="60"/>
      <c r="ADG877" s="60"/>
      <c r="ADH877" s="60"/>
      <c r="ADI877" s="60"/>
      <c r="ADJ877" s="60"/>
      <c r="ADK877" s="60"/>
      <c r="ADL877" s="60"/>
      <c r="ADM877" s="60"/>
      <c r="ADN877" s="60"/>
      <c r="ADO877" s="60"/>
      <c r="ADP877" s="60"/>
      <c r="ADQ877" s="60"/>
      <c r="ADR877" s="60"/>
      <c r="ADS877" s="60"/>
      <c r="ADT877" s="60"/>
      <c r="ADU877" s="60"/>
      <c r="ADV877" s="60"/>
      <c r="ADW877" s="60"/>
      <c r="ADX877" s="60"/>
      <c r="ADY877" s="60"/>
      <c r="ADZ877" s="60"/>
      <c r="AEA877" s="60"/>
      <c r="AEB877" s="60"/>
      <c r="AEC877" s="60"/>
      <c r="AED877" s="60"/>
      <c r="AEE877" s="60"/>
      <c r="AEF877" s="60"/>
      <c r="AEG877" s="60"/>
      <c r="AEH877" s="60"/>
      <c r="AEI877" s="60"/>
      <c r="AEJ877" s="60"/>
      <c r="AEK877" s="60"/>
      <c r="AEL877" s="60"/>
      <c r="AEM877" s="60"/>
      <c r="AEN877" s="60"/>
      <c r="AEO877" s="60"/>
      <c r="AEP877" s="60"/>
      <c r="AEQ877" s="60"/>
      <c r="AER877" s="60"/>
      <c r="AES877" s="60"/>
      <c r="AET877" s="60"/>
      <c r="AEU877" s="60"/>
      <c r="AEV877" s="60"/>
      <c r="AEW877" s="60"/>
      <c r="AEX877" s="60"/>
      <c r="AEY877" s="60"/>
      <c r="AEZ877" s="60"/>
      <c r="AFA877" s="60"/>
      <c r="AFB877" s="60"/>
      <c r="AFC877" s="60"/>
      <c r="AFD877" s="60"/>
      <c r="AFE877" s="60"/>
      <c r="AFF877" s="60"/>
      <c r="AFG877" s="60"/>
      <c r="AFH877" s="60"/>
      <c r="AFI877" s="60"/>
      <c r="AFJ877" s="60"/>
      <c r="AFK877" s="60"/>
      <c r="AFL877" s="60"/>
      <c r="AFM877" s="60"/>
      <c r="AFN877" s="60"/>
      <c r="AFO877" s="60"/>
      <c r="AFP877" s="60"/>
      <c r="AFQ877" s="60"/>
      <c r="AFR877" s="60"/>
      <c r="AFS877" s="60"/>
      <c r="AFT877" s="60"/>
      <c r="AFU877" s="60"/>
      <c r="AFV877" s="60"/>
      <c r="AFW877" s="60"/>
      <c r="AFX877" s="60"/>
      <c r="AFY877" s="60"/>
      <c r="AFZ877" s="60"/>
      <c r="AGA877" s="60"/>
      <c r="AGB877" s="60"/>
      <c r="AGC877" s="60"/>
      <c r="AGD877" s="60"/>
      <c r="AGE877" s="60"/>
      <c r="AGF877" s="60"/>
      <c r="AGG877" s="60"/>
      <c r="AGH877" s="60"/>
      <c r="AGI877" s="60"/>
      <c r="AGJ877" s="60"/>
      <c r="AGK877" s="60"/>
      <c r="AGL877" s="60"/>
      <c r="AGM877" s="60"/>
      <c r="AGN877" s="60"/>
      <c r="AGO877" s="60"/>
      <c r="AGP877" s="60"/>
      <c r="AGQ877" s="60"/>
      <c r="AGR877" s="60"/>
      <c r="AGS877" s="60"/>
      <c r="AGT877" s="60"/>
      <c r="AGU877" s="60"/>
      <c r="AGV877" s="60"/>
      <c r="AGW877" s="60"/>
      <c r="AGX877" s="60"/>
      <c r="AGY877" s="60"/>
      <c r="AGZ877" s="60"/>
      <c r="AHA877" s="60"/>
      <c r="AHB877" s="60"/>
      <c r="AHC877" s="60"/>
      <c r="AHD877" s="60"/>
      <c r="AHE877" s="60"/>
      <c r="AHF877" s="60"/>
      <c r="AHG877" s="60"/>
      <c r="AHH877" s="60"/>
      <c r="AHI877" s="60"/>
      <c r="AHJ877" s="60"/>
      <c r="AHK877" s="60"/>
      <c r="AHL877" s="60"/>
      <c r="AHM877" s="60"/>
      <c r="AHN877" s="60"/>
      <c r="AHO877" s="60"/>
      <c r="AHP877" s="60"/>
      <c r="AHQ877" s="60"/>
      <c r="AHR877" s="60"/>
      <c r="AHS877" s="60"/>
      <c r="AHT877" s="60"/>
      <c r="AHU877" s="60"/>
      <c r="AHV877" s="60"/>
      <c r="AHW877" s="60"/>
      <c r="AHX877" s="60"/>
      <c r="AHY877" s="60"/>
      <c r="AHZ877" s="60"/>
      <c r="AIA877" s="60"/>
      <c r="AIB877" s="60"/>
      <c r="AIC877" s="60"/>
      <c r="AID877" s="60"/>
      <c r="AIE877" s="60"/>
      <c r="AIF877" s="60"/>
      <c r="AIG877" s="60"/>
      <c r="AIH877" s="60"/>
      <c r="AII877" s="60"/>
      <c r="AIJ877" s="60"/>
      <c r="AIK877" s="60"/>
      <c r="AIL877" s="60"/>
      <c r="AIM877" s="60"/>
      <c r="AIN877" s="60"/>
      <c r="AIO877" s="60"/>
      <c r="AIP877" s="60"/>
      <c r="AIQ877" s="60"/>
      <c r="AIR877" s="60"/>
      <c r="AIS877" s="60"/>
      <c r="AIT877" s="60"/>
      <c r="AIU877" s="60"/>
      <c r="AIV877" s="60"/>
      <c r="AIW877" s="60"/>
      <c r="AIX877" s="60"/>
      <c r="AIY877" s="60"/>
      <c r="AIZ877" s="60"/>
      <c r="AJA877" s="60"/>
      <c r="AJB877" s="60"/>
      <c r="AJC877" s="60"/>
      <c r="AJD877" s="60"/>
      <c r="AJE877" s="60"/>
      <c r="AJF877" s="60"/>
      <c r="AJG877" s="60"/>
      <c r="AJH877" s="60"/>
      <c r="AJI877" s="60"/>
      <c r="AJJ877" s="60"/>
      <c r="AJK877" s="60"/>
      <c r="AJL877" s="60"/>
      <c r="AJM877" s="60"/>
      <c r="AJN877" s="60"/>
      <c r="AJO877" s="60"/>
      <c r="AJP877" s="60"/>
      <c r="AJQ877" s="60"/>
      <c r="AJR877" s="60"/>
      <c r="AJS877" s="60"/>
      <c r="AJT877" s="60"/>
      <c r="AJU877" s="60"/>
      <c r="AJV877" s="60"/>
      <c r="AJW877" s="60"/>
      <c r="AJX877" s="60"/>
      <c r="AJY877" s="60"/>
      <c r="AJZ877" s="60"/>
      <c r="AKA877" s="60"/>
      <c r="AKB877" s="60"/>
      <c r="AKC877" s="60"/>
      <c r="AKD877" s="60"/>
      <c r="AKE877" s="60"/>
      <c r="AKF877" s="60"/>
      <c r="AKG877" s="60"/>
      <c r="AKH877" s="60"/>
      <c r="AKI877" s="60"/>
      <c r="AKJ877" s="60"/>
      <c r="AKK877" s="60"/>
      <c r="AKL877" s="60"/>
      <c r="AKM877" s="60"/>
      <c r="AKN877" s="60"/>
      <c r="AKO877" s="60"/>
      <c r="AKP877" s="60"/>
      <c r="AKQ877" s="60"/>
      <c r="AKR877" s="60"/>
      <c r="AKS877" s="60"/>
      <c r="AKT877" s="60"/>
      <c r="AKU877" s="60"/>
      <c r="AKV877" s="60"/>
      <c r="AKW877" s="60"/>
      <c r="AKX877" s="60"/>
      <c r="AKY877" s="60"/>
      <c r="AKZ877" s="60"/>
      <c r="ALA877" s="60"/>
      <c r="ALB877" s="60"/>
      <c r="ALC877" s="60"/>
      <c r="ALD877" s="60"/>
      <c r="ALE877" s="60"/>
      <c r="ALF877" s="60"/>
      <c r="ALG877" s="60"/>
      <c r="ALH877" s="60"/>
      <c r="ALI877" s="60"/>
      <c r="ALJ877" s="60"/>
      <c r="ALK877" s="60"/>
      <c r="ALL877" s="60"/>
      <c r="ALM877" s="60"/>
      <c r="ALN877" s="60"/>
      <c r="ALO877" s="60"/>
      <c r="ALP877" s="60"/>
      <c r="ALQ877" s="60"/>
      <c r="ALR877" s="60"/>
      <c r="ALS877" s="60"/>
      <c r="ALT877" s="60"/>
      <c r="ALU877" s="60"/>
      <c r="ALV877" s="60"/>
      <c r="ALW877" s="60"/>
      <c r="ALX877" s="60"/>
      <c r="ALY877" s="60"/>
      <c r="ALZ877" s="60"/>
      <c r="AMA877" s="60"/>
      <c r="AMB877" s="60"/>
      <c r="AMC877" s="60"/>
      <c r="AMD877" s="60"/>
      <c r="AME877" s="60"/>
      <c r="AMF877" s="60"/>
      <c r="AMG877" s="60"/>
      <c r="AMH877" s="60"/>
      <c r="AMI877" s="60"/>
      <c r="AMJ877" s="60"/>
      <c r="AMK877" s="60"/>
      <c r="AML877" s="60"/>
      <c r="AMM877" s="60"/>
      <c r="AMN877" s="60"/>
      <c r="AMO877" s="60"/>
      <c r="AMP877" s="60"/>
      <c r="AMQ877" s="60"/>
      <c r="AMR877" s="60"/>
      <c r="AMS877" s="60"/>
      <c r="AMT877" s="60"/>
      <c r="AMU877" s="60"/>
      <c r="AMV877" s="60"/>
      <c r="AMW877" s="60"/>
      <c r="AMX877" s="60"/>
      <c r="AMY877" s="60"/>
      <c r="AMZ877" s="60"/>
      <c r="ANA877" s="60"/>
      <c r="ANB877" s="60"/>
      <c r="ANC877" s="60"/>
      <c r="AND877" s="60"/>
      <c r="ANE877" s="60"/>
      <c r="ANF877" s="60"/>
      <c r="ANG877" s="60"/>
      <c r="ANH877" s="60"/>
      <c r="ANI877" s="60"/>
      <c r="ANJ877" s="60"/>
      <c r="ANK877" s="60"/>
      <c r="ANL877" s="60"/>
      <c r="ANM877" s="60"/>
      <c r="ANN877" s="60"/>
      <c r="ANO877" s="60"/>
      <c r="ANP877" s="60"/>
      <c r="ANQ877" s="60"/>
      <c r="ANR877" s="60"/>
      <c r="ANS877" s="60"/>
      <c r="ANT877" s="60"/>
      <c r="ANU877" s="60"/>
      <c r="ANV877" s="60"/>
      <c r="ANW877" s="60"/>
      <c r="ANX877" s="60"/>
      <c r="ANY877" s="60"/>
      <c r="ANZ877" s="60"/>
      <c r="AOA877" s="60"/>
      <c r="AOB877" s="60"/>
      <c r="AOC877" s="60"/>
      <c r="AOD877" s="60"/>
      <c r="AOE877" s="60"/>
      <c r="AOF877" s="60"/>
      <c r="AOG877" s="60"/>
      <c r="AOH877" s="60"/>
      <c r="AOI877" s="60"/>
      <c r="AOJ877" s="60"/>
      <c r="AOK877" s="60"/>
      <c r="AOL877" s="60"/>
      <c r="AOM877" s="60"/>
      <c r="AON877" s="60"/>
      <c r="AOO877" s="60"/>
      <c r="AOP877" s="60"/>
      <c r="AOQ877" s="60"/>
      <c r="AOR877" s="60"/>
      <c r="AOS877" s="60"/>
      <c r="AOT877" s="60"/>
      <c r="AOU877" s="60"/>
      <c r="AOV877" s="60"/>
      <c r="AOW877" s="60"/>
      <c r="AOX877" s="60"/>
      <c r="AOY877" s="60"/>
      <c r="AOZ877" s="60"/>
      <c r="APA877" s="60"/>
      <c r="APB877" s="60"/>
      <c r="APC877" s="60"/>
      <c r="APD877" s="60"/>
      <c r="APE877" s="60"/>
      <c r="APF877" s="60"/>
      <c r="APG877" s="60"/>
      <c r="APH877" s="60"/>
      <c r="API877" s="60"/>
      <c r="APJ877" s="60"/>
      <c r="APK877" s="60"/>
      <c r="APL877" s="60"/>
      <c r="APM877" s="60"/>
      <c r="APN877" s="60"/>
      <c r="APO877" s="60"/>
      <c r="APP877" s="60"/>
      <c r="APQ877" s="60"/>
      <c r="APR877" s="60"/>
      <c r="APS877" s="60"/>
      <c r="APT877" s="60"/>
      <c r="APU877" s="60"/>
      <c r="APV877" s="60"/>
      <c r="APW877" s="60"/>
      <c r="APX877" s="60"/>
      <c r="APY877" s="60"/>
      <c r="APZ877" s="60"/>
      <c r="AQA877" s="60"/>
      <c r="AQB877" s="60"/>
      <c r="AQC877" s="60"/>
      <c r="AQD877" s="60"/>
      <c r="AQE877" s="60"/>
      <c r="AQF877" s="60"/>
      <c r="AQG877" s="60"/>
      <c r="AQH877" s="60"/>
      <c r="AQI877" s="60"/>
      <c r="AQJ877" s="60"/>
      <c r="AQK877" s="60"/>
      <c r="AQL877" s="60"/>
      <c r="AQM877" s="60"/>
      <c r="AQN877" s="60"/>
      <c r="AQO877" s="60"/>
      <c r="AQP877" s="60"/>
      <c r="AQQ877" s="60"/>
      <c r="AQR877" s="60"/>
      <c r="AQS877" s="60"/>
      <c r="AQT877" s="60"/>
      <c r="AQU877" s="60"/>
      <c r="AQV877" s="60"/>
      <c r="AQW877" s="60"/>
      <c r="AQX877" s="60"/>
      <c r="AQY877" s="60"/>
      <c r="AQZ877" s="60"/>
      <c r="ARA877" s="60"/>
      <c r="ARB877" s="60"/>
      <c r="ARC877" s="60"/>
      <c r="ARD877" s="60"/>
      <c r="ARE877" s="60"/>
      <c r="ARF877" s="60"/>
      <c r="ARG877" s="60"/>
      <c r="ARH877" s="60"/>
      <c r="ARI877" s="60"/>
      <c r="ARJ877" s="60"/>
      <c r="ARK877" s="60"/>
      <c r="ARL877" s="60"/>
      <c r="ARM877" s="60"/>
      <c r="ARN877" s="60"/>
      <c r="ARO877" s="60"/>
      <c r="ARP877" s="60"/>
      <c r="ARQ877" s="60"/>
      <c r="ARR877" s="60"/>
      <c r="ARS877" s="60"/>
      <c r="ART877" s="60"/>
      <c r="ARU877" s="60"/>
      <c r="ARV877" s="60"/>
      <c r="ARW877" s="60"/>
      <c r="ARX877" s="60"/>
      <c r="ARY877" s="60"/>
      <c r="ARZ877" s="60"/>
      <c r="ASA877" s="60"/>
      <c r="ASB877" s="60"/>
      <c r="ASC877" s="60"/>
      <c r="ASD877" s="60"/>
      <c r="ASE877" s="60"/>
      <c r="ASF877" s="60"/>
      <c r="ASG877" s="60"/>
      <c r="ASH877" s="60"/>
      <c r="ASI877" s="60"/>
      <c r="ASJ877" s="60"/>
      <c r="ASK877" s="60"/>
      <c r="ASL877" s="60"/>
      <c r="ASM877" s="60"/>
      <c r="ASN877" s="60"/>
      <c r="ASO877" s="60"/>
      <c r="ASP877" s="60"/>
      <c r="ASQ877" s="60"/>
      <c r="ASR877" s="60"/>
      <c r="ASS877" s="60"/>
      <c r="AST877" s="60"/>
      <c r="ASU877" s="60"/>
      <c r="ASV877" s="60"/>
      <c r="ASW877" s="60"/>
      <c r="ASX877" s="60"/>
      <c r="ASY877" s="60"/>
      <c r="ASZ877" s="60"/>
      <c r="ATA877" s="60"/>
      <c r="ATB877" s="60"/>
      <c r="ATC877" s="60"/>
      <c r="ATD877" s="60"/>
      <c r="ATE877" s="60"/>
      <c r="ATF877" s="60"/>
      <c r="ATG877" s="60"/>
      <c r="ATH877" s="60"/>
      <c r="ATI877" s="60"/>
      <c r="ATJ877" s="60"/>
      <c r="ATK877" s="60"/>
      <c r="ATL877" s="60"/>
      <c r="ATM877" s="60"/>
      <c r="ATN877" s="60"/>
      <c r="ATO877" s="60"/>
      <c r="ATP877" s="60"/>
      <c r="ATQ877" s="60"/>
      <c r="ATR877" s="60"/>
      <c r="ATS877" s="60"/>
      <c r="ATT877" s="60"/>
      <c r="ATU877" s="60"/>
      <c r="ATV877" s="60"/>
      <c r="ATW877" s="60"/>
      <c r="ATX877" s="60"/>
      <c r="ATY877" s="60"/>
      <c r="ATZ877" s="60"/>
      <c r="AUA877" s="60"/>
      <c r="AUB877" s="60"/>
      <c r="AUC877" s="60"/>
      <c r="AUD877" s="60"/>
      <c r="AUE877" s="60"/>
      <c r="AUF877" s="60"/>
      <c r="AUG877" s="60"/>
      <c r="AUH877" s="60"/>
      <c r="AUI877" s="60"/>
      <c r="AUJ877" s="60"/>
      <c r="AUK877" s="60"/>
      <c r="AUL877" s="60"/>
      <c r="AUM877" s="60"/>
      <c r="AUN877" s="60"/>
      <c r="AUO877" s="60"/>
      <c r="AUP877" s="60"/>
      <c r="AUQ877" s="60"/>
      <c r="AUR877" s="60"/>
      <c r="AUS877" s="60"/>
      <c r="AUT877" s="60"/>
      <c r="AUU877" s="60"/>
      <c r="AUV877" s="60"/>
      <c r="AUW877" s="60"/>
      <c r="AUX877" s="60"/>
      <c r="AUY877" s="60"/>
      <c r="AUZ877" s="60"/>
      <c r="AVA877" s="60"/>
      <c r="AVB877" s="60"/>
      <c r="AVC877" s="60"/>
      <c r="AVD877" s="60"/>
      <c r="AVE877" s="60"/>
      <c r="AVF877" s="60"/>
      <c r="AVG877" s="60"/>
      <c r="AVH877" s="60"/>
      <c r="AVI877" s="60"/>
      <c r="AVJ877" s="60"/>
      <c r="AVK877" s="60"/>
      <c r="AVL877" s="60"/>
      <c r="AVM877" s="60"/>
      <c r="AVN877" s="60"/>
      <c r="AVO877" s="60"/>
      <c r="AVP877" s="60"/>
      <c r="AVQ877" s="60"/>
      <c r="AVR877" s="60"/>
      <c r="AVS877" s="60"/>
      <c r="AVT877" s="60"/>
      <c r="AVU877" s="60"/>
      <c r="AVV877" s="60"/>
      <c r="AVW877" s="60"/>
      <c r="AVX877" s="60"/>
      <c r="AVY877" s="60"/>
      <c r="AVZ877" s="60"/>
      <c r="AWA877" s="60"/>
      <c r="AWB877" s="60"/>
      <c r="AWC877" s="60"/>
      <c r="AWD877" s="60"/>
      <c r="AWE877" s="60"/>
      <c r="AWF877" s="60"/>
      <c r="AWG877" s="60"/>
      <c r="AWH877" s="60"/>
      <c r="AWI877" s="60"/>
      <c r="AWJ877" s="60"/>
      <c r="AWK877" s="60"/>
      <c r="AWL877" s="60"/>
      <c r="AWM877" s="60"/>
      <c r="AWN877" s="60"/>
      <c r="AWO877" s="60"/>
      <c r="AWP877" s="60"/>
      <c r="AWQ877" s="60"/>
      <c r="AWR877" s="60"/>
      <c r="AWS877" s="60"/>
      <c r="AWT877" s="60"/>
      <c r="AWU877" s="60"/>
      <c r="AWV877" s="60"/>
      <c r="AWW877" s="60"/>
      <c r="AWX877" s="60"/>
      <c r="AWY877" s="60"/>
      <c r="AWZ877" s="60"/>
      <c r="AXA877" s="60"/>
      <c r="AXB877" s="60"/>
      <c r="AXC877" s="60"/>
      <c r="AXD877" s="60"/>
      <c r="AXE877" s="60"/>
      <c r="AXF877" s="60"/>
      <c r="AXG877" s="60"/>
      <c r="AXH877" s="60"/>
      <c r="AXI877" s="60"/>
      <c r="AXJ877" s="60"/>
      <c r="AXK877" s="60"/>
      <c r="AXL877" s="60"/>
      <c r="AXM877" s="60"/>
      <c r="AXN877" s="60"/>
      <c r="AXO877" s="60"/>
      <c r="AXP877" s="60"/>
      <c r="AXQ877" s="60"/>
      <c r="AXR877" s="60"/>
      <c r="AXS877" s="60"/>
      <c r="AXT877" s="60"/>
      <c r="AXU877" s="60"/>
      <c r="AXV877" s="60"/>
      <c r="AXW877" s="60"/>
      <c r="AXX877" s="60"/>
      <c r="AXY877" s="60"/>
      <c r="AXZ877" s="60"/>
      <c r="AYA877" s="60"/>
      <c r="AYB877" s="60"/>
      <c r="AYC877" s="60"/>
      <c r="AYD877" s="60"/>
      <c r="AYE877" s="60"/>
      <c r="AYF877" s="60"/>
      <c r="AYG877" s="60"/>
      <c r="AYH877" s="60"/>
      <c r="AYI877" s="60"/>
      <c r="AYJ877" s="60"/>
      <c r="AYK877" s="60"/>
      <c r="AYL877" s="60"/>
      <c r="AYM877" s="60"/>
      <c r="AYN877" s="60"/>
      <c r="AYO877" s="60"/>
      <c r="AYP877" s="60"/>
      <c r="AYQ877" s="60"/>
      <c r="AYR877" s="60"/>
      <c r="AYS877" s="60"/>
      <c r="AYT877" s="60"/>
      <c r="AYU877" s="60"/>
      <c r="AYV877" s="60"/>
      <c r="AYW877" s="60"/>
      <c r="AYX877" s="60"/>
      <c r="AYY877" s="60"/>
      <c r="AYZ877" s="60"/>
      <c r="AZA877" s="60"/>
      <c r="AZB877" s="60"/>
      <c r="AZC877" s="60"/>
      <c r="AZD877" s="60"/>
      <c r="AZE877" s="60"/>
      <c r="AZF877" s="60"/>
      <c r="AZG877" s="60"/>
      <c r="AZH877" s="60"/>
      <c r="AZI877" s="60"/>
      <c r="AZJ877" s="60"/>
      <c r="AZK877" s="60"/>
      <c r="AZL877" s="60"/>
      <c r="AZM877" s="60"/>
      <c r="AZN877" s="60"/>
      <c r="AZO877" s="60"/>
      <c r="AZP877" s="60"/>
      <c r="AZQ877" s="60"/>
      <c r="AZR877" s="60"/>
      <c r="AZS877" s="60"/>
      <c r="AZT877" s="60"/>
      <c r="AZU877" s="60"/>
      <c r="AZV877" s="60"/>
      <c r="AZW877" s="60"/>
      <c r="AZX877" s="60"/>
      <c r="AZY877" s="60"/>
      <c r="AZZ877" s="60"/>
      <c r="BAA877" s="60"/>
      <c r="BAB877" s="60"/>
      <c r="BAC877" s="60"/>
      <c r="BAD877" s="60"/>
      <c r="BAE877" s="60"/>
      <c r="BAF877" s="60"/>
      <c r="BAG877" s="60"/>
      <c r="BAH877" s="60"/>
      <c r="BAI877" s="60"/>
      <c r="BAJ877" s="60"/>
      <c r="BAK877" s="60"/>
      <c r="BAL877" s="60"/>
      <c r="BAM877" s="60"/>
      <c r="BAN877" s="60"/>
      <c r="BAO877" s="60"/>
      <c r="BAP877" s="60"/>
      <c r="BAQ877" s="60"/>
      <c r="BAR877" s="60"/>
      <c r="BAS877" s="60"/>
      <c r="BAT877" s="60"/>
      <c r="BAU877" s="60"/>
      <c r="BAV877" s="60"/>
      <c r="BAW877" s="60"/>
      <c r="BAX877" s="60"/>
      <c r="BAY877" s="60"/>
      <c r="BAZ877" s="60"/>
      <c r="BBA877" s="60"/>
      <c r="BBB877" s="60"/>
      <c r="BBC877" s="60"/>
      <c r="BBD877" s="60"/>
      <c r="BBE877" s="60"/>
      <c r="BBF877" s="60"/>
      <c r="BBG877" s="60"/>
      <c r="BBH877" s="60"/>
      <c r="BBI877" s="60"/>
      <c r="BBJ877" s="60"/>
      <c r="BBK877" s="60"/>
      <c r="BBL877" s="60"/>
      <c r="BBM877" s="60"/>
      <c r="BBN877" s="60"/>
      <c r="BBO877" s="60"/>
      <c r="BBP877" s="60"/>
      <c r="BBQ877" s="60"/>
      <c r="BBR877" s="60"/>
      <c r="BBS877" s="60"/>
      <c r="BBT877" s="60"/>
      <c r="BBU877" s="60"/>
      <c r="BBV877" s="60"/>
      <c r="BBW877" s="60"/>
      <c r="BBX877" s="60"/>
      <c r="BBY877" s="60"/>
      <c r="BBZ877" s="60"/>
      <c r="BCA877" s="60"/>
      <c r="BCB877" s="60"/>
      <c r="BCC877" s="60"/>
      <c r="BCD877" s="60"/>
      <c r="BCE877" s="60"/>
      <c r="BCF877" s="60"/>
      <c r="BCG877" s="60"/>
      <c r="BCH877" s="60"/>
      <c r="BCI877" s="60"/>
      <c r="BCJ877" s="60"/>
      <c r="BCK877" s="60"/>
      <c r="BCL877" s="60"/>
      <c r="BCM877" s="60"/>
      <c r="BCN877" s="60"/>
      <c r="BCO877" s="60"/>
      <c r="BCP877" s="60"/>
      <c r="BCQ877" s="60"/>
      <c r="BCR877" s="60"/>
      <c r="BCS877" s="60"/>
      <c r="BCT877" s="60"/>
      <c r="BCU877" s="60"/>
      <c r="BCV877" s="60"/>
      <c r="BCW877" s="60"/>
      <c r="BCX877" s="60"/>
      <c r="BCY877" s="60"/>
      <c r="BCZ877" s="60"/>
      <c r="BDA877" s="60"/>
      <c r="BDB877" s="60"/>
      <c r="BDC877" s="60"/>
      <c r="BDD877" s="60"/>
      <c r="BDE877" s="60"/>
      <c r="BDF877" s="60"/>
      <c r="BDG877" s="60"/>
      <c r="BDH877" s="60"/>
      <c r="BDI877" s="60"/>
      <c r="BDJ877" s="60"/>
      <c r="BDK877" s="60"/>
      <c r="BDL877" s="60"/>
      <c r="BDM877" s="60"/>
      <c r="BDN877" s="60"/>
      <c r="BDO877" s="60"/>
      <c r="BDP877" s="60"/>
      <c r="BDQ877" s="60"/>
      <c r="BDR877" s="60"/>
      <c r="BDS877" s="60"/>
      <c r="BDT877" s="60"/>
      <c r="BDU877" s="60"/>
      <c r="BDV877" s="60"/>
      <c r="BDW877" s="60"/>
      <c r="BDX877" s="60"/>
      <c r="BDY877" s="60"/>
      <c r="BDZ877" s="60"/>
      <c r="BEA877" s="60"/>
      <c r="BEB877" s="60"/>
      <c r="BEC877" s="60"/>
      <c r="BED877" s="60"/>
      <c r="BEE877" s="60"/>
      <c r="BEF877" s="60"/>
      <c r="BEG877" s="60"/>
      <c r="BEH877" s="60"/>
      <c r="BEI877" s="60"/>
      <c r="BEJ877" s="60"/>
      <c r="BEK877" s="60"/>
      <c r="BEL877" s="60"/>
      <c r="BEM877" s="60"/>
      <c r="BEN877" s="60"/>
      <c r="BEO877" s="60"/>
      <c r="BEP877" s="60"/>
      <c r="BEQ877" s="60"/>
      <c r="BER877" s="60"/>
      <c r="BES877" s="60"/>
      <c r="BET877" s="60"/>
      <c r="BEU877" s="60"/>
      <c r="BEV877" s="60"/>
      <c r="BEW877" s="60"/>
      <c r="BEX877" s="60"/>
      <c r="BEY877" s="60"/>
      <c r="BEZ877" s="60"/>
      <c r="BFA877" s="60"/>
      <c r="BFB877" s="60"/>
      <c r="BFC877" s="60"/>
      <c r="BFD877" s="60"/>
      <c r="BFE877" s="60"/>
      <c r="BFF877" s="60"/>
      <c r="BFG877" s="60"/>
      <c r="BFH877" s="60"/>
      <c r="BFI877" s="60"/>
      <c r="BFJ877" s="60"/>
      <c r="BFK877" s="60"/>
      <c r="BFL877" s="60"/>
      <c r="BFM877" s="60"/>
      <c r="BFN877" s="60"/>
      <c r="BFO877" s="60"/>
      <c r="BFP877" s="60"/>
      <c r="BFQ877" s="60"/>
      <c r="BFR877" s="60"/>
      <c r="BFS877" s="60"/>
      <c r="BFT877" s="60"/>
      <c r="BFU877" s="60"/>
      <c r="BFV877" s="60"/>
      <c r="BFW877" s="60"/>
      <c r="BFX877" s="60"/>
      <c r="BFY877" s="60"/>
      <c r="BFZ877" s="60"/>
      <c r="BGA877" s="60"/>
      <c r="BGB877" s="60"/>
      <c r="BGC877" s="60"/>
      <c r="BGD877" s="60"/>
      <c r="BGE877" s="60"/>
      <c r="BGF877" s="60"/>
      <c r="BGG877" s="60"/>
      <c r="BGH877" s="60"/>
      <c r="BGI877" s="60"/>
      <c r="BGJ877" s="60"/>
      <c r="BGK877" s="60"/>
      <c r="BGL877" s="60"/>
      <c r="BGM877" s="60"/>
      <c r="BGN877" s="60"/>
      <c r="BGO877" s="60"/>
      <c r="BGP877" s="60"/>
      <c r="BGQ877" s="60"/>
      <c r="BGR877" s="60"/>
      <c r="BGS877" s="60"/>
      <c r="BGT877" s="60"/>
      <c r="BGU877" s="60"/>
      <c r="BGV877" s="60"/>
      <c r="BGW877" s="60"/>
      <c r="BGX877" s="60"/>
      <c r="BGY877" s="60"/>
      <c r="BGZ877" s="60"/>
      <c r="BHA877" s="60"/>
      <c r="BHB877" s="60"/>
      <c r="BHC877" s="60"/>
      <c r="BHD877" s="60"/>
      <c r="BHE877" s="60"/>
      <c r="BHF877" s="60"/>
      <c r="BHG877" s="60"/>
      <c r="BHH877" s="60"/>
      <c r="BHI877" s="60"/>
      <c r="BHJ877" s="60"/>
      <c r="BHK877" s="60"/>
      <c r="BHL877" s="60"/>
      <c r="BHM877" s="60"/>
      <c r="BHN877" s="60"/>
      <c r="BHO877" s="60"/>
      <c r="BHP877" s="60"/>
      <c r="BHQ877" s="60"/>
      <c r="BHR877" s="60"/>
      <c r="BHS877" s="60"/>
      <c r="BHT877" s="60"/>
      <c r="BHU877" s="60"/>
      <c r="BHV877" s="60"/>
      <c r="BHW877" s="60"/>
      <c r="BHX877" s="60"/>
      <c r="BHY877" s="60"/>
      <c r="BHZ877" s="60"/>
      <c r="BIA877" s="60"/>
      <c r="BIB877" s="60"/>
      <c r="BIC877" s="60"/>
      <c r="BID877" s="60"/>
      <c r="BIE877" s="60"/>
      <c r="BIF877" s="60"/>
      <c r="BIG877" s="60"/>
      <c r="BIH877" s="60"/>
      <c r="BII877" s="60"/>
      <c r="BIJ877" s="60"/>
      <c r="BIK877" s="60"/>
      <c r="BIL877" s="60"/>
      <c r="BIM877" s="60"/>
      <c r="BIN877" s="60"/>
      <c r="BIO877" s="60"/>
      <c r="BIP877" s="60"/>
      <c r="BIQ877" s="60"/>
      <c r="BIR877" s="60"/>
      <c r="BIS877" s="60"/>
      <c r="BIT877" s="60"/>
      <c r="BIU877" s="60"/>
      <c r="BIV877" s="60"/>
      <c r="BIW877" s="60"/>
      <c r="BIX877" s="60"/>
      <c r="BIY877" s="60"/>
      <c r="BIZ877" s="60"/>
      <c r="BJA877" s="60"/>
      <c r="BJB877" s="60"/>
      <c r="BJC877" s="60"/>
      <c r="BJD877" s="60"/>
      <c r="BJE877" s="60"/>
      <c r="BJF877" s="60"/>
      <c r="BJG877" s="60"/>
      <c r="BJH877" s="60"/>
      <c r="BJI877" s="60"/>
      <c r="BJJ877" s="60"/>
      <c r="BJK877" s="60"/>
      <c r="BJL877" s="60"/>
      <c r="BJM877" s="60"/>
      <c r="BJN877" s="60"/>
      <c r="BJO877" s="60"/>
      <c r="BJP877" s="60"/>
      <c r="BJQ877" s="60"/>
      <c r="BJR877" s="60"/>
      <c r="BJS877" s="60"/>
      <c r="BJT877" s="60"/>
      <c r="BJU877" s="60"/>
      <c r="BJV877" s="60"/>
      <c r="BJW877" s="60"/>
      <c r="BJX877" s="60"/>
      <c r="BJY877" s="60"/>
      <c r="BJZ877" s="60"/>
      <c r="BKA877" s="60"/>
      <c r="BKB877" s="60"/>
      <c r="BKC877" s="60"/>
      <c r="BKD877" s="60"/>
      <c r="BKE877" s="60"/>
      <c r="BKF877" s="60"/>
      <c r="BKG877" s="60"/>
      <c r="BKH877" s="60"/>
      <c r="BKI877" s="60"/>
      <c r="BKJ877" s="60"/>
      <c r="BKK877" s="60"/>
      <c r="BKL877" s="60"/>
      <c r="BKM877" s="60"/>
      <c r="BKN877" s="60"/>
      <c r="BKO877" s="60"/>
      <c r="BKP877" s="60"/>
      <c r="BKQ877" s="60"/>
      <c r="BKR877" s="60"/>
      <c r="BKS877" s="60"/>
      <c r="BKT877" s="60"/>
      <c r="BKU877" s="60"/>
      <c r="BKV877" s="60"/>
      <c r="BKW877" s="60"/>
      <c r="BKX877" s="60"/>
      <c r="BKY877" s="60"/>
      <c r="BKZ877" s="60"/>
      <c r="BLA877" s="60"/>
      <c r="BLB877" s="60"/>
      <c r="BLC877" s="60"/>
      <c r="BLD877" s="60"/>
      <c r="BLE877" s="60"/>
      <c r="BLF877" s="60"/>
      <c r="BLG877" s="60"/>
      <c r="BLH877" s="60"/>
      <c r="BLI877" s="60"/>
      <c r="BLJ877" s="60"/>
      <c r="BLK877" s="60"/>
      <c r="BLL877" s="60"/>
      <c r="BLM877" s="60"/>
      <c r="BLN877" s="60"/>
      <c r="BLO877" s="60"/>
      <c r="BLP877" s="60"/>
      <c r="BLQ877" s="60"/>
      <c r="BLR877" s="60"/>
      <c r="BLS877" s="60"/>
      <c r="BLT877" s="60"/>
      <c r="BLU877" s="60"/>
      <c r="BLV877" s="60"/>
      <c r="BLW877" s="60"/>
      <c r="BLX877" s="60"/>
      <c r="BLY877" s="60"/>
      <c r="BLZ877" s="60"/>
      <c r="BMA877" s="60"/>
      <c r="BMB877" s="60"/>
      <c r="BMC877" s="60"/>
      <c r="BMD877" s="60"/>
      <c r="BME877" s="60"/>
      <c r="BMF877" s="60"/>
      <c r="BMG877" s="60"/>
      <c r="BMH877" s="60"/>
      <c r="BMI877" s="60"/>
      <c r="BMJ877" s="60"/>
      <c r="BMK877" s="60"/>
      <c r="BML877" s="60"/>
      <c r="BMM877" s="60"/>
      <c r="BMN877" s="60"/>
      <c r="BMO877" s="60"/>
      <c r="BMP877" s="60"/>
      <c r="BMQ877" s="60"/>
      <c r="BMR877" s="60"/>
      <c r="BMS877" s="60"/>
      <c r="BMT877" s="60"/>
      <c r="BMU877" s="60"/>
      <c r="BMV877" s="60"/>
      <c r="BMW877" s="60"/>
      <c r="BMX877" s="60"/>
      <c r="BMY877" s="60"/>
      <c r="BMZ877" s="60"/>
      <c r="BNA877" s="60"/>
      <c r="BNB877" s="60"/>
      <c r="BNC877" s="60"/>
      <c r="BND877" s="60"/>
      <c r="BNE877" s="60"/>
      <c r="BNF877" s="60"/>
      <c r="BNG877" s="60"/>
      <c r="BNH877" s="60"/>
      <c r="BNI877" s="60"/>
      <c r="BNJ877" s="60"/>
      <c r="BNK877" s="60"/>
      <c r="BNL877" s="60"/>
      <c r="BNM877" s="60"/>
      <c r="BNN877" s="60"/>
      <c r="BNO877" s="60"/>
      <c r="BNP877" s="60"/>
      <c r="BNQ877" s="60"/>
      <c r="BNR877" s="60"/>
      <c r="BNS877" s="60"/>
      <c r="BNT877" s="60"/>
      <c r="BNU877" s="60"/>
      <c r="BNV877" s="60"/>
      <c r="BNW877" s="60"/>
      <c r="BNX877" s="60"/>
      <c r="BNY877" s="60"/>
      <c r="BNZ877" s="60"/>
      <c r="BOA877" s="60"/>
      <c r="BOB877" s="60"/>
      <c r="BOC877" s="60"/>
      <c r="BOD877" s="60"/>
      <c r="BOE877" s="60"/>
      <c r="BOF877" s="60"/>
      <c r="BOG877" s="60"/>
      <c r="BOH877" s="60"/>
      <c r="BOI877" s="60"/>
      <c r="BOJ877" s="60"/>
      <c r="BOK877" s="60"/>
      <c r="BOL877" s="60"/>
      <c r="BOM877" s="60"/>
      <c r="BON877" s="60"/>
      <c r="BOO877" s="60"/>
      <c r="BOP877" s="60"/>
      <c r="BOQ877" s="60"/>
      <c r="BOR877" s="60"/>
      <c r="BOS877" s="60"/>
      <c r="BOT877" s="60"/>
      <c r="BOU877" s="60"/>
      <c r="BOV877" s="60"/>
      <c r="BOW877" s="60"/>
      <c r="BOX877" s="60"/>
      <c r="BOY877" s="60"/>
      <c r="BOZ877" s="60"/>
      <c r="BPA877" s="60"/>
      <c r="BPB877" s="60"/>
      <c r="BPC877" s="60"/>
      <c r="BPD877" s="60"/>
      <c r="BPE877" s="60"/>
      <c r="BPF877" s="60"/>
      <c r="BPG877" s="60"/>
      <c r="BPH877" s="60"/>
      <c r="BPI877" s="60"/>
      <c r="BPJ877" s="60"/>
      <c r="BPK877" s="60"/>
      <c r="BPL877" s="60"/>
      <c r="BPM877" s="60"/>
      <c r="BPN877" s="60"/>
      <c r="BPO877" s="60"/>
      <c r="BPP877" s="60"/>
      <c r="BPQ877" s="60"/>
      <c r="BPR877" s="60"/>
      <c r="BPS877" s="60"/>
      <c r="BPT877" s="60"/>
      <c r="BPU877" s="60"/>
      <c r="BPV877" s="60"/>
      <c r="BPW877" s="60"/>
      <c r="BPX877" s="60"/>
      <c r="BPY877" s="60"/>
      <c r="BPZ877" s="60"/>
      <c r="BQA877" s="60"/>
      <c r="BQB877" s="60"/>
      <c r="BQC877" s="60"/>
      <c r="BQD877" s="60"/>
      <c r="BQE877" s="60"/>
      <c r="BQF877" s="60"/>
      <c r="BQG877" s="60"/>
      <c r="BQH877" s="60"/>
      <c r="BQI877" s="60"/>
      <c r="BQJ877" s="60"/>
      <c r="BQK877" s="60"/>
      <c r="BQL877" s="60"/>
      <c r="BQM877" s="60"/>
      <c r="BQN877" s="60"/>
      <c r="BQO877" s="60"/>
      <c r="BQP877" s="60"/>
      <c r="BQQ877" s="60"/>
      <c r="BQR877" s="60"/>
      <c r="BQS877" s="60"/>
      <c r="BQT877" s="60"/>
      <c r="BQU877" s="60"/>
      <c r="BQV877" s="60"/>
      <c r="BQW877" s="60"/>
      <c r="BQX877" s="60"/>
      <c r="BQY877" s="60"/>
      <c r="BQZ877" s="60"/>
      <c r="BRA877" s="60"/>
      <c r="BRB877" s="60"/>
      <c r="BRC877" s="60"/>
      <c r="BRD877" s="60"/>
      <c r="BRE877" s="60"/>
      <c r="BRF877" s="60"/>
      <c r="BRG877" s="60"/>
      <c r="BRH877" s="60"/>
      <c r="BRI877" s="60"/>
      <c r="BRJ877" s="60"/>
      <c r="BRK877" s="60"/>
      <c r="BRL877" s="60"/>
      <c r="BRM877" s="60"/>
      <c r="BRN877" s="60"/>
      <c r="BRO877" s="60"/>
      <c r="BRP877" s="60"/>
      <c r="BRQ877" s="60"/>
      <c r="BRR877" s="60"/>
      <c r="BRS877" s="60"/>
      <c r="BRT877" s="60"/>
      <c r="BRU877" s="60"/>
      <c r="BRV877" s="60"/>
      <c r="BRW877" s="60"/>
      <c r="BRX877" s="60"/>
      <c r="BRY877" s="60"/>
      <c r="BRZ877" s="60"/>
      <c r="BSA877" s="60"/>
      <c r="BSB877" s="60"/>
      <c r="BSC877" s="60"/>
      <c r="BSD877" s="60"/>
      <c r="BSE877" s="60"/>
      <c r="BSF877" s="60"/>
      <c r="BSG877" s="60"/>
      <c r="BSH877" s="60"/>
      <c r="BSI877" s="60"/>
      <c r="BSJ877" s="60"/>
      <c r="BSK877" s="60"/>
      <c r="BSL877" s="60"/>
      <c r="BSM877" s="60"/>
      <c r="BSN877" s="60"/>
      <c r="BSO877" s="60"/>
      <c r="BSP877" s="60"/>
      <c r="BSQ877" s="60"/>
      <c r="BSR877" s="60"/>
      <c r="BSS877" s="60"/>
      <c r="BST877" s="60"/>
      <c r="BSU877" s="60"/>
      <c r="BSV877" s="60"/>
      <c r="BSW877" s="60"/>
      <c r="BSX877" s="60"/>
      <c r="BSY877" s="60"/>
      <c r="BSZ877" s="60"/>
      <c r="BTA877" s="60"/>
      <c r="BTB877" s="60"/>
      <c r="BTC877" s="60"/>
      <c r="BTD877" s="60"/>
      <c r="BTE877" s="60"/>
      <c r="BTF877" s="60"/>
      <c r="BTG877" s="60"/>
      <c r="BTH877" s="60"/>
      <c r="BTI877" s="60"/>
      <c r="BTJ877" s="60"/>
      <c r="BTK877" s="60"/>
      <c r="BTL877" s="60"/>
      <c r="BTM877" s="60"/>
      <c r="BTN877" s="60"/>
      <c r="BTO877" s="60"/>
      <c r="BTP877" s="60"/>
      <c r="BTQ877" s="60"/>
      <c r="BTR877" s="60"/>
      <c r="BTS877" s="60"/>
      <c r="BTT877" s="60"/>
      <c r="BTU877" s="60"/>
      <c r="BTV877" s="60"/>
      <c r="BTW877" s="60"/>
      <c r="BTX877" s="60"/>
      <c r="BTY877" s="60"/>
      <c r="BTZ877" s="60"/>
      <c r="BUA877" s="60"/>
      <c r="BUB877" s="60"/>
      <c r="BUC877" s="60"/>
      <c r="BUD877" s="60"/>
      <c r="BUE877" s="60"/>
      <c r="BUF877" s="60"/>
      <c r="BUG877" s="60"/>
      <c r="BUH877" s="60"/>
      <c r="BUI877" s="60"/>
      <c r="BUJ877" s="60"/>
      <c r="BUK877" s="60"/>
      <c r="BUL877" s="60"/>
      <c r="BUM877" s="60"/>
      <c r="BUN877" s="60"/>
      <c r="BUO877" s="60"/>
      <c r="BUP877" s="60"/>
      <c r="BUQ877" s="60"/>
      <c r="BUR877" s="60"/>
      <c r="BUS877" s="60"/>
      <c r="BUT877" s="60"/>
      <c r="BUU877" s="60"/>
      <c r="BUV877" s="60"/>
      <c r="BUW877" s="60"/>
      <c r="BUX877" s="60"/>
      <c r="BUY877" s="60"/>
      <c r="BUZ877" s="60"/>
      <c r="BVA877" s="60"/>
      <c r="BVB877" s="60"/>
      <c r="BVC877" s="60"/>
      <c r="BVD877" s="60"/>
      <c r="BVE877" s="60"/>
      <c r="BVF877" s="60"/>
      <c r="BVG877" s="60"/>
      <c r="BVH877" s="60"/>
      <c r="BVI877" s="60"/>
      <c r="BVJ877" s="60"/>
      <c r="BVK877" s="60"/>
      <c r="BVL877" s="60"/>
      <c r="BVM877" s="60"/>
      <c r="BVN877" s="60"/>
      <c r="BVO877" s="60"/>
      <c r="BVP877" s="60"/>
      <c r="BVQ877" s="60"/>
      <c r="BVR877" s="60"/>
      <c r="BVS877" s="60"/>
      <c r="BVT877" s="60"/>
      <c r="BVU877" s="60"/>
      <c r="BVV877" s="60"/>
      <c r="BVW877" s="60"/>
      <c r="BVX877" s="60"/>
      <c r="BVY877" s="60"/>
      <c r="BVZ877" s="60"/>
      <c r="BWA877" s="60"/>
      <c r="BWB877" s="60"/>
      <c r="BWC877" s="60"/>
      <c r="BWD877" s="60"/>
      <c r="BWE877" s="60"/>
      <c r="BWF877" s="60"/>
      <c r="BWG877" s="60"/>
      <c r="BWH877" s="60"/>
      <c r="BWI877" s="60"/>
      <c r="BWJ877" s="60"/>
      <c r="BWK877" s="60"/>
      <c r="BWL877" s="60"/>
      <c r="BWM877" s="60"/>
      <c r="BWN877" s="60"/>
      <c r="BWO877" s="60"/>
      <c r="BWP877" s="60"/>
      <c r="BWQ877" s="60"/>
      <c r="BWR877" s="60"/>
      <c r="BWS877" s="60"/>
      <c r="BWT877" s="60"/>
      <c r="BWU877" s="60"/>
      <c r="BWV877" s="60"/>
      <c r="BWW877" s="60"/>
      <c r="BWX877" s="60"/>
      <c r="BWY877" s="60"/>
      <c r="BWZ877" s="60"/>
      <c r="BXA877" s="60"/>
      <c r="BXB877" s="60"/>
      <c r="BXC877" s="60"/>
      <c r="BXD877" s="60"/>
      <c r="BXE877" s="60"/>
      <c r="BXF877" s="60"/>
      <c r="BXG877" s="60"/>
      <c r="BXH877" s="60"/>
      <c r="BXI877" s="60"/>
      <c r="BXJ877" s="60"/>
      <c r="BXK877" s="60"/>
      <c r="BXL877" s="60"/>
      <c r="BXM877" s="60"/>
      <c r="BXN877" s="60"/>
      <c r="BXO877" s="60"/>
      <c r="BXP877" s="60"/>
      <c r="BXQ877" s="60"/>
      <c r="BXR877" s="60"/>
      <c r="BXS877" s="60"/>
      <c r="BXT877" s="60"/>
      <c r="BXU877" s="60"/>
      <c r="BXV877" s="60"/>
      <c r="BXW877" s="60"/>
      <c r="BXX877" s="60"/>
      <c r="BXY877" s="60"/>
      <c r="BXZ877" s="60"/>
      <c r="BYA877" s="60"/>
      <c r="BYB877" s="60"/>
      <c r="BYC877" s="60"/>
      <c r="BYD877" s="60"/>
      <c r="BYE877" s="60"/>
      <c r="BYF877" s="60"/>
      <c r="BYG877" s="60"/>
      <c r="BYH877" s="60"/>
      <c r="BYI877" s="60"/>
      <c r="BYJ877" s="60"/>
      <c r="BYK877" s="60"/>
      <c r="BYL877" s="60"/>
      <c r="BYM877" s="60"/>
      <c r="BYN877" s="60"/>
      <c r="BYO877" s="60"/>
      <c r="BYP877" s="60"/>
      <c r="BYQ877" s="60"/>
      <c r="BYR877" s="60"/>
      <c r="BYS877" s="60"/>
      <c r="BYT877" s="60"/>
      <c r="BYU877" s="60"/>
      <c r="BYV877" s="60"/>
      <c r="BYW877" s="60"/>
      <c r="BYX877" s="60"/>
      <c r="BYY877" s="60"/>
      <c r="BYZ877" s="60"/>
      <c r="BZA877" s="60"/>
      <c r="BZB877" s="60"/>
      <c r="BZC877" s="60"/>
      <c r="BZD877" s="60"/>
      <c r="BZE877" s="60"/>
      <c r="BZF877" s="60"/>
      <c r="BZG877" s="60"/>
      <c r="BZH877" s="60"/>
      <c r="BZI877" s="60"/>
      <c r="BZJ877" s="60"/>
      <c r="BZK877" s="60"/>
      <c r="BZL877" s="60"/>
      <c r="BZM877" s="60"/>
      <c r="BZN877" s="60"/>
      <c r="BZO877" s="60"/>
      <c r="BZP877" s="60"/>
      <c r="BZQ877" s="60"/>
      <c r="BZR877" s="60"/>
      <c r="BZS877" s="60"/>
      <c r="BZT877" s="60"/>
      <c r="BZU877" s="60"/>
      <c r="BZV877" s="60"/>
      <c r="BZW877" s="60"/>
      <c r="BZX877" s="60"/>
      <c r="BZY877" s="60"/>
      <c r="BZZ877" s="60"/>
      <c r="CAA877" s="60"/>
      <c r="CAB877" s="60"/>
      <c r="CAC877" s="60"/>
      <c r="CAD877" s="60"/>
      <c r="CAE877" s="60"/>
      <c r="CAF877" s="60"/>
      <c r="CAG877" s="60"/>
      <c r="CAH877" s="60"/>
      <c r="CAI877" s="60"/>
      <c r="CAJ877" s="60"/>
      <c r="CAK877" s="60"/>
      <c r="CAL877" s="60"/>
      <c r="CAM877" s="60"/>
      <c r="CAN877" s="60"/>
      <c r="CAO877" s="60"/>
      <c r="CAP877" s="60"/>
      <c r="CAQ877" s="60"/>
      <c r="CAR877" s="60"/>
      <c r="CAS877" s="60"/>
      <c r="CAT877" s="60"/>
      <c r="CAU877" s="60"/>
      <c r="CAV877" s="60"/>
      <c r="CAW877" s="60"/>
      <c r="CAX877" s="60"/>
      <c r="CAY877" s="60"/>
      <c r="CAZ877" s="60"/>
      <c r="CBA877" s="60"/>
      <c r="CBB877" s="60"/>
      <c r="CBC877" s="60"/>
      <c r="CBD877" s="60"/>
      <c r="CBE877" s="60"/>
      <c r="CBF877" s="60"/>
      <c r="CBG877" s="60"/>
      <c r="CBH877" s="60"/>
      <c r="CBI877" s="60"/>
      <c r="CBJ877" s="60"/>
      <c r="CBK877" s="60"/>
      <c r="CBL877" s="60"/>
      <c r="CBM877" s="60"/>
      <c r="CBN877" s="60"/>
      <c r="CBO877" s="60"/>
      <c r="CBP877" s="60"/>
      <c r="CBQ877" s="60"/>
      <c r="CBR877" s="60"/>
      <c r="CBS877" s="60"/>
      <c r="CBT877" s="60"/>
      <c r="CBU877" s="60"/>
      <c r="CBV877" s="60"/>
      <c r="CBW877" s="60"/>
      <c r="CBX877" s="60"/>
      <c r="CBY877" s="60"/>
      <c r="CBZ877" s="60"/>
      <c r="CCA877" s="60"/>
      <c r="CCB877" s="60"/>
      <c r="CCC877" s="60"/>
      <c r="CCD877" s="60"/>
      <c r="CCE877" s="60"/>
      <c r="CCF877" s="60"/>
      <c r="CCG877" s="60"/>
      <c r="CCH877" s="60"/>
      <c r="CCI877" s="60"/>
      <c r="CCJ877" s="60"/>
      <c r="CCK877" s="60"/>
      <c r="CCL877" s="60"/>
      <c r="CCM877" s="60"/>
      <c r="CCN877" s="60"/>
      <c r="CCO877" s="60"/>
      <c r="CCP877" s="60"/>
      <c r="CCQ877" s="60"/>
      <c r="CCR877" s="60"/>
      <c r="CCS877" s="60"/>
      <c r="CCT877" s="60"/>
      <c r="CCU877" s="60"/>
      <c r="CCV877" s="60"/>
      <c r="CCW877" s="60"/>
      <c r="CCX877" s="60"/>
      <c r="CCY877" s="60"/>
      <c r="CCZ877" s="60"/>
      <c r="CDA877" s="60"/>
      <c r="CDB877" s="60"/>
      <c r="CDC877" s="60"/>
      <c r="CDD877" s="60"/>
      <c r="CDE877" s="60"/>
      <c r="CDF877" s="60"/>
      <c r="CDG877" s="60"/>
      <c r="CDH877" s="60"/>
      <c r="CDI877" s="60"/>
      <c r="CDJ877" s="60"/>
      <c r="CDK877" s="60"/>
      <c r="CDL877" s="60"/>
      <c r="CDM877" s="60"/>
      <c r="CDN877" s="60"/>
      <c r="CDO877" s="60"/>
      <c r="CDP877" s="60"/>
      <c r="CDQ877" s="60"/>
      <c r="CDR877" s="60"/>
      <c r="CDS877" s="60"/>
      <c r="CDT877" s="60"/>
      <c r="CDU877" s="60"/>
      <c r="CDV877" s="60"/>
      <c r="CDW877" s="60"/>
      <c r="CDX877" s="60"/>
      <c r="CDY877" s="60"/>
      <c r="CDZ877" s="60"/>
      <c r="CEA877" s="60"/>
      <c r="CEB877" s="60"/>
      <c r="CEC877" s="60"/>
      <c r="CED877" s="60"/>
      <c r="CEE877" s="60"/>
      <c r="CEF877" s="60"/>
      <c r="CEG877" s="60"/>
      <c r="CEH877" s="60"/>
      <c r="CEI877" s="60"/>
      <c r="CEJ877" s="60"/>
      <c r="CEK877" s="60"/>
      <c r="CEL877" s="60"/>
      <c r="CEM877" s="60"/>
      <c r="CEN877" s="60"/>
      <c r="CEO877" s="60"/>
      <c r="CEP877" s="60"/>
      <c r="CEQ877" s="60"/>
      <c r="CER877" s="60"/>
      <c r="CES877" s="60"/>
      <c r="CET877" s="60"/>
      <c r="CEU877" s="60"/>
      <c r="CEV877" s="60"/>
      <c r="CEW877" s="60"/>
      <c r="CEX877" s="60"/>
      <c r="CEY877" s="60"/>
      <c r="CEZ877" s="60"/>
      <c r="CFA877" s="60"/>
      <c r="CFB877" s="60"/>
      <c r="CFC877" s="60"/>
      <c r="CFD877" s="60"/>
      <c r="CFE877" s="60"/>
      <c r="CFF877" s="60"/>
      <c r="CFG877" s="60"/>
      <c r="CFH877" s="60"/>
      <c r="CFI877" s="60"/>
      <c r="CFJ877" s="60"/>
      <c r="CFK877" s="60"/>
      <c r="CFL877" s="60"/>
      <c r="CFM877" s="60"/>
      <c r="CFN877" s="60"/>
      <c r="CFO877" s="60"/>
      <c r="CFP877" s="60"/>
      <c r="CFQ877" s="60"/>
      <c r="CFR877" s="60"/>
      <c r="CFS877" s="60"/>
      <c r="CFT877" s="60"/>
      <c r="CFU877" s="60"/>
      <c r="CFV877" s="60"/>
      <c r="CFW877" s="60"/>
      <c r="CFX877" s="60"/>
      <c r="CFY877" s="60"/>
      <c r="CFZ877" s="60"/>
      <c r="CGA877" s="60"/>
      <c r="CGB877" s="60"/>
      <c r="CGC877" s="60"/>
      <c r="CGD877" s="60"/>
      <c r="CGE877" s="60"/>
      <c r="CGF877" s="60"/>
      <c r="CGG877" s="60"/>
      <c r="CGH877" s="60"/>
      <c r="CGI877" s="60"/>
      <c r="CGJ877" s="60"/>
      <c r="CGK877" s="60"/>
      <c r="CGL877" s="60"/>
      <c r="CGM877" s="60"/>
      <c r="CGN877" s="60"/>
      <c r="CGO877" s="60"/>
      <c r="CGP877" s="60"/>
      <c r="CGQ877" s="60"/>
      <c r="CGR877" s="60"/>
      <c r="CGS877" s="60"/>
      <c r="CGT877" s="60"/>
      <c r="CGU877" s="60"/>
      <c r="CGV877" s="60"/>
      <c r="CGW877" s="60"/>
      <c r="CGX877" s="60"/>
      <c r="CGY877" s="60"/>
      <c r="CGZ877" s="60"/>
      <c r="CHA877" s="60"/>
      <c r="CHB877" s="60"/>
      <c r="CHC877" s="60"/>
      <c r="CHD877" s="60"/>
      <c r="CHE877" s="60"/>
      <c r="CHF877" s="60"/>
      <c r="CHG877" s="60"/>
      <c r="CHH877" s="60"/>
      <c r="CHI877" s="60"/>
      <c r="CHJ877" s="60"/>
      <c r="CHK877" s="60"/>
      <c r="CHL877" s="60"/>
      <c r="CHM877" s="60"/>
      <c r="CHN877" s="60"/>
      <c r="CHO877" s="60"/>
      <c r="CHP877" s="60"/>
      <c r="CHQ877" s="60"/>
      <c r="CHR877" s="60"/>
      <c r="CHS877" s="60"/>
      <c r="CHT877" s="60"/>
      <c r="CHU877" s="60"/>
      <c r="CHV877" s="60"/>
      <c r="CHW877" s="60"/>
      <c r="CHX877" s="60"/>
      <c r="CHY877" s="60"/>
      <c r="CHZ877" s="60"/>
      <c r="CIA877" s="60"/>
      <c r="CIB877" s="60"/>
      <c r="CIC877" s="60"/>
      <c r="CID877" s="60"/>
      <c r="CIE877" s="60"/>
      <c r="CIF877" s="60"/>
      <c r="CIG877" s="60"/>
      <c r="CIH877" s="60"/>
      <c r="CII877" s="60"/>
      <c r="CIJ877" s="60"/>
      <c r="CIK877" s="60"/>
      <c r="CIL877" s="60"/>
      <c r="CIM877" s="60"/>
      <c r="CIN877" s="60"/>
      <c r="CIO877" s="60"/>
      <c r="CIP877" s="60"/>
      <c r="CIQ877" s="60"/>
      <c r="CIR877" s="60"/>
      <c r="CIS877" s="60"/>
      <c r="CIT877" s="60"/>
      <c r="CIU877" s="60"/>
      <c r="CIV877" s="60"/>
      <c r="CIW877" s="60"/>
      <c r="CIX877" s="60"/>
      <c r="CIY877" s="60"/>
      <c r="CIZ877" s="60"/>
      <c r="CJA877" s="60"/>
      <c r="CJB877" s="60"/>
      <c r="CJC877" s="60"/>
      <c r="CJD877" s="60"/>
      <c r="CJE877" s="60"/>
      <c r="CJF877" s="60"/>
      <c r="CJG877" s="60"/>
      <c r="CJH877" s="60"/>
      <c r="CJI877" s="60"/>
      <c r="CJJ877" s="60"/>
      <c r="CJK877" s="60"/>
      <c r="CJL877" s="60"/>
      <c r="CJM877" s="60"/>
      <c r="CJN877" s="60"/>
      <c r="CJO877" s="60"/>
      <c r="CJP877" s="60"/>
      <c r="CJQ877" s="60"/>
      <c r="CJR877" s="60"/>
      <c r="CJS877" s="60"/>
      <c r="CJT877" s="60"/>
      <c r="CJU877" s="60"/>
      <c r="CJV877" s="60"/>
      <c r="CJW877" s="60"/>
      <c r="CJX877" s="60"/>
      <c r="CJY877" s="60"/>
      <c r="CJZ877" s="60"/>
      <c r="CKA877" s="60"/>
      <c r="CKB877" s="60"/>
      <c r="CKC877" s="60"/>
      <c r="CKD877" s="60"/>
      <c r="CKE877" s="60"/>
      <c r="CKF877" s="60"/>
      <c r="CKG877" s="60"/>
      <c r="CKH877" s="60"/>
      <c r="CKI877" s="60"/>
      <c r="CKJ877" s="60"/>
      <c r="CKK877" s="60"/>
      <c r="CKL877" s="60"/>
      <c r="CKM877" s="60"/>
      <c r="CKN877" s="60"/>
      <c r="CKO877" s="60"/>
      <c r="CKP877" s="60"/>
      <c r="CKQ877" s="60"/>
      <c r="CKR877" s="60"/>
      <c r="CKS877" s="60"/>
      <c r="CKT877" s="60"/>
      <c r="CKU877" s="60"/>
      <c r="CKV877" s="60"/>
      <c r="CKW877" s="60"/>
      <c r="CKX877" s="60"/>
      <c r="CKY877" s="60"/>
      <c r="CKZ877" s="60"/>
      <c r="CLA877" s="60"/>
      <c r="CLB877" s="60"/>
      <c r="CLC877" s="60"/>
      <c r="CLD877" s="60"/>
      <c r="CLE877" s="60"/>
      <c r="CLF877" s="60"/>
      <c r="CLG877" s="60"/>
      <c r="CLH877" s="60"/>
      <c r="CLI877" s="60"/>
      <c r="CLJ877" s="60"/>
      <c r="CLK877" s="60"/>
      <c r="CLL877" s="60"/>
      <c r="CLM877" s="60"/>
      <c r="CLN877" s="60"/>
      <c r="CLO877" s="60"/>
      <c r="CLP877" s="60"/>
      <c r="CLQ877" s="60"/>
      <c r="CLR877" s="60"/>
      <c r="CLS877" s="60"/>
      <c r="CLT877" s="60"/>
      <c r="CLU877" s="60"/>
      <c r="CLV877" s="60"/>
      <c r="CLW877" s="60"/>
      <c r="CLX877" s="60"/>
      <c r="CLY877" s="60"/>
      <c r="CLZ877" s="60"/>
      <c r="CMA877" s="60"/>
      <c r="CMB877" s="60"/>
      <c r="CMC877" s="60"/>
      <c r="CMD877" s="60"/>
      <c r="CME877" s="60"/>
      <c r="CMF877" s="60"/>
      <c r="CMG877" s="60"/>
      <c r="CMH877" s="60"/>
      <c r="CMI877" s="60"/>
      <c r="CMJ877" s="60"/>
      <c r="CMK877" s="60"/>
      <c r="CML877" s="60"/>
      <c r="CMM877" s="60"/>
      <c r="CMN877" s="60"/>
      <c r="CMO877" s="60"/>
      <c r="CMP877" s="60"/>
      <c r="CMQ877" s="60"/>
      <c r="CMR877" s="60"/>
      <c r="CMS877" s="60"/>
      <c r="CMT877" s="60"/>
      <c r="CMU877" s="60"/>
      <c r="CMV877" s="60"/>
      <c r="CMW877" s="60"/>
      <c r="CMX877" s="60"/>
      <c r="CMY877" s="60"/>
      <c r="CMZ877" s="60"/>
      <c r="CNA877" s="60"/>
      <c r="CNB877" s="60"/>
      <c r="CNC877" s="60"/>
      <c r="CND877" s="60"/>
      <c r="CNE877" s="60"/>
      <c r="CNF877" s="60"/>
      <c r="CNG877" s="60"/>
      <c r="CNH877" s="60"/>
      <c r="CNI877" s="60"/>
      <c r="CNJ877" s="60"/>
      <c r="CNK877" s="60"/>
      <c r="CNL877" s="60"/>
      <c r="CNM877" s="60"/>
      <c r="CNN877" s="60"/>
      <c r="CNO877" s="60"/>
      <c r="CNP877" s="60"/>
      <c r="CNQ877" s="60"/>
      <c r="CNR877" s="60"/>
      <c r="CNS877" s="60"/>
      <c r="CNT877" s="60"/>
      <c r="CNU877" s="60"/>
      <c r="CNV877" s="60"/>
      <c r="CNW877" s="60"/>
      <c r="CNX877" s="60"/>
      <c r="CNY877" s="60"/>
      <c r="CNZ877" s="60"/>
      <c r="COA877" s="60"/>
      <c r="COB877" s="60"/>
      <c r="COC877" s="60"/>
      <c r="COD877" s="60"/>
      <c r="COE877" s="60"/>
      <c r="COF877" s="60"/>
      <c r="COG877" s="60"/>
      <c r="COH877" s="60"/>
      <c r="COI877" s="60"/>
      <c r="COJ877" s="60"/>
      <c r="COK877" s="60"/>
      <c r="COL877" s="60"/>
      <c r="COM877" s="60"/>
      <c r="CON877" s="60"/>
      <c r="COO877" s="60"/>
      <c r="COP877" s="60"/>
      <c r="COQ877" s="60"/>
      <c r="COR877" s="60"/>
      <c r="COS877" s="60"/>
      <c r="COT877" s="60"/>
      <c r="COU877" s="60"/>
      <c r="COV877" s="60"/>
      <c r="COW877" s="60"/>
      <c r="COX877" s="60"/>
      <c r="COY877" s="60"/>
      <c r="COZ877" s="60"/>
      <c r="CPA877" s="60"/>
      <c r="CPB877" s="60"/>
      <c r="CPC877" s="60"/>
      <c r="CPD877" s="60"/>
      <c r="CPE877" s="60"/>
      <c r="CPF877" s="60"/>
      <c r="CPG877" s="60"/>
      <c r="CPH877" s="60"/>
      <c r="CPI877" s="60"/>
      <c r="CPJ877" s="60"/>
      <c r="CPK877" s="60"/>
      <c r="CPL877" s="60"/>
      <c r="CPM877" s="60"/>
      <c r="CPN877" s="60"/>
      <c r="CPO877" s="60"/>
      <c r="CPP877" s="60"/>
      <c r="CPQ877" s="60"/>
      <c r="CPR877" s="60"/>
      <c r="CPS877" s="60"/>
      <c r="CPT877" s="60"/>
      <c r="CPU877" s="60"/>
      <c r="CPV877" s="60"/>
      <c r="CPW877" s="60"/>
      <c r="CPX877" s="60"/>
      <c r="CPY877" s="60"/>
      <c r="CPZ877" s="60"/>
      <c r="CQA877" s="60"/>
      <c r="CQB877" s="60"/>
      <c r="CQC877" s="60"/>
      <c r="CQD877" s="60"/>
      <c r="CQE877" s="60"/>
      <c r="CQF877" s="60"/>
      <c r="CQG877" s="60"/>
      <c r="CQH877" s="60"/>
      <c r="CQI877" s="60"/>
      <c r="CQJ877" s="60"/>
      <c r="CQK877" s="60"/>
      <c r="CQL877" s="60"/>
      <c r="CQM877" s="60"/>
      <c r="CQN877" s="60"/>
      <c r="CQO877" s="60"/>
      <c r="CQP877" s="60"/>
      <c r="CQQ877" s="60"/>
      <c r="CQR877" s="60"/>
      <c r="CQS877" s="60"/>
      <c r="CQT877" s="60"/>
      <c r="CQU877" s="60"/>
      <c r="CQV877" s="60"/>
      <c r="CQW877" s="60"/>
      <c r="CQX877" s="60"/>
      <c r="CQY877" s="60"/>
      <c r="CQZ877" s="60"/>
      <c r="CRA877" s="60"/>
      <c r="CRB877" s="60"/>
      <c r="CRC877" s="60"/>
      <c r="CRD877" s="60"/>
      <c r="CRE877" s="60"/>
      <c r="CRF877" s="60"/>
      <c r="CRG877" s="60"/>
      <c r="CRH877" s="60"/>
      <c r="CRI877" s="60"/>
      <c r="CRJ877" s="60"/>
      <c r="CRK877" s="60"/>
      <c r="CRL877" s="60"/>
      <c r="CRM877" s="60"/>
      <c r="CRN877" s="60"/>
      <c r="CRO877" s="60"/>
      <c r="CRP877" s="60"/>
      <c r="CRQ877" s="60"/>
      <c r="CRR877" s="60"/>
      <c r="CRS877" s="60"/>
      <c r="CRT877" s="60"/>
      <c r="CRU877" s="60"/>
      <c r="CRV877" s="60"/>
      <c r="CRW877" s="60"/>
      <c r="CRX877" s="60"/>
      <c r="CRY877" s="60"/>
      <c r="CRZ877" s="60"/>
      <c r="CSA877" s="60"/>
      <c r="CSB877" s="60"/>
      <c r="CSC877" s="60"/>
      <c r="CSD877" s="60"/>
      <c r="CSE877" s="60"/>
      <c r="CSF877" s="60"/>
      <c r="CSG877" s="60"/>
      <c r="CSH877" s="60"/>
      <c r="CSI877" s="60"/>
      <c r="CSJ877" s="60"/>
      <c r="CSK877" s="60"/>
      <c r="CSL877" s="60"/>
      <c r="CSM877" s="60"/>
      <c r="CSN877" s="60"/>
      <c r="CSO877" s="60"/>
      <c r="CSP877" s="60"/>
      <c r="CSQ877" s="60"/>
      <c r="CSR877" s="60"/>
      <c r="CSS877" s="60"/>
      <c r="CST877" s="60"/>
      <c r="CSU877" s="60"/>
      <c r="CSV877" s="60"/>
      <c r="CSW877" s="60"/>
      <c r="CSX877" s="60"/>
      <c r="CSY877" s="60"/>
      <c r="CSZ877" s="60"/>
      <c r="CTA877" s="60"/>
      <c r="CTB877" s="60"/>
      <c r="CTC877" s="60"/>
      <c r="CTD877" s="60"/>
      <c r="CTE877" s="60"/>
      <c r="CTF877" s="60"/>
      <c r="CTG877" s="60"/>
      <c r="CTH877" s="60"/>
      <c r="CTI877" s="60"/>
      <c r="CTJ877" s="60"/>
      <c r="CTK877" s="60"/>
      <c r="CTL877" s="60"/>
      <c r="CTM877" s="60"/>
      <c r="CTN877" s="60"/>
      <c r="CTO877" s="60"/>
      <c r="CTP877" s="60"/>
      <c r="CTQ877" s="60"/>
      <c r="CTR877" s="60"/>
      <c r="CTS877" s="60"/>
      <c r="CTT877" s="60"/>
      <c r="CTU877" s="60"/>
      <c r="CTV877" s="60"/>
      <c r="CTW877" s="60"/>
      <c r="CTX877" s="60"/>
      <c r="CTY877" s="60"/>
      <c r="CTZ877" s="60"/>
      <c r="CUA877" s="60"/>
      <c r="CUB877" s="60"/>
      <c r="CUC877" s="60"/>
      <c r="CUD877" s="60"/>
      <c r="CUE877" s="60"/>
      <c r="CUF877" s="60"/>
      <c r="CUG877" s="60"/>
      <c r="CUH877" s="60"/>
      <c r="CUI877" s="60"/>
      <c r="CUJ877" s="60"/>
      <c r="CUK877" s="60"/>
      <c r="CUL877" s="60"/>
      <c r="CUM877" s="60"/>
      <c r="CUN877" s="60"/>
      <c r="CUO877" s="60"/>
      <c r="CUP877" s="60"/>
      <c r="CUQ877" s="60"/>
      <c r="CUR877" s="60"/>
      <c r="CUS877" s="60"/>
      <c r="CUT877" s="60"/>
      <c r="CUU877" s="60"/>
      <c r="CUV877" s="60"/>
      <c r="CUW877" s="60"/>
      <c r="CUX877" s="60"/>
      <c r="CUY877" s="60"/>
      <c r="CUZ877" s="60"/>
      <c r="CVA877" s="60"/>
      <c r="CVB877" s="60"/>
      <c r="CVC877" s="60"/>
      <c r="CVD877" s="60"/>
      <c r="CVE877" s="60"/>
      <c r="CVF877" s="60"/>
      <c r="CVG877" s="60"/>
      <c r="CVH877" s="60"/>
      <c r="CVI877" s="60"/>
      <c r="CVJ877" s="60"/>
      <c r="CVK877" s="60"/>
      <c r="CVL877" s="60"/>
      <c r="CVM877" s="60"/>
      <c r="CVN877" s="60"/>
      <c r="CVO877" s="60"/>
      <c r="CVP877" s="60"/>
      <c r="CVQ877" s="60"/>
      <c r="CVR877" s="60"/>
      <c r="CVS877" s="60"/>
      <c r="CVT877" s="60"/>
      <c r="CVU877" s="60"/>
      <c r="CVV877" s="60"/>
      <c r="CVW877" s="60"/>
      <c r="CVX877" s="60"/>
      <c r="CVY877" s="60"/>
      <c r="CVZ877" s="60"/>
      <c r="CWA877" s="60"/>
      <c r="CWB877" s="60"/>
      <c r="CWC877" s="60"/>
      <c r="CWD877" s="60"/>
      <c r="CWE877" s="60"/>
      <c r="CWF877" s="60"/>
      <c r="CWG877" s="60"/>
      <c r="CWH877" s="60"/>
      <c r="CWI877" s="60"/>
      <c r="CWJ877" s="60"/>
      <c r="CWK877" s="60"/>
      <c r="CWL877" s="60"/>
      <c r="CWM877" s="60"/>
      <c r="CWN877" s="60"/>
      <c r="CWO877" s="60"/>
      <c r="CWP877" s="60"/>
      <c r="CWQ877" s="60"/>
      <c r="CWR877" s="60"/>
      <c r="CWS877" s="60"/>
      <c r="CWT877" s="60"/>
      <c r="CWU877" s="60"/>
      <c r="CWV877" s="60"/>
      <c r="CWW877" s="60"/>
      <c r="CWX877" s="60"/>
      <c r="CWY877" s="60"/>
      <c r="CWZ877" s="60"/>
      <c r="CXA877" s="60"/>
      <c r="CXB877" s="60"/>
      <c r="CXC877" s="60"/>
      <c r="CXD877" s="60"/>
      <c r="CXE877" s="60"/>
      <c r="CXF877" s="60"/>
      <c r="CXG877" s="60"/>
      <c r="CXH877" s="60"/>
      <c r="CXI877" s="60"/>
      <c r="CXJ877" s="60"/>
      <c r="CXK877" s="60"/>
      <c r="CXL877" s="60"/>
      <c r="CXM877" s="60"/>
      <c r="CXN877" s="60"/>
      <c r="CXO877" s="60"/>
      <c r="CXP877" s="60"/>
      <c r="CXQ877" s="60"/>
      <c r="CXR877" s="60"/>
      <c r="CXS877" s="60"/>
      <c r="CXT877" s="60"/>
      <c r="CXU877" s="60"/>
      <c r="CXV877" s="60"/>
      <c r="CXW877" s="60"/>
      <c r="CXX877" s="60"/>
      <c r="CXY877" s="60"/>
      <c r="CXZ877" s="60"/>
      <c r="CYA877" s="60"/>
      <c r="CYB877" s="60"/>
      <c r="CYC877" s="60"/>
      <c r="CYD877" s="60"/>
      <c r="CYE877" s="60"/>
      <c r="CYF877" s="60"/>
      <c r="CYG877" s="60"/>
      <c r="CYH877" s="60"/>
      <c r="CYI877" s="60"/>
      <c r="CYJ877" s="60"/>
      <c r="CYK877" s="60"/>
      <c r="CYL877" s="60"/>
      <c r="CYM877" s="60"/>
      <c r="CYN877" s="60"/>
      <c r="CYO877" s="60"/>
      <c r="CYP877" s="60"/>
      <c r="CYQ877" s="60"/>
      <c r="CYR877" s="60"/>
      <c r="CYS877" s="60"/>
      <c r="CYT877" s="60"/>
      <c r="CYU877" s="60"/>
      <c r="CYV877" s="60"/>
      <c r="CYW877" s="60"/>
      <c r="CYX877" s="60"/>
      <c r="CYY877" s="60"/>
      <c r="CYZ877" s="60"/>
      <c r="CZA877" s="60"/>
      <c r="CZB877" s="60"/>
      <c r="CZC877" s="60"/>
      <c r="CZD877" s="60"/>
      <c r="CZE877" s="60"/>
      <c r="CZF877" s="60"/>
      <c r="CZG877" s="60"/>
      <c r="CZH877" s="60"/>
      <c r="CZI877" s="60"/>
      <c r="CZJ877" s="60"/>
      <c r="CZK877" s="60"/>
      <c r="CZL877" s="60"/>
      <c r="CZM877" s="60"/>
      <c r="CZN877" s="60"/>
      <c r="CZO877" s="60"/>
      <c r="CZP877" s="60"/>
      <c r="CZQ877" s="60"/>
      <c r="CZR877" s="60"/>
      <c r="CZS877" s="60"/>
      <c r="CZT877" s="60"/>
      <c r="CZU877" s="60"/>
      <c r="CZV877" s="60"/>
      <c r="CZW877" s="60"/>
      <c r="CZX877" s="60"/>
      <c r="CZY877" s="60"/>
      <c r="CZZ877" s="60"/>
      <c r="DAA877" s="60"/>
      <c r="DAB877" s="60"/>
      <c r="DAC877" s="60"/>
      <c r="DAD877" s="60"/>
      <c r="DAE877" s="60"/>
      <c r="DAF877" s="60"/>
      <c r="DAG877" s="60"/>
      <c r="DAH877" s="60"/>
      <c r="DAI877" s="60"/>
      <c r="DAJ877" s="60"/>
      <c r="DAK877" s="60"/>
      <c r="DAL877" s="60"/>
      <c r="DAM877" s="60"/>
      <c r="DAN877" s="60"/>
      <c r="DAO877" s="60"/>
      <c r="DAP877" s="60"/>
      <c r="DAQ877" s="60"/>
      <c r="DAR877" s="60"/>
      <c r="DAS877" s="60"/>
      <c r="DAT877" s="60"/>
      <c r="DAU877" s="60"/>
      <c r="DAV877" s="60"/>
      <c r="DAW877" s="60"/>
      <c r="DAX877" s="60"/>
      <c r="DAY877" s="60"/>
      <c r="DAZ877" s="60"/>
      <c r="DBA877" s="60"/>
      <c r="DBB877" s="60"/>
      <c r="DBC877" s="60"/>
      <c r="DBD877" s="60"/>
      <c r="DBE877" s="60"/>
      <c r="DBF877" s="60"/>
      <c r="DBG877" s="60"/>
      <c r="DBH877" s="60"/>
      <c r="DBI877" s="60"/>
      <c r="DBJ877" s="60"/>
      <c r="DBK877" s="60"/>
      <c r="DBL877" s="60"/>
      <c r="DBM877" s="60"/>
      <c r="DBN877" s="60"/>
      <c r="DBO877" s="60"/>
      <c r="DBP877" s="60"/>
      <c r="DBQ877" s="60"/>
      <c r="DBR877" s="60"/>
      <c r="DBS877" s="60"/>
      <c r="DBT877" s="60"/>
      <c r="DBU877" s="60"/>
      <c r="DBV877" s="60"/>
      <c r="DBW877" s="60"/>
      <c r="DBX877" s="60"/>
      <c r="DBY877" s="60"/>
      <c r="DBZ877" s="60"/>
      <c r="DCA877" s="60"/>
      <c r="DCB877" s="60"/>
      <c r="DCC877" s="60"/>
      <c r="DCD877" s="60"/>
      <c r="DCE877" s="60"/>
      <c r="DCF877" s="60"/>
      <c r="DCG877" s="60"/>
      <c r="DCH877" s="60"/>
      <c r="DCI877" s="60"/>
      <c r="DCJ877" s="60"/>
      <c r="DCK877" s="60"/>
      <c r="DCL877" s="60"/>
      <c r="DCM877" s="60"/>
      <c r="DCN877" s="60"/>
      <c r="DCO877" s="60"/>
      <c r="DCP877" s="60"/>
      <c r="DCQ877" s="60"/>
      <c r="DCR877" s="60"/>
      <c r="DCS877" s="60"/>
      <c r="DCT877" s="60"/>
      <c r="DCU877" s="60"/>
      <c r="DCV877" s="60"/>
      <c r="DCW877" s="60"/>
      <c r="DCX877" s="60"/>
      <c r="DCY877" s="60"/>
      <c r="DCZ877" s="60"/>
      <c r="DDA877" s="60"/>
      <c r="DDB877" s="60"/>
      <c r="DDC877" s="60"/>
      <c r="DDD877" s="60"/>
      <c r="DDE877" s="60"/>
      <c r="DDF877" s="60"/>
      <c r="DDG877" s="60"/>
      <c r="DDH877" s="60"/>
      <c r="DDI877" s="60"/>
      <c r="DDJ877" s="60"/>
      <c r="DDK877" s="60"/>
      <c r="DDL877" s="60"/>
      <c r="DDM877" s="60"/>
      <c r="DDN877" s="60"/>
      <c r="DDO877" s="60"/>
      <c r="DDP877" s="60"/>
      <c r="DDQ877" s="60"/>
      <c r="DDR877" s="60"/>
      <c r="DDS877" s="60"/>
      <c r="DDT877" s="60"/>
      <c r="DDU877" s="60"/>
      <c r="DDV877" s="60"/>
      <c r="DDW877" s="60"/>
      <c r="DDX877" s="60"/>
      <c r="DDY877" s="60"/>
      <c r="DDZ877" s="60"/>
      <c r="DEA877" s="60"/>
      <c r="DEB877" s="60"/>
      <c r="DEC877" s="60"/>
      <c r="DED877" s="60"/>
      <c r="DEE877" s="60"/>
      <c r="DEF877" s="60"/>
      <c r="DEG877" s="60"/>
      <c r="DEH877" s="60"/>
      <c r="DEI877" s="60"/>
      <c r="DEJ877" s="60"/>
      <c r="DEK877" s="60"/>
      <c r="DEL877" s="60"/>
      <c r="DEM877" s="60"/>
      <c r="DEN877" s="60"/>
      <c r="DEO877" s="60"/>
      <c r="DEP877" s="60"/>
      <c r="DEQ877" s="60"/>
      <c r="DER877" s="60"/>
      <c r="DES877" s="60"/>
      <c r="DET877" s="60"/>
      <c r="DEU877" s="60"/>
      <c r="DEV877" s="60"/>
      <c r="DEW877" s="60"/>
      <c r="DEX877" s="60"/>
      <c r="DEY877" s="60"/>
      <c r="DEZ877" s="60"/>
      <c r="DFA877" s="60"/>
      <c r="DFB877" s="60"/>
      <c r="DFC877" s="60"/>
      <c r="DFD877" s="60"/>
      <c r="DFE877" s="60"/>
      <c r="DFF877" s="60"/>
      <c r="DFG877" s="60"/>
      <c r="DFH877" s="60"/>
      <c r="DFI877" s="60"/>
      <c r="DFJ877" s="60"/>
      <c r="DFK877" s="60"/>
      <c r="DFL877" s="60"/>
      <c r="DFM877" s="60"/>
      <c r="DFN877" s="60"/>
      <c r="DFO877" s="60"/>
      <c r="DFP877" s="60"/>
      <c r="DFQ877" s="60"/>
      <c r="DFR877" s="60"/>
      <c r="DFS877" s="60"/>
      <c r="DFT877" s="60"/>
      <c r="DFU877" s="60"/>
      <c r="DFV877" s="60"/>
      <c r="DFW877" s="60"/>
      <c r="DFX877" s="60"/>
      <c r="DFY877" s="60"/>
      <c r="DFZ877" s="60"/>
      <c r="DGA877" s="60"/>
      <c r="DGB877" s="60"/>
      <c r="DGC877" s="60"/>
      <c r="DGD877" s="60"/>
      <c r="DGE877" s="60"/>
      <c r="DGF877" s="60"/>
      <c r="DGG877" s="60"/>
      <c r="DGH877" s="60"/>
      <c r="DGI877" s="60"/>
      <c r="DGJ877" s="60"/>
      <c r="DGK877" s="60"/>
      <c r="DGL877" s="60"/>
      <c r="DGM877" s="60"/>
      <c r="DGN877" s="60"/>
      <c r="DGO877" s="60"/>
      <c r="DGP877" s="60"/>
      <c r="DGQ877" s="60"/>
      <c r="DGR877" s="60"/>
      <c r="DGS877" s="60"/>
      <c r="DGT877" s="60"/>
      <c r="DGU877" s="60"/>
      <c r="DGV877" s="60"/>
      <c r="DGW877" s="60"/>
      <c r="DGX877" s="60"/>
      <c r="DGY877" s="60"/>
      <c r="DGZ877" s="60"/>
      <c r="DHA877" s="60"/>
      <c r="DHB877" s="60"/>
      <c r="DHC877" s="60"/>
      <c r="DHD877" s="60"/>
      <c r="DHE877" s="60"/>
      <c r="DHF877" s="60"/>
      <c r="DHG877" s="60"/>
      <c r="DHH877" s="60"/>
      <c r="DHI877" s="60"/>
      <c r="DHJ877" s="60"/>
      <c r="DHK877" s="60"/>
      <c r="DHL877" s="60"/>
      <c r="DHM877" s="60"/>
      <c r="DHN877" s="60"/>
      <c r="DHO877" s="60"/>
      <c r="DHP877" s="60"/>
      <c r="DHQ877" s="60"/>
      <c r="DHR877" s="60"/>
      <c r="DHS877" s="60"/>
      <c r="DHT877" s="60"/>
      <c r="DHU877" s="60"/>
      <c r="DHV877" s="60"/>
      <c r="DHW877" s="60"/>
      <c r="DHX877" s="60"/>
      <c r="DHY877" s="60"/>
      <c r="DHZ877" s="60"/>
      <c r="DIA877" s="60"/>
      <c r="DIB877" s="60"/>
      <c r="DIC877" s="60"/>
      <c r="DID877" s="60"/>
      <c r="DIE877" s="60"/>
      <c r="DIF877" s="60"/>
      <c r="DIG877" s="60"/>
      <c r="DIH877" s="60"/>
      <c r="DII877" s="60"/>
      <c r="DIJ877" s="60"/>
      <c r="DIK877" s="60"/>
      <c r="DIL877" s="60"/>
      <c r="DIM877" s="60"/>
      <c r="DIN877" s="60"/>
      <c r="DIO877" s="60"/>
      <c r="DIP877" s="60"/>
      <c r="DIQ877" s="60"/>
      <c r="DIR877" s="60"/>
      <c r="DIS877" s="60"/>
      <c r="DIT877" s="60"/>
      <c r="DIU877" s="60"/>
      <c r="DIV877" s="60"/>
      <c r="DIW877" s="60"/>
      <c r="DIX877" s="60"/>
      <c r="DIY877" s="60"/>
      <c r="DIZ877" s="60"/>
      <c r="DJA877" s="60"/>
      <c r="DJB877" s="60"/>
      <c r="DJC877" s="60"/>
      <c r="DJD877" s="60"/>
      <c r="DJE877" s="60"/>
      <c r="DJF877" s="60"/>
      <c r="DJG877" s="60"/>
      <c r="DJH877" s="60"/>
      <c r="DJI877" s="60"/>
      <c r="DJJ877" s="60"/>
      <c r="DJK877" s="60"/>
      <c r="DJL877" s="60"/>
      <c r="DJM877" s="60"/>
      <c r="DJN877" s="60"/>
      <c r="DJO877" s="60"/>
      <c r="DJP877" s="60"/>
      <c r="DJQ877" s="60"/>
      <c r="DJR877" s="60"/>
      <c r="DJS877" s="60"/>
      <c r="DJT877" s="60"/>
      <c r="DJU877" s="60"/>
      <c r="DJV877" s="60"/>
      <c r="DJW877" s="60"/>
      <c r="DJX877" s="60"/>
      <c r="DJY877" s="60"/>
      <c r="DJZ877" s="60"/>
      <c r="DKA877" s="60"/>
      <c r="DKB877" s="60"/>
      <c r="DKC877" s="60"/>
      <c r="DKD877" s="60"/>
      <c r="DKE877" s="60"/>
      <c r="DKF877" s="60"/>
      <c r="DKG877" s="60"/>
      <c r="DKH877" s="60"/>
      <c r="DKI877" s="60"/>
      <c r="DKJ877" s="60"/>
      <c r="DKK877" s="60"/>
      <c r="DKL877" s="60"/>
      <c r="DKM877" s="60"/>
      <c r="DKN877" s="60"/>
      <c r="DKO877" s="60"/>
      <c r="DKP877" s="60"/>
      <c r="DKQ877" s="60"/>
      <c r="DKR877" s="60"/>
      <c r="DKS877" s="60"/>
      <c r="DKT877" s="60"/>
      <c r="DKU877" s="60"/>
      <c r="DKV877" s="60"/>
      <c r="DKW877" s="60"/>
      <c r="DKX877" s="60"/>
      <c r="DKY877" s="60"/>
      <c r="DKZ877" s="60"/>
      <c r="DLA877" s="60"/>
      <c r="DLB877" s="60"/>
      <c r="DLC877" s="60"/>
      <c r="DLD877" s="60"/>
      <c r="DLE877" s="60"/>
      <c r="DLF877" s="60"/>
      <c r="DLG877" s="60"/>
      <c r="DLH877" s="60"/>
      <c r="DLI877" s="60"/>
      <c r="DLJ877" s="60"/>
      <c r="DLK877" s="60"/>
      <c r="DLL877" s="60"/>
      <c r="DLM877" s="60"/>
      <c r="DLN877" s="60"/>
      <c r="DLO877" s="60"/>
      <c r="DLP877" s="60"/>
      <c r="DLQ877" s="60"/>
      <c r="DLR877" s="60"/>
      <c r="DLS877" s="60"/>
      <c r="DLT877" s="60"/>
      <c r="DLU877" s="60"/>
      <c r="DLV877" s="60"/>
      <c r="DLW877" s="60"/>
      <c r="DLX877" s="60"/>
      <c r="DLY877" s="60"/>
      <c r="DLZ877" s="60"/>
      <c r="DMA877" s="60"/>
      <c r="DMB877" s="60"/>
      <c r="DMC877" s="60"/>
      <c r="DMD877" s="60"/>
      <c r="DME877" s="60"/>
      <c r="DMF877" s="60"/>
      <c r="DMG877" s="60"/>
      <c r="DMH877" s="60"/>
      <c r="DMI877" s="60"/>
      <c r="DMJ877" s="60"/>
      <c r="DMK877" s="60"/>
      <c r="DML877" s="60"/>
      <c r="DMM877" s="60"/>
      <c r="DMN877" s="60"/>
      <c r="DMO877" s="60"/>
      <c r="DMP877" s="60"/>
      <c r="DMQ877" s="60"/>
      <c r="DMR877" s="60"/>
      <c r="DMS877" s="60"/>
      <c r="DMT877" s="60"/>
      <c r="DMU877" s="60"/>
      <c r="DMV877" s="60"/>
      <c r="DMW877" s="60"/>
      <c r="DMX877" s="60"/>
      <c r="DMY877" s="60"/>
      <c r="DMZ877" s="60"/>
      <c r="DNA877" s="60"/>
      <c r="DNB877" s="60"/>
      <c r="DNC877" s="60"/>
      <c r="DND877" s="60"/>
      <c r="DNE877" s="60"/>
      <c r="DNF877" s="60"/>
      <c r="DNG877" s="60"/>
      <c r="DNH877" s="60"/>
      <c r="DNI877" s="60"/>
      <c r="DNJ877" s="60"/>
      <c r="DNK877" s="60"/>
      <c r="DNL877" s="60"/>
      <c r="DNM877" s="60"/>
      <c r="DNN877" s="60"/>
      <c r="DNO877" s="60"/>
      <c r="DNP877" s="60"/>
      <c r="DNQ877" s="60"/>
      <c r="DNR877" s="60"/>
      <c r="DNS877" s="60"/>
      <c r="DNT877" s="60"/>
      <c r="DNU877" s="60"/>
      <c r="DNV877" s="60"/>
      <c r="DNW877" s="60"/>
      <c r="DNX877" s="60"/>
      <c r="DNY877" s="60"/>
      <c r="DNZ877" s="60"/>
      <c r="DOA877" s="60"/>
      <c r="DOB877" s="60"/>
      <c r="DOC877" s="60"/>
      <c r="DOD877" s="60"/>
      <c r="DOE877" s="60"/>
      <c r="DOF877" s="60"/>
      <c r="DOG877" s="60"/>
      <c r="DOH877" s="60"/>
      <c r="DOI877" s="60"/>
      <c r="DOJ877" s="60"/>
      <c r="DOK877" s="60"/>
      <c r="DOL877" s="60"/>
      <c r="DOM877" s="60"/>
      <c r="DON877" s="60"/>
      <c r="DOO877" s="60"/>
      <c r="DOP877" s="60"/>
      <c r="DOQ877" s="60"/>
      <c r="DOR877" s="60"/>
      <c r="DOS877" s="60"/>
      <c r="DOT877" s="60"/>
      <c r="DOU877" s="60"/>
      <c r="DOV877" s="60"/>
      <c r="DOW877" s="60"/>
      <c r="DOX877" s="60"/>
      <c r="DOY877" s="60"/>
      <c r="DOZ877" s="60"/>
      <c r="DPA877" s="60"/>
      <c r="DPB877" s="60"/>
      <c r="DPC877" s="60"/>
      <c r="DPD877" s="60"/>
      <c r="DPE877" s="60"/>
      <c r="DPF877" s="60"/>
      <c r="DPG877" s="60"/>
      <c r="DPH877" s="60"/>
      <c r="DPI877" s="60"/>
      <c r="DPJ877" s="60"/>
      <c r="DPK877" s="60"/>
      <c r="DPL877" s="60"/>
      <c r="DPM877" s="60"/>
      <c r="DPN877" s="60"/>
      <c r="DPO877" s="60"/>
      <c r="DPP877" s="60"/>
      <c r="DPQ877" s="60"/>
      <c r="DPR877" s="60"/>
      <c r="DPS877" s="60"/>
      <c r="DPT877" s="60"/>
      <c r="DPU877" s="60"/>
      <c r="DPV877" s="60"/>
      <c r="DPW877" s="60"/>
      <c r="DPX877" s="60"/>
      <c r="DPY877" s="60"/>
      <c r="DPZ877" s="60"/>
      <c r="DQA877" s="60"/>
      <c r="DQB877" s="60"/>
      <c r="DQC877" s="60"/>
      <c r="DQD877" s="60"/>
      <c r="DQE877" s="60"/>
      <c r="DQF877" s="60"/>
      <c r="DQG877" s="60"/>
      <c r="DQH877" s="60"/>
      <c r="DQI877" s="60"/>
      <c r="DQJ877" s="60"/>
      <c r="DQK877" s="60"/>
      <c r="DQL877" s="60"/>
      <c r="DQM877" s="60"/>
      <c r="DQN877" s="60"/>
      <c r="DQO877" s="60"/>
      <c r="DQP877" s="60"/>
      <c r="DQQ877" s="60"/>
      <c r="DQR877" s="60"/>
      <c r="DQS877" s="60"/>
      <c r="DQT877" s="60"/>
      <c r="DQU877" s="60"/>
      <c r="DQV877" s="60"/>
      <c r="DQW877" s="60"/>
      <c r="DQX877" s="60"/>
      <c r="DQY877" s="60"/>
      <c r="DQZ877" s="60"/>
      <c r="DRA877" s="60"/>
      <c r="DRB877" s="60"/>
      <c r="DRC877" s="60"/>
      <c r="DRD877" s="60"/>
      <c r="DRE877" s="60"/>
      <c r="DRF877" s="60"/>
      <c r="DRG877" s="60"/>
      <c r="DRH877" s="60"/>
      <c r="DRI877" s="60"/>
      <c r="DRJ877" s="60"/>
      <c r="DRK877" s="60"/>
      <c r="DRL877" s="60"/>
      <c r="DRM877" s="60"/>
      <c r="DRN877" s="60"/>
      <c r="DRO877" s="60"/>
      <c r="DRP877" s="60"/>
      <c r="DRQ877" s="60"/>
      <c r="DRR877" s="60"/>
      <c r="DRS877" s="60"/>
      <c r="DRT877" s="60"/>
      <c r="DRU877" s="60"/>
      <c r="DRV877" s="60"/>
      <c r="DRW877" s="60"/>
      <c r="DRX877" s="60"/>
      <c r="DRY877" s="60"/>
      <c r="DRZ877" s="60"/>
      <c r="DSA877" s="60"/>
      <c r="DSB877" s="60"/>
      <c r="DSC877" s="60"/>
      <c r="DSD877" s="60"/>
      <c r="DSE877" s="60"/>
      <c r="DSF877" s="60"/>
      <c r="DSG877" s="60"/>
      <c r="DSH877" s="60"/>
      <c r="DSI877" s="60"/>
      <c r="DSJ877" s="60"/>
      <c r="DSK877" s="60"/>
      <c r="DSL877" s="60"/>
      <c r="DSM877" s="60"/>
      <c r="DSN877" s="60"/>
      <c r="DSO877" s="60"/>
      <c r="DSP877" s="60"/>
      <c r="DSQ877" s="60"/>
      <c r="DSR877" s="60"/>
      <c r="DSS877" s="60"/>
      <c r="DST877" s="60"/>
      <c r="DSU877" s="60"/>
      <c r="DSV877" s="60"/>
      <c r="DSW877" s="60"/>
      <c r="DSX877" s="60"/>
      <c r="DSY877" s="60"/>
      <c r="DSZ877" s="60"/>
      <c r="DTA877" s="60"/>
      <c r="DTB877" s="60"/>
      <c r="DTC877" s="60"/>
      <c r="DTD877" s="60"/>
      <c r="DTE877" s="60"/>
      <c r="DTF877" s="60"/>
      <c r="DTG877" s="60"/>
      <c r="DTH877" s="60"/>
      <c r="DTI877" s="60"/>
      <c r="DTJ877" s="60"/>
      <c r="DTK877" s="60"/>
      <c r="DTL877" s="60"/>
      <c r="DTM877" s="60"/>
      <c r="DTN877" s="60"/>
      <c r="DTO877" s="60"/>
      <c r="DTP877" s="60"/>
      <c r="DTQ877" s="60"/>
      <c r="DTR877" s="60"/>
      <c r="DTS877" s="60"/>
      <c r="DTT877" s="60"/>
      <c r="DTU877" s="60"/>
      <c r="DTV877" s="60"/>
      <c r="DTW877" s="60"/>
      <c r="DTX877" s="60"/>
      <c r="DTY877" s="60"/>
      <c r="DTZ877" s="60"/>
      <c r="DUA877" s="60"/>
      <c r="DUB877" s="60"/>
      <c r="DUC877" s="60"/>
      <c r="DUD877" s="60"/>
      <c r="DUE877" s="60"/>
      <c r="DUF877" s="60"/>
      <c r="DUG877" s="60"/>
      <c r="DUH877" s="60"/>
      <c r="DUI877" s="60"/>
      <c r="DUJ877" s="60"/>
      <c r="DUK877" s="60"/>
      <c r="DUL877" s="60"/>
      <c r="DUM877" s="60"/>
      <c r="DUN877" s="60"/>
      <c r="DUO877" s="60"/>
      <c r="DUP877" s="60"/>
      <c r="DUQ877" s="60"/>
      <c r="DUR877" s="60"/>
      <c r="DUS877" s="60"/>
      <c r="DUT877" s="60"/>
      <c r="DUU877" s="60"/>
      <c r="DUV877" s="60"/>
      <c r="DUW877" s="60"/>
      <c r="DUX877" s="60"/>
      <c r="DUY877" s="60"/>
      <c r="DUZ877" s="60"/>
      <c r="DVA877" s="60"/>
      <c r="DVB877" s="60"/>
      <c r="DVC877" s="60"/>
      <c r="DVD877" s="60"/>
      <c r="DVE877" s="60"/>
      <c r="DVF877" s="60"/>
      <c r="DVG877" s="60"/>
      <c r="DVH877" s="60"/>
      <c r="DVI877" s="60"/>
      <c r="DVJ877" s="60"/>
      <c r="DVK877" s="60"/>
      <c r="DVL877" s="60"/>
      <c r="DVM877" s="60"/>
      <c r="DVN877" s="60"/>
      <c r="DVO877" s="60"/>
      <c r="DVP877" s="60"/>
      <c r="DVQ877" s="60"/>
      <c r="DVR877" s="60"/>
      <c r="DVS877" s="60"/>
      <c r="DVT877" s="60"/>
      <c r="DVU877" s="60"/>
      <c r="DVV877" s="60"/>
      <c r="DVW877" s="60"/>
      <c r="DVX877" s="60"/>
      <c r="DVY877" s="60"/>
      <c r="DVZ877" s="60"/>
      <c r="DWA877" s="60"/>
      <c r="DWB877" s="60"/>
      <c r="DWC877" s="60"/>
      <c r="DWD877" s="60"/>
      <c r="DWE877" s="60"/>
      <c r="DWF877" s="60"/>
      <c r="DWG877" s="60"/>
      <c r="DWH877" s="60"/>
      <c r="DWI877" s="60"/>
      <c r="DWJ877" s="60"/>
      <c r="DWK877" s="60"/>
      <c r="DWL877" s="60"/>
      <c r="DWM877" s="60"/>
      <c r="DWN877" s="60"/>
      <c r="DWO877" s="60"/>
      <c r="DWP877" s="60"/>
      <c r="DWQ877" s="60"/>
      <c r="DWR877" s="60"/>
      <c r="DWS877" s="60"/>
      <c r="DWT877" s="60"/>
      <c r="DWU877" s="60"/>
      <c r="DWV877" s="60"/>
      <c r="DWW877" s="60"/>
      <c r="DWX877" s="60"/>
      <c r="DWY877" s="60"/>
      <c r="DWZ877" s="60"/>
      <c r="DXA877" s="60"/>
      <c r="DXB877" s="60"/>
      <c r="DXC877" s="60"/>
      <c r="DXD877" s="60"/>
      <c r="DXE877" s="60"/>
      <c r="DXF877" s="60"/>
      <c r="DXG877" s="60"/>
      <c r="DXH877" s="60"/>
      <c r="DXI877" s="60"/>
      <c r="DXJ877" s="60"/>
      <c r="DXK877" s="60"/>
      <c r="DXL877" s="60"/>
      <c r="DXM877" s="60"/>
      <c r="DXN877" s="60"/>
      <c r="DXO877" s="60"/>
      <c r="DXP877" s="60"/>
      <c r="DXQ877" s="60"/>
      <c r="DXR877" s="60"/>
      <c r="DXS877" s="60"/>
      <c r="DXT877" s="60"/>
      <c r="DXU877" s="60"/>
      <c r="DXV877" s="60"/>
      <c r="DXW877" s="60"/>
      <c r="DXX877" s="60"/>
      <c r="DXY877" s="60"/>
      <c r="DXZ877" s="60"/>
      <c r="DYA877" s="60"/>
      <c r="DYB877" s="60"/>
      <c r="DYC877" s="60"/>
      <c r="DYD877" s="60"/>
      <c r="DYE877" s="60"/>
      <c r="DYF877" s="60"/>
      <c r="DYG877" s="60"/>
      <c r="DYH877" s="60"/>
      <c r="DYI877" s="60"/>
      <c r="DYJ877" s="60"/>
      <c r="DYK877" s="60"/>
      <c r="DYL877" s="60"/>
      <c r="DYM877" s="60"/>
      <c r="DYN877" s="60"/>
      <c r="DYO877" s="60"/>
      <c r="DYP877" s="60"/>
      <c r="DYQ877" s="60"/>
      <c r="DYR877" s="60"/>
      <c r="DYS877" s="60"/>
      <c r="DYT877" s="60"/>
      <c r="DYU877" s="60"/>
      <c r="DYV877" s="60"/>
      <c r="DYW877" s="60"/>
      <c r="DYX877" s="60"/>
      <c r="DYY877" s="60"/>
      <c r="DYZ877" s="60"/>
      <c r="DZA877" s="60"/>
      <c r="DZB877" s="60"/>
      <c r="DZC877" s="60"/>
      <c r="DZD877" s="60"/>
      <c r="DZE877" s="60"/>
      <c r="DZF877" s="60"/>
      <c r="DZG877" s="60"/>
      <c r="DZH877" s="60"/>
      <c r="DZI877" s="60"/>
      <c r="DZJ877" s="60"/>
      <c r="DZK877" s="60"/>
      <c r="DZL877" s="60"/>
      <c r="DZM877" s="60"/>
      <c r="DZN877" s="60"/>
      <c r="DZO877" s="60"/>
      <c r="DZP877" s="60"/>
      <c r="DZQ877" s="60"/>
      <c r="DZR877" s="60"/>
      <c r="DZS877" s="60"/>
      <c r="DZT877" s="60"/>
      <c r="DZU877" s="60"/>
      <c r="DZV877" s="60"/>
      <c r="DZW877" s="60"/>
      <c r="DZX877" s="60"/>
      <c r="DZY877" s="60"/>
      <c r="DZZ877" s="60"/>
      <c r="EAA877" s="60"/>
      <c r="EAB877" s="60"/>
      <c r="EAC877" s="60"/>
      <c r="EAD877" s="60"/>
      <c r="EAE877" s="60"/>
      <c r="EAF877" s="60"/>
      <c r="EAG877" s="60"/>
      <c r="EAH877" s="60"/>
      <c r="EAI877" s="60"/>
      <c r="EAJ877" s="60"/>
      <c r="EAK877" s="60"/>
      <c r="EAL877" s="60"/>
      <c r="EAM877" s="60"/>
      <c r="EAN877" s="60"/>
      <c r="EAO877" s="60"/>
      <c r="EAP877" s="60"/>
      <c r="EAQ877" s="60"/>
      <c r="EAR877" s="60"/>
      <c r="EAS877" s="60"/>
      <c r="EAT877" s="60"/>
      <c r="EAU877" s="60"/>
      <c r="EAV877" s="60"/>
      <c r="EAW877" s="60"/>
      <c r="EAX877" s="60"/>
      <c r="EAY877" s="60"/>
      <c r="EAZ877" s="60"/>
      <c r="EBA877" s="60"/>
      <c r="EBB877" s="60"/>
      <c r="EBC877" s="60"/>
      <c r="EBD877" s="60"/>
      <c r="EBE877" s="60"/>
      <c r="EBF877" s="60"/>
      <c r="EBG877" s="60"/>
      <c r="EBH877" s="60"/>
      <c r="EBI877" s="60"/>
      <c r="EBJ877" s="60"/>
      <c r="EBK877" s="60"/>
      <c r="EBL877" s="60"/>
      <c r="EBM877" s="60"/>
      <c r="EBN877" s="60"/>
      <c r="EBO877" s="60"/>
      <c r="EBP877" s="60"/>
      <c r="EBQ877" s="60"/>
      <c r="EBR877" s="60"/>
      <c r="EBS877" s="60"/>
      <c r="EBT877" s="60"/>
      <c r="EBU877" s="60"/>
      <c r="EBV877" s="60"/>
      <c r="EBW877" s="60"/>
      <c r="EBX877" s="60"/>
      <c r="EBY877" s="60"/>
      <c r="EBZ877" s="60"/>
      <c r="ECA877" s="60"/>
      <c r="ECB877" s="60"/>
      <c r="ECC877" s="60"/>
      <c r="ECD877" s="60"/>
      <c r="ECE877" s="60"/>
      <c r="ECF877" s="60"/>
      <c r="ECG877" s="60"/>
      <c r="ECH877" s="60"/>
      <c r="ECI877" s="60"/>
      <c r="ECJ877" s="60"/>
      <c r="ECK877" s="60"/>
      <c r="ECL877" s="60"/>
      <c r="ECM877" s="60"/>
      <c r="ECN877" s="60"/>
      <c r="ECO877" s="60"/>
      <c r="ECP877" s="60"/>
      <c r="ECQ877" s="60"/>
      <c r="ECR877" s="60"/>
      <c r="ECS877" s="60"/>
      <c r="ECT877" s="60"/>
      <c r="ECU877" s="60"/>
      <c r="ECV877" s="60"/>
      <c r="ECW877" s="60"/>
      <c r="ECX877" s="60"/>
      <c r="ECY877" s="60"/>
      <c r="ECZ877" s="60"/>
      <c r="EDA877" s="60"/>
      <c r="EDB877" s="60"/>
      <c r="EDC877" s="60"/>
      <c r="EDD877" s="60"/>
      <c r="EDE877" s="60"/>
      <c r="EDF877" s="60"/>
      <c r="EDG877" s="60"/>
      <c r="EDH877" s="60"/>
      <c r="EDI877" s="60"/>
      <c r="EDJ877" s="60"/>
      <c r="EDK877" s="60"/>
      <c r="EDL877" s="60"/>
      <c r="EDM877" s="60"/>
      <c r="EDN877" s="60"/>
      <c r="EDO877" s="60"/>
      <c r="EDP877" s="60"/>
      <c r="EDQ877" s="60"/>
      <c r="EDR877" s="60"/>
      <c r="EDS877" s="60"/>
      <c r="EDT877" s="60"/>
      <c r="EDU877" s="60"/>
      <c r="EDV877" s="60"/>
      <c r="EDW877" s="60"/>
      <c r="EDX877" s="60"/>
      <c r="EDY877" s="60"/>
      <c r="EDZ877" s="60"/>
      <c r="EEA877" s="60"/>
      <c r="EEB877" s="60"/>
      <c r="EEC877" s="60"/>
      <c r="EED877" s="60"/>
      <c r="EEE877" s="60"/>
      <c r="EEF877" s="60"/>
      <c r="EEG877" s="60"/>
      <c r="EEH877" s="60"/>
      <c r="EEI877" s="60"/>
      <c r="EEJ877" s="60"/>
      <c r="EEK877" s="60"/>
      <c r="EEL877" s="60"/>
      <c r="EEM877" s="60"/>
      <c r="EEN877" s="60"/>
      <c r="EEO877" s="60"/>
      <c r="EEP877" s="60"/>
      <c r="EEQ877" s="60"/>
      <c r="EER877" s="60"/>
      <c r="EES877" s="60"/>
      <c r="EET877" s="60"/>
      <c r="EEU877" s="60"/>
      <c r="EEV877" s="60"/>
      <c r="EEW877" s="60"/>
      <c r="EEX877" s="60"/>
      <c r="EEY877" s="60"/>
      <c r="EEZ877" s="60"/>
      <c r="EFA877" s="60"/>
      <c r="EFB877" s="60"/>
      <c r="EFC877" s="60"/>
      <c r="EFD877" s="60"/>
      <c r="EFE877" s="60"/>
      <c r="EFF877" s="60"/>
      <c r="EFG877" s="60"/>
      <c r="EFH877" s="60"/>
      <c r="EFI877" s="60"/>
      <c r="EFJ877" s="60"/>
      <c r="EFK877" s="60"/>
      <c r="EFL877" s="60"/>
      <c r="EFM877" s="60"/>
      <c r="EFN877" s="60"/>
      <c r="EFO877" s="60"/>
      <c r="EFP877" s="60"/>
      <c r="EFQ877" s="60"/>
      <c r="EFR877" s="60"/>
      <c r="EFS877" s="60"/>
      <c r="EFT877" s="60"/>
      <c r="EFU877" s="60"/>
      <c r="EFV877" s="60"/>
      <c r="EFW877" s="60"/>
      <c r="EFX877" s="60"/>
      <c r="EFY877" s="60"/>
      <c r="EFZ877" s="60"/>
      <c r="EGA877" s="60"/>
      <c r="EGB877" s="60"/>
      <c r="EGC877" s="60"/>
      <c r="EGD877" s="60"/>
      <c r="EGE877" s="60"/>
      <c r="EGF877" s="60"/>
      <c r="EGG877" s="60"/>
      <c r="EGH877" s="60"/>
      <c r="EGI877" s="60"/>
      <c r="EGJ877" s="60"/>
      <c r="EGK877" s="60"/>
      <c r="EGL877" s="60"/>
      <c r="EGM877" s="60"/>
      <c r="EGN877" s="60"/>
      <c r="EGO877" s="60"/>
      <c r="EGP877" s="60"/>
      <c r="EGQ877" s="60"/>
      <c r="EGR877" s="60"/>
      <c r="EGS877" s="60"/>
      <c r="EGT877" s="60"/>
      <c r="EGU877" s="60"/>
      <c r="EGV877" s="60"/>
      <c r="EGW877" s="60"/>
      <c r="EGX877" s="60"/>
      <c r="EGY877" s="60"/>
      <c r="EGZ877" s="60"/>
      <c r="EHA877" s="60"/>
      <c r="EHB877" s="60"/>
      <c r="EHC877" s="60"/>
      <c r="EHD877" s="60"/>
      <c r="EHE877" s="60"/>
      <c r="EHF877" s="60"/>
      <c r="EHG877" s="60"/>
      <c r="EHH877" s="60"/>
      <c r="EHI877" s="60"/>
      <c r="EHJ877" s="60"/>
      <c r="EHK877" s="60"/>
      <c r="EHL877" s="60"/>
      <c r="EHM877" s="60"/>
      <c r="EHN877" s="60"/>
      <c r="EHO877" s="60"/>
      <c r="EHP877" s="60"/>
      <c r="EHQ877" s="60"/>
      <c r="EHR877" s="60"/>
      <c r="EHS877" s="60"/>
      <c r="EHT877" s="60"/>
      <c r="EHU877" s="60"/>
      <c r="EHV877" s="60"/>
      <c r="EHW877" s="60"/>
      <c r="EHX877" s="60"/>
      <c r="EHY877" s="60"/>
      <c r="EHZ877" s="60"/>
      <c r="EIA877" s="60"/>
      <c r="EIB877" s="60"/>
      <c r="EIC877" s="60"/>
      <c r="EID877" s="60"/>
      <c r="EIE877" s="60"/>
      <c r="EIF877" s="60"/>
      <c r="EIG877" s="60"/>
      <c r="EIH877" s="60"/>
      <c r="EII877" s="60"/>
      <c r="EIJ877" s="60"/>
      <c r="EIK877" s="60"/>
      <c r="EIL877" s="60"/>
      <c r="EIM877" s="60"/>
      <c r="EIN877" s="60"/>
      <c r="EIO877" s="60"/>
      <c r="EIP877" s="60"/>
      <c r="EIQ877" s="60"/>
      <c r="EIR877" s="60"/>
      <c r="EIS877" s="60"/>
      <c r="EIT877" s="60"/>
      <c r="EIU877" s="60"/>
      <c r="EIV877" s="60"/>
      <c r="EIW877" s="60"/>
      <c r="EIX877" s="60"/>
      <c r="EIY877" s="60"/>
      <c r="EIZ877" s="60"/>
      <c r="EJA877" s="60"/>
      <c r="EJB877" s="60"/>
      <c r="EJC877" s="60"/>
      <c r="EJD877" s="60"/>
      <c r="EJE877" s="60"/>
      <c r="EJF877" s="60"/>
      <c r="EJG877" s="60"/>
      <c r="EJH877" s="60"/>
      <c r="EJI877" s="60"/>
      <c r="EJJ877" s="60"/>
      <c r="EJK877" s="60"/>
      <c r="EJL877" s="60"/>
      <c r="EJM877" s="60"/>
      <c r="EJN877" s="60"/>
      <c r="EJO877" s="60"/>
      <c r="EJP877" s="60"/>
      <c r="EJQ877" s="60"/>
      <c r="EJR877" s="60"/>
      <c r="EJS877" s="60"/>
      <c r="EJT877" s="60"/>
      <c r="EJU877" s="60"/>
      <c r="EJV877" s="60"/>
      <c r="EJW877" s="60"/>
      <c r="EJX877" s="60"/>
      <c r="EJY877" s="60"/>
      <c r="EJZ877" s="60"/>
      <c r="EKA877" s="60"/>
      <c r="EKB877" s="60"/>
      <c r="EKC877" s="60"/>
      <c r="EKD877" s="60"/>
      <c r="EKE877" s="60"/>
      <c r="EKF877" s="60"/>
      <c r="EKG877" s="60"/>
      <c r="EKH877" s="60"/>
      <c r="EKI877" s="60"/>
      <c r="EKJ877" s="60"/>
      <c r="EKK877" s="60"/>
      <c r="EKL877" s="60"/>
      <c r="EKM877" s="60"/>
      <c r="EKN877" s="60"/>
      <c r="EKO877" s="60"/>
      <c r="EKP877" s="60"/>
      <c r="EKQ877" s="60"/>
      <c r="EKR877" s="60"/>
      <c r="EKS877" s="60"/>
      <c r="EKT877" s="60"/>
      <c r="EKU877" s="60"/>
      <c r="EKV877" s="60"/>
      <c r="EKW877" s="60"/>
      <c r="EKX877" s="60"/>
      <c r="EKY877" s="60"/>
      <c r="EKZ877" s="60"/>
      <c r="ELA877" s="60"/>
      <c r="ELB877" s="60"/>
      <c r="ELC877" s="60"/>
      <c r="ELD877" s="60"/>
      <c r="ELE877" s="60"/>
      <c r="ELF877" s="60"/>
      <c r="ELG877" s="60"/>
      <c r="ELH877" s="60"/>
      <c r="ELI877" s="60"/>
      <c r="ELJ877" s="60"/>
      <c r="ELK877" s="60"/>
      <c r="ELL877" s="60"/>
      <c r="ELM877" s="60"/>
      <c r="ELN877" s="60"/>
      <c r="ELO877" s="60"/>
      <c r="ELP877" s="60"/>
      <c r="ELQ877" s="60"/>
      <c r="ELR877" s="60"/>
      <c r="ELS877" s="60"/>
      <c r="ELT877" s="60"/>
      <c r="ELU877" s="60"/>
      <c r="ELV877" s="60"/>
      <c r="ELW877" s="60"/>
      <c r="ELX877" s="60"/>
      <c r="ELY877" s="60"/>
      <c r="ELZ877" s="60"/>
      <c r="EMA877" s="60"/>
      <c r="EMB877" s="60"/>
      <c r="EMC877" s="60"/>
      <c r="EMD877" s="60"/>
      <c r="EME877" s="60"/>
      <c r="EMF877" s="60"/>
      <c r="EMG877" s="60"/>
      <c r="EMH877" s="60"/>
      <c r="EMI877" s="60"/>
      <c r="EMJ877" s="60"/>
      <c r="EMK877" s="60"/>
      <c r="EML877" s="60"/>
      <c r="EMM877" s="60"/>
      <c r="EMN877" s="60"/>
      <c r="EMO877" s="60"/>
      <c r="EMP877" s="60"/>
      <c r="EMQ877" s="60"/>
      <c r="EMR877" s="60"/>
      <c r="EMS877" s="60"/>
      <c r="EMT877" s="60"/>
      <c r="EMU877" s="60"/>
      <c r="EMV877" s="60"/>
      <c r="EMW877" s="60"/>
      <c r="EMX877" s="60"/>
      <c r="EMY877" s="60"/>
      <c r="EMZ877" s="60"/>
      <c r="ENA877" s="60"/>
      <c r="ENB877" s="60"/>
      <c r="ENC877" s="60"/>
      <c r="END877" s="60"/>
      <c r="ENE877" s="60"/>
      <c r="ENF877" s="60"/>
      <c r="ENG877" s="60"/>
      <c r="ENH877" s="60"/>
      <c r="ENI877" s="60"/>
      <c r="ENJ877" s="60"/>
      <c r="ENK877" s="60"/>
      <c r="ENL877" s="60"/>
      <c r="ENM877" s="60"/>
      <c r="ENN877" s="60"/>
      <c r="ENO877" s="60"/>
      <c r="ENP877" s="60"/>
      <c r="ENQ877" s="60"/>
      <c r="ENR877" s="60"/>
      <c r="ENS877" s="60"/>
      <c r="ENT877" s="60"/>
      <c r="ENU877" s="60"/>
      <c r="ENV877" s="60"/>
      <c r="ENW877" s="60"/>
      <c r="ENX877" s="60"/>
      <c r="ENY877" s="60"/>
      <c r="ENZ877" s="60"/>
      <c r="EOA877" s="60"/>
      <c r="EOB877" s="60"/>
      <c r="EOC877" s="60"/>
      <c r="EOD877" s="60"/>
      <c r="EOE877" s="60"/>
      <c r="EOF877" s="60"/>
      <c r="EOG877" s="60"/>
      <c r="EOH877" s="60"/>
      <c r="EOI877" s="60"/>
      <c r="EOJ877" s="60"/>
      <c r="EOK877" s="60"/>
      <c r="EOL877" s="60"/>
      <c r="EOM877" s="60"/>
      <c r="EON877" s="60"/>
      <c r="EOO877" s="60"/>
      <c r="EOP877" s="60"/>
      <c r="EOQ877" s="60"/>
      <c r="EOR877" s="60"/>
      <c r="EOS877" s="60"/>
      <c r="EOT877" s="60"/>
      <c r="EOU877" s="60"/>
      <c r="EOV877" s="60"/>
      <c r="EOW877" s="60"/>
      <c r="EOX877" s="60"/>
      <c r="EOY877" s="60"/>
      <c r="EOZ877" s="60"/>
      <c r="EPA877" s="60"/>
      <c r="EPB877" s="60"/>
      <c r="EPC877" s="60"/>
      <c r="EPD877" s="60"/>
      <c r="EPE877" s="60"/>
      <c r="EPF877" s="60"/>
      <c r="EPG877" s="60"/>
      <c r="EPH877" s="60"/>
      <c r="EPI877" s="60"/>
      <c r="EPJ877" s="60"/>
      <c r="EPK877" s="60"/>
      <c r="EPL877" s="60"/>
      <c r="EPM877" s="60"/>
      <c r="EPN877" s="60"/>
      <c r="EPO877" s="60"/>
      <c r="EPP877" s="60"/>
      <c r="EPQ877" s="60"/>
      <c r="EPR877" s="60"/>
      <c r="EPS877" s="60"/>
      <c r="EPT877" s="60"/>
      <c r="EPU877" s="60"/>
      <c r="EPV877" s="60"/>
      <c r="EPW877" s="60"/>
      <c r="EPX877" s="60"/>
      <c r="EPY877" s="60"/>
      <c r="EPZ877" s="60"/>
      <c r="EQA877" s="60"/>
      <c r="EQB877" s="60"/>
      <c r="EQC877" s="60"/>
      <c r="EQD877" s="60"/>
      <c r="EQE877" s="60"/>
      <c r="EQF877" s="60"/>
      <c r="EQG877" s="60"/>
      <c r="EQH877" s="60"/>
      <c r="EQI877" s="60"/>
      <c r="EQJ877" s="60"/>
      <c r="EQK877" s="60"/>
      <c r="EQL877" s="60"/>
      <c r="EQM877" s="60"/>
      <c r="EQN877" s="60"/>
      <c r="EQO877" s="60"/>
      <c r="EQP877" s="60"/>
      <c r="EQQ877" s="60"/>
      <c r="EQR877" s="60"/>
      <c r="EQS877" s="60"/>
      <c r="EQT877" s="60"/>
      <c r="EQU877" s="60"/>
      <c r="EQV877" s="60"/>
      <c r="EQW877" s="60"/>
      <c r="EQX877" s="60"/>
      <c r="EQY877" s="60"/>
      <c r="EQZ877" s="60"/>
      <c r="ERA877" s="60"/>
      <c r="ERB877" s="60"/>
      <c r="ERC877" s="60"/>
      <c r="ERD877" s="60"/>
      <c r="ERE877" s="60"/>
      <c r="ERF877" s="60"/>
      <c r="ERG877" s="60"/>
      <c r="ERH877" s="60"/>
      <c r="ERI877" s="60"/>
      <c r="ERJ877" s="60"/>
      <c r="ERK877" s="60"/>
      <c r="ERL877" s="60"/>
      <c r="ERM877" s="60"/>
      <c r="ERN877" s="60"/>
      <c r="ERO877" s="60"/>
      <c r="ERP877" s="60"/>
      <c r="ERQ877" s="60"/>
      <c r="ERR877" s="60"/>
      <c r="ERS877" s="60"/>
      <c r="ERT877" s="60"/>
      <c r="ERU877" s="60"/>
      <c r="ERV877" s="60"/>
      <c r="ERW877" s="60"/>
      <c r="ERX877" s="60"/>
      <c r="ERY877" s="60"/>
      <c r="ERZ877" s="60"/>
      <c r="ESA877" s="60"/>
      <c r="ESB877" s="60"/>
      <c r="ESC877" s="60"/>
      <c r="ESD877" s="60"/>
      <c r="ESE877" s="60"/>
      <c r="ESF877" s="60"/>
      <c r="ESG877" s="60"/>
      <c r="ESH877" s="60"/>
      <c r="ESI877" s="60"/>
      <c r="ESJ877" s="60"/>
      <c r="ESK877" s="60"/>
      <c r="ESL877" s="60"/>
      <c r="ESM877" s="60"/>
      <c r="ESN877" s="60"/>
      <c r="ESO877" s="60"/>
      <c r="ESP877" s="60"/>
      <c r="ESQ877" s="60"/>
      <c r="ESR877" s="60"/>
      <c r="ESS877" s="60"/>
      <c r="EST877" s="60"/>
      <c r="ESU877" s="60"/>
      <c r="ESV877" s="60"/>
      <c r="ESW877" s="60"/>
      <c r="ESX877" s="60"/>
      <c r="ESY877" s="60"/>
      <c r="ESZ877" s="60"/>
      <c r="ETA877" s="60"/>
      <c r="ETB877" s="60"/>
      <c r="ETC877" s="60"/>
      <c r="ETD877" s="60"/>
      <c r="ETE877" s="60"/>
      <c r="ETF877" s="60"/>
      <c r="ETG877" s="60"/>
      <c r="ETH877" s="60"/>
      <c r="ETI877" s="60"/>
      <c r="ETJ877" s="60"/>
      <c r="ETK877" s="60"/>
      <c r="ETL877" s="60"/>
      <c r="ETM877" s="60"/>
      <c r="ETN877" s="60"/>
      <c r="ETO877" s="60"/>
      <c r="ETP877" s="60"/>
      <c r="ETQ877" s="60"/>
      <c r="ETR877" s="60"/>
      <c r="ETS877" s="60"/>
      <c r="ETT877" s="60"/>
      <c r="ETU877" s="60"/>
      <c r="ETV877" s="60"/>
      <c r="ETW877" s="60"/>
      <c r="ETX877" s="60"/>
      <c r="ETY877" s="60"/>
      <c r="ETZ877" s="60"/>
      <c r="EUA877" s="60"/>
      <c r="EUB877" s="60"/>
      <c r="EUC877" s="60"/>
      <c r="EUD877" s="60"/>
      <c r="EUE877" s="60"/>
      <c r="EUF877" s="60"/>
      <c r="EUG877" s="60"/>
      <c r="EUH877" s="60"/>
      <c r="EUI877" s="60"/>
      <c r="EUJ877" s="60"/>
      <c r="EUK877" s="60"/>
      <c r="EUL877" s="60"/>
      <c r="EUM877" s="60"/>
      <c r="EUN877" s="60"/>
      <c r="EUO877" s="60"/>
      <c r="EUP877" s="60"/>
      <c r="EUQ877" s="60"/>
      <c r="EUR877" s="60"/>
      <c r="EUS877" s="60"/>
      <c r="EUT877" s="60"/>
      <c r="EUU877" s="60"/>
      <c r="EUV877" s="60"/>
      <c r="EUW877" s="60"/>
      <c r="EUX877" s="60"/>
      <c r="EUY877" s="60"/>
      <c r="EUZ877" s="60"/>
      <c r="EVA877" s="60"/>
      <c r="EVB877" s="60"/>
      <c r="EVC877" s="60"/>
      <c r="EVD877" s="60"/>
      <c r="EVE877" s="60"/>
      <c r="EVF877" s="60"/>
      <c r="EVG877" s="60"/>
      <c r="EVH877" s="60"/>
      <c r="EVI877" s="60"/>
      <c r="EVJ877" s="60"/>
      <c r="EVK877" s="60"/>
      <c r="EVL877" s="60"/>
      <c r="EVM877" s="60"/>
      <c r="EVN877" s="60"/>
      <c r="EVO877" s="60"/>
      <c r="EVP877" s="60"/>
      <c r="EVQ877" s="60"/>
      <c r="EVR877" s="60"/>
      <c r="EVS877" s="60"/>
      <c r="EVT877" s="60"/>
      <c r="EVU877" s="60"/>
      <c r="EVV877" s="60"/>
      <c r="EVW877" s="60"/>
      <c r="EVX877" s="60"/>
      <c r="EVY877" s="60"/>
      <c r="EVZ877" s="60"/>
      <c r="EWA877" s="60"/>
      <c r="EWB877" s="60"/>
      <c r="EWC877" s="60"/>
      <c r="EWD877" s="60"/>
      <c r="EWE877" s="60"/>
      <c r="EWF877" s="60"/>
      <c r="EWG877" s="60"/>
      <c r="EWH877" s="60"/>
      <c r="EWI877" s="60"/>
      <c r="EWJ877" s="60"/>
      <c r="EWK877" s="60"/>
      <c r="EWL877" s="60"/>
      <c r="EWM877" s="60"/>
      <c r="EWN877" s="60"/>
      <c r="EWO877" s="60"/>
      <c r="EWP877" s="60"/>
      <c r="EWQ877" s="60"/>
      <c r="EWR877" s="60"/>
      <c r="EWS877" s="60"/>
      <c r="EWT877" s="60"/>
      <c r="EWU877" s="60"/>
      <c r="EWV877" s="60"/>
      <c r="EWW877" s="60"/>
      <c r="EWX877" s="60"/>
      <c r="EWY877" s="60"/>
      <c r="EWZ877" s="60"/>
      <c r="EXA877" s="60"/>
      <c r="EXB877" s="60"/>
      <c r="EXC877" s="60"/>
      <c r="EXD877" s="60"/>
      <c r="EXE877" s="60"/>
      <c r="EXF877" s="60"/>
      <c r="EXG877" s="60"/>
      <c r="EXH877" s="60"/>
      <c r="EXI877" s="60"/>
      <c r="EXJ877" s="60"/>
      <c r="EXK877" s="60"/>
      <c r="EXL877" s="60"/>
      <c r="EXM877" s="60"/>
      <c r="EXN877" s="60"/>
      <c r="EXO877" s="60"/>
      <c r="EXP877" s="60"/>
      <c r="EXQ877" s="60"/>
      <c r="EXR877" s="60"/>
      <c r="EXS877" s="60"/>
      <c r="EXT877" s="60"/>
      <c r="EXU877" s="60"/>
      <c r="EXV877" s="60"/>
      <c r="EXW877" s="60"/>
      <c r="EXX877" s="60"/>
      <c r="EXY877" s="60"/>
      <c r="EXZ877" s="60"/>
      <c r="EYA877" s="60"/>
      <c r="EYB877" s="60"/>
      <c r="EYC877" s="60"/>
      <c r="EYD877" s="60"/>
      <c r="EYE877" s="60"/>
      <c r="EYF877" s="60"/>
      <c r="EYG877" s="60"/>
      <c r="EYH877" s="60"/>
      <c r="EYI877" s="60"/>
      <c r="EYJ877" s="60"/>
      <c r="EYK877" s="60"/>
      <c r="EYL877" s="60"/>
      <c r="EYM877" s="60"/>
      <c r="EYN877" s="60"/>
      <c r="EYO877" s="60"/>
      <c r="EYP877" s="60"/>
      <c r="EYQ877" s="60"/>
      <c r="EYR877" s="60"/>
      <c r="EYS877" s="60"/>
      <c r="EYT877" s="60"/>
      <c r="EYU877" s="60"/>
      <c r="EYV877" s="60"/>
      <c r="EYW877" s="60"/>
      <c r="EYX877" s="60"/>
      <c r="EYY877" s="60"/>
      <c r="EYZ877" s="60"/>
      <c r="EZA877" s="60"/>
      <c r="EZB877" s="60"/>
      <c r="EZC877" s="60"/>
      <c r="EZD877" s="60"/>
      <c r="EZE877" s="60"/>
      <c r="EZF877" s="60"/>
      <c r="EZG877" s="60"/>
      <c r="EZH877" s="60"/>
      <c r="EZI877" s="60"/>
      <c r="EZJ877" s="60"/>
      <c r="EZK877" s="60"/>
      <c r="EZL877" s="60"/>
      <c r="EZM877" s="60"/>
      <c r="EZN877" s="60"/>
      <c r="EZO877" s="60"/>
      <c r="EZP877" s="60"/>
      <c r="EZQ877" s="60"/>
      <c r="EZR877" s="60"/>
      <c r="EZS877" s="60"/>
      <c r="EZT877" s="60"/>
      <c r="EZU877" s="60"/>
      <c r="EZV877" s="60"/>
      <c r="EZW877" s="60"/>
      <c r="EZX877" s="60"/>
      <c r="EZY877" s="60"/>
      <c r="EZZ877" s="60"/>
      <c r="FAA877" s="60"/>
      <c r="FAB877" s="60"/>
      <c r="FAC877" s="60"/>
      <c r="FAD877" s="60"/>
      <c r="FAE877" s="60"/>
      <c r="FAF877" s="60"/>
      <c r="FAG877" s="60"/>
      <c r="FAH877" s="60"/>
      <c r="FAI877" s="60"/>
      <c r="FAJ877" s="60"/>
      <c r="FAK877" s="60"/>
      <c r="FAL877" s="60"/>
      <c r="FAM877" s="60"/>
      <c r="FAN877" s="60"/>
      <c r="FAO877" s="60"/>
      <c r="FAP877" s="60"/>
      <c r="FAQ877" s="60"/>
      <c r="FAR877" s="60"/>
      <c r="FAS877" s="60"/>
      <c r="FAT877" s="60"/>
      <c r="FAU877" s="60"/>
      <c r="FAV877" s="60"/>
      <c r="FAW877" s="60"/>
      <c r="FAX877" s="60"/>
      <c r="FAY877" s="60"/>
      <c r="FAZ877" s="60"/>
      <c r="FBA877" s="60"/>
      <c r="FBB877" s="60"/>
      <c r="FBC877" s="60"/>
      <c r="FBD877" s="60"/>
      <c r="FBE877" s="60"/>
      <c r="FBF877" s="60"/>
      <c r="FBG877" s="60"/>
      <c r="FBH877" s="60"/>
      <c r="FBI877" s="60"/>
      <c r="FBJ877" s="60"/>
      <c r="FBK877" s="60"/>
      <c r="FBL877" s="60"/>
      <c r="FBM877" s="60"/>
      <c r="FBN877" s="60"/>
      <c r="FBO877" s="60"/>
      <c r="FBP877" s="60"/>
      <c r="FBQ877" s="60"/>
      <c r="FBR877" s="60"/>
      <c r="FBS877" s="60"/>
      <c r="FBT877" s="60"/>
      <c r="FBU877" s="60"/>
      <c r="FBV877" s="60"/>
      <c r="FBW877" s="60"/>
      <c r="FBX877" s="60"/>
      <c r="FBY877" s="60"/>
      <c r="FBZ877" s="60"/>
      <c r="FCA877" s="60"/>
      <c r="FCB877" s="60"/>
      <c r="FCC877" s="60"/>
      <c r="FCD877" s="60"/>
      <c r="FCE877" s="60"/>
      <c r="FCF877" s="60"/>
      <c r="FCG877" s="60"/>
      <c r="FCH877" s="60"/>
      <c r="FCI877" s="60"/>
      <c r="FCJ877" s="60"/>
      <c r="FCK877" s="60"/>
      <c r="FCL877" s="60"/>
      <c r="FCM877" s="60"/>
      <c r="FCN877" s="60"/>
      <c r="FCO877" s="60"/>
      <c r="FCP877" s="60"/>
      <c r="FCQ877" s="60"/>
      <c r="FCR877" s="60"/>
      <c r="FCS877" s="60"/>
      <c r="FCT877" s="60"/>
      <c r="FCU877" s="60"/>
      <c r="FCV877" s="60"/>
      <c r="FCW877" s="60"/>
      <c r="FCX877" s="60"/>
      <c r="FCY877" s="60"/>
      <c r="FCZ877" s="60"/>
      <c r="FDA877" s="60"/>
      <c r="FDB877" s="60"/>
      <c r="FDC877" s="60"/>
      <c r="FDD877" s="60"/>
      <c r="FDE877" s="60"/>
      <c r="FDF877" s="60"/>
      <c r="FDG877" s="60"/>
      <c r="FDH877" s="60"/>
      <c r="FDI877" s="60"/>
      <c r="FDJ877" s="60"/>
      <c r="FDK877" s="60"/>
      <c r="FDL877" s="60"/>
      <c r="FDM877" s="60"/>
      <c r="FDN877" s="60"/>
      <c r="FDO877" s="60"/>
      <c r="FDP877" s="60"/>
      <c r="FDQ877" s="60"/>
      <c r="FDR877" s="60"/>
      <c r="FDS877" s="60"/>
      <c r="FDT877" s="60"/>
      <c r="FDU877" s="60"/>
      <c r="FDV877" s="60"/>
      <c r="FDW877" s="60"/>
      <c r="FDX877" s="60"/>
      <c r="FDY877" s="60"/>
      <c r="FDZ877" s="60"/>
      <c r="FEA877" s="60"/>
      <c r="FEB877" s="60"/>
      <c r="FEC877" s="60"/>
      <c r="FED877" s="60"/>
      <c r="FEE877" s="60"/>
      <c r="FEF877" s="60"/>
      <c r="FEG877" s="60"/>
      <c r="FEH877" s="60"/>
      <c r="FEI877" s="60"/>
      <c r="FEJ877" s="60"/>
      <c r="FEK877" s="60"/>
      <c r="FEL877" s="60"/>
      <c r="FEM877" s="60"/>
      <c r="FEN877" s="60"/>
      <c r="FEO877" s="60"/>
      <c r="FEP877" s="60"/>
      <c r="FEQ877" s="60"/>
      <c r="FER877" s="60"/>
      <c r="FES877" s="60"/>
      <c r="FET877" s="60"/>
      <c r="FEU877" s="60"/>
      <c r="FEV877" s="60"/>
      <c r="FEW877" s="60"/>
      <c r="FEX877" s="60"/>
      <c r="FEY877" s="60"/>
      <c r="FEZ877" s="60"/>
      <c r="FFA877" s="60"/>
      <c r="FFB877" s="60"/>
      <c r="FFC877" s="60"/>
      <c r="FFD877" s="60"/>
      <c r="FFE877" s="60"/>
      <c r="FFF877" s="60"/>
      <c r="FFG877" s="60"/>
      <c r="FFH877" s="60"/>
      <c r="FFI877" s="60"/>
      <c r="FFJ877" s="60"/>
      <c r="FFK877" s="60"/>
      <c r="FFL877" s="60"/>
      <c r="FFM877" s="60"/>
      <c r="FFN877" s="60"/>
      <c r="FFO877" s="60"/>
      <c r="FFP877" s="60"/>
      <c r="FFQ877" s="60"/>
      <c r="FFR877" s="60"/>
      <c r="FFS877" s="60"/>
      <c r="FFT877" s="60"/>
      <c r="FFU877" s="60"/>
      <c r="FFV877" s="60"/>
      <c r="FFW877" s="60"/>
      <c r="FFX877" s="60"/>
      <c r="FFY877" s="60"/>
      <c r="FFZ877" s="60"/>
      <c r="FGA877" s="60"/>
      <c r="FGB877" s="60"/>
      <c r="FGC877" s="60"/>
      <c r="FGD877" s="60"/>
      <c r="FGE877" s="60"/>
      <c r="FGF877" s="60"/>
      <c r="FGG877" s="60"/>
      <c r="FGH877" s="60"/>
      <c r="FGI877" s="60"/>
      <c r="FGJ877" s="60"/>
      <c r="FGK877" s="60"/>
      <c r="FGL877" s="60"/>
      <c r="FGM877" s="60"/>
      <c r="FGN877" s="60"/>
      <c r="FGO877" s="60"/>
      <c r="FGP877" s="60"/>
      <c r="FGQ877" s="60"/>
      <c r="FGR877" s="60"/>
      <c r="FGS877" s="60"/>
      <c r="FGT877" s="60"/>
      <c r="FGU877" s="60"/>
      <c r="FGV877" s="60"/>
      <c r="FGW877" s="60"/>
      <c r="FGX877" s="60"/>
      <c r="FGY877" s="60"/>
      <c r="FGZ877" s="60"/>
      <c r="FHA877" s="60"/>
      <c r="FHB877" s="60"/>
      <c r="FHC877" s="60"/>
      <c r="FHD877" s="60"/>
      <c r="FHE877" s="60"/>
      <c r="FHF877" s="60"/>
      <c r="FHG877" s="60"/>
      <c r="FHH877" s="60"/>
      <c r="FHI877" s="60"/>
      <c r="FHJ877" s="60"/>
      <c r="FHK877" s="60"/>
      <c r="FHL877" s="60"/>
      <c r="FHM877" s="60"/>
      <c r="FHN877" s="60"/>
      <c r="FHO877" s="60"/>
      <c r="FHP877" s="60"/>
      <c r="FHQ877" s="60"/>
      <c r="FHR877" s="60"/>
      <c r="FHS877" s="60"/>
      <c r="FHT877" s="60"/>
      <c r="FHU877" s="60"/>
      <c r="FHV877" s="60"/>
      <c r="FHW877" s="60"/>
      <c r="FHX877" s="60"/>
      <c r="FHY877" s="60"/>
      <c r="FHZ877" s="60"/>
      <c r="FIA877" s="60"/>
      <c r="FIB877" s="60"/>
      <c r="FIC877" s="60"/>
      <c r="FID877" s="60"/>
      <c r="FIE877" s="60"/>
      <c r="FIF877" s="60"/>
      <c r="FIG877" s="60"/>
      <c r="FIH877" s="60"/>
      <c r="FII877" s="60"/>
      <c r="FIJ877" s="60"/>
      <c r="FIK877" s="60"/>
      <c r="FIL877" s="60"/>
      <c r="FIM877" s="60"/>
      <c r="FIN877" s="60"/>
      <c r="FIO877" s="60"/>
      <c r="FIP877" s="60"/>
      <c r="FIQ877" s="60"/>
      <c r="FIR877" s="60"/>
      <c r="FIS877" s="60"/>
      <c r="FIT877" s="60"/>
      <c r="FIU877" s="60"/>
      <c r="FIV877" s="60"/>
      <c r="FIW877" s="60"/>
      <c r="FIX877" s="60"/>
      <c r="FIY877" s="60"/>
      <c r="FIZ877" s="60"/>
      <c r="FJA877" s="60"/>
      <c r="FJB877" s="60"/>
      <c r="FJC877" s="60"/>
      <c r="FJD877" s="60"/>
      <c r="FJE877" s="60"/>
      <c r="FJF877" s="60"/>
      <c r="FJG877" s="60"/>
      <c r="FJH877" s="60"/>
      <c r="FJI877" s="60"/>
      <c r="FJJ877" s="60"/>
      <c r="FJK877" s="60"/>
      <c r="FJL877" s="60"/>
      <c r="FJM877" s="60"/>
      <c r="FJN877" s="60"/>
      <c r="FJO877" s="60"/>
      <c r="FJP877" s="60"/>
      <c r="FJQ877" s="60"/>
      <c r="FJR877" s="60"/>
      <c r="FJS877" s="60"/>
      <c r="FJT877" s="60"/>
      <c r="FJU877" s="60"/>
      <c r="FJV877" s="60"/>
      <c r="FJW877" s="60"/>
      <c r="FJX877" s="60"/>
      <c r="FJY877" s="60"/>
      <c r="FJZ877" s="60"/>
      <c r="FKA877" s="60"/>
      <c r="FKB877" s="60"/>
      <c r="FKC877" s="60"/>
      <c r="FKD877" s="60"/>
      <c r="FKE877" s="60"/>
      <c r="FKF877" s="60"/>
      <c r="FKG877" s="60"/>
      <c r="FKH877" s="60"/>
      <c r="FKI877" s="60"/>
      <c r="FKJ877" s="60"/>
      <c r="FKK877" s="60"/>
      <c r="FKL877" s="60"/>
      <c r="FKM877" s="60"/>
      <c r="FKN877" s="60"/>
      <c r="FKO877" s="60"/>
      <c r="FKP877" s="60"/>
      <c r="FKQ877" s="60"/>
      <c r="FKR877" s="60"/>
      <c r="FKS877" s="60"/>
      <c r="FKT877" s="60"/>
      <c r="FKU877" s="60"/>
      <c r="FKV877" s="60"/>
      <c r="FKW877" s="60"/>
      <c r="FKX877" s="60"/>
      <c r="FKY877" s="60"/>
      <c r="FKZ877" s="60"/>
      <c r="FLA877" s="60"/>
      <c r="FLB877" s="60"/>
      <c r="FLC877" s="60"/>
      <c r="FLD877" s="60"/>
      <c r="FLE877" s="60"/>
      <c r="FLF877" s="60"/>
      <c r="FLG877" s="60"/>
      <c r="FLH877" s="60"/>
      <c r="FLI877" s="60"/>
      <c r="FLJ877" s="60"/>
      <c r="FLK877" s="60"/>
      <c r="FLL877" s="60"/>
      <c r="FLM877" s="60"/>
      <c r="FLN877" s="60"/>
      <c r="FLO877" s="60"/>
      <c r="FLP877" s="60"/>
      <c r="FLQ877" s="60"/>
      <c r="FLR877" s="60"/>
      <c r="FLS877" s="60"/>
      <c r="FLT877" s="60"/>
      <c r="FLU877" s="60"/>
      <c r="FLV877" s="60"/>
      <c r="FLW877" s="60"/>
      <c r="FLX877" s="60"/>
      <c r="FLY877" s="60"/>
      <c r="FLZ877" s="60"/>
      <c r="FMA877" s="60"/>
      <c r="FMB877" s="60"/>
      <c r="FMC877" s="60"/>
      <c r="FMD877" s="60"/>
      <c r="FME877" s="60"/>
      <c r="FMF877" s="60"/>
      <c r="FMG877" s="60"/>
      <c r="FMH877" s="60"/>
      <c r="FMI877" s="60"/>
      <c r="FMJ877" s="60"/>
      <c r="FMK877" s="60"/>
      <c r="FML877" s="60"/>
      <c r="FMM877" s="60"/>
      <c r="FMN877" s="60"/>
      <c r="FMO877" s="60"/>
      <c r="FMP877" s="60"/>
      <c r="FMQ877" s="60"/>
      <c r="FMR877" s="60"/>
      <c r="FMS877" s="60"/>
      <c r="FMT877" s="60"/>
      <c r="FMU877" s="60"/>
      <c r="FMV877" s="60"/>
      <c r="FMW877" s="60"/>
      <c r="FMX877" s="60"/>
      <c r="FMY877" s="60"/>
      <c r="FMZ877" s="60"/>
      <c r="FNA877" s="60"/>
      <c r="FNB877" s="60"/>
      <c r="FNC877" s="60"/>
      <c r="FND877" s="60"/>
      <c r="FNE877" s="60"/>
      <c r="FNF877" s="60"/>
      <c r="FNG877" s="60"/>
      <c r="FNH877" s="60"/>
      <c r="FNI877" s="60"/>
      <c r="FNJ877" s="60"/>
      <c r="FNK877" s="60"/>
      <c r="FNL877" s="60"/>
      <c r="FNM877" s="60"/>
      <c r="FNN877" s="60"/>
      <c r="FNO877" s="60"/>
      <c r="FNP877" s="60"/>
      <c r="FNQ877" s="60"/>
      <c r="FNR877" s="60"/>
      <c r="FNS877" s="60"/>
      <c r="FNT877" s="60"/>
      <c r="FNU877" s="60"/>
      <c r="FNV877" s="60"/>
      <c r="FNW877" s="60"/>
      <c r="FNX877" s="60"/>
      <c r="FNY877" s="60"/>
      <c r="FNZ877" s="60"/>
      <c r="FOA877" s="60"/>
      <c r="FOB877" s="60"/>
      <c r="FOC877" s="60"/>
      <c r="FOD877" s="60"/>
      <c r="FOE877" s="60"/>
      <c r="FOF877" s="60"/>
      <c r="FOG877" s="60"/>
      <c r="FOH877" s="60"/>
      <c r="FOI877" s="60"/>
      <c r="FOJ877" s="60"/>
      <c r="FOK877" s="60"/>
      <c r="FOL877" s="60"/>
      <c r="FOM877" s="60"/>
      <c r="FON877" s="60"/>
      <c r="FOO877" s="60"/>
      <c r="FOP877" s="60"/>
      <c r="FOQ877" s="60"/>
      <c r="FOR877" s="60"/>
      <c r="FOS877" s="60"/>
      <c r="FOT877" s="60"/>
      <c r="FOU877" s="60"/>
      <c r="FOV877" s="60"/>
      <c r="FOW877" s="60"/>
      <c r="FOX877" s="60"/>
      <c r="FOY877" s="60"/>
      <c r="FOZ877" s="60"/>
      <c r="FPA877" s="60"/>
      <c r="FPB877" s="60"/>
      <c r="FPC877" s="60"/>
      <c r="FPD877" s="60"/>
      <c r="FPE877" s="60"/>
      <c r="FPF877" s="60"/>
      <c r="FPG877" s="60"/>
      <c r="FPH877" s="60"/>
      <c r="FPI877" s="60"/>
      <c r="FPJ877" s="60"/>
      <c r="FPK877" s="60"/>
      <c r="FPL877" s="60"/>
      <c r="FPM877" s="60"/>
      <c r="FPN877" s="60"/>
      <c r="FPO877" s="60"/>
      <c r="FPP877" s="60"/>
      <c r="FPQ877" s="60"/>
      <c r="FPR877" s="60"/>
      <c r="FPS877" s="60"/>
      <c r="FPT877" s="60"/>
      <c r="FPU877" s="60"/>
      <c r="FPV877" s="60"/>
      <c r="FPW877" s="60"/>
      <c r="FPX877" s="60"/>
      <c r="FPY877" s="60"/>
      <c r="FPZ877" s="60"/>
      <c r="FQA877" s="60"/>
      <c r="FQB877" s="60"/>
      <c r="FQC877" s="60"/>
      <c r="FQD877" s="60"/>
      <c r="FQE877" s="60"/>
      <c r="FQF877" s="60"/>
      <c r="FQG877" s="60"/>
      <c r="FQH877" s="60"/>
      <c r="FQI877" s="60"/>
      <c r="FQJ877" s="60"/>
      <c r="FQK877" s="60"/>
      <c r="FQL877" s="60"/>
      <c r="FQM877" s="60"/>
      <c r="FQN877" s="60"/>
      <c r="FQO877" s="60"/>
      <c r="FQP877" s="60"/>
      <c r="FQQ877" s="60"/>
      <c r="FQR877" s="60"/>
      <c r="FQS877" s="60"/>
      <c r="FQT877" s="60"/>
      <c r="FQU877" s="60"/>
      <c r="FQV877" s="60"/>
      <c r="FQW877" s="60"/>
      <c r="FQX877" s="60"/>
      <c r="FQY877" s="60"/>
      <c r="FQZ877" s="60"/>
      <c r="FRA877" s="60"/>
      <c r="FRB877" s="60"/>
      <c r="FRC877" s="60"/>
      <c r="FRD877" s="60"/>
      <c r="FRE877" s="60"/>
      <c r="FRF877" s="60"/>
      <c r="FRG877" s="60"/>
      <c r="FRH877" s="60"/>
      <c r="FRI877" s="60"/>
      <c r="FRJ877" s="60"/>
      <c r="FRK877" s="60"/>
      <c r="FRL877" s="60"/>
      <c r="FRM877" s="60"/>
      <c r="FRN877" s="60"/>
      <c r="FRO877" s="60"/>
      <c r="FRP877" s="60"/>
      <c r="FRQ877" s="60"/>
      <c r="FRR877" s="60"/>
      <c r="FRS877" s="60"/>
      <c r="FRT877" s="60"/>
      <c r="FRU877" s="60"/>
      <c r="FRV877" s="60"/>
      <c r="FRW877" s="60"/>
      <c r="FRX877" s="60"/>
      <c r="FRY877" s="60"/>
      <c r="FRZ877" s="60"/>
      <c r="FSA877" s="60"/>
      <c r="FSB877" s="60"/>
      <c r="FSC877" s="60"/>
      <c r="FSD877" s="60"/>
      <c r="FSE877" s="60"/>
      <c r="FSF877" s="60"/>
      <c r="FSG877" s="60"/>
      <c r="FSH877" s="60"/>
      <c r="FSI877" s="60"/>
      <c r="FSJ877" s="60"/>
      <c r="FSK877" s="60"/>
      <c r="FSL877" s="60"/>
      <c r="FSM877" s="60"/>
      <c r="FSN877" s="60"/>
      <c r="FSO877" s="60"/>
      <c r="FSP877" s="60"/>
      <c r="FSQ877" s="60"/>
      <c r="FSR877" s="60"/>
      <c r="FSS877" s="60"/>
      <c r="FST877" s="60"/>
      <c r="FSU877" s="60"/>
      <c r="FSV877" s="60"/>
      <c r="FSW877" s="60"/>
      <c r="FSX877" s="60"/>
      <c r="FSY877" s="60"/>
      <c r="FSZ877" s="60"/>
      <c r="FTA877" s="60"/>
      <c r="FTB877" s="60"/>
      <c r="FTC877" s="60"/>
      <c r="FTD877" s="60"/>
      <c r="FTE877" s="60"/>
      <c r="FTF877" s="60"/>
      <c r="FTG877" s="60"/>
      <c r="FTH877" s="60"/>
      <c r="FTI877" s="60"/>
      <c r="FTJ877" s="60"/>
      <c r="FTK877" s="60"/>
      <c r="FTL877" s="60"/>
      <c r="FTM877" s="60"/>
      <c r="FTN877" s="60"/>
      <c r="FTO877" s="60"/>
      <c r="FTP877" s="60"/>
      <c r="FTQ877" s="60"/>
      <c r="FTR877" s="60"/>
      <c r="FTS877" s="60"/>
      <c r="FTT877" s="60"/>
      <c r="FTU877" s="60"/>
      <c r="FTV877" s="60"/>
      <c r="FTW877" s="60"/>
      <c r="FTX877" s="60"/>
      <c r="FTY877" s="60"/>
      <c r="FTZ877" s="60"/>
      <c r="FUA877" s="60"/>
      <c r="FUB877" s="60"/>
      <c r="FUC877" s="60"/>
      <c r="FUD877" s="60"/>
      <c r="FUE877" s="60"/>
      <c r="FUF877" s="60"/>
      <c r="FUG877" s="60"/>
      <c r="FUH877" s="60"/>
      <c r="FUI877" s="60"/>
      <c r="FUJ877" s="60"/>
      <c r="FUK877" s="60"/>
      <c r="FUL877" s="60"/>
      <c r="FUM877" s="60"/>
      <c r="FUN877" s="60"/>
      <c r="FUO877" s="60"/>
      <c r="FUP877" s="60"/>
      <c r="FUQ877" s="60"/>
      <c r="FUR877" s="60"/>
      <c r="FUS877" s="60"/>
      <c r="FUT877" s="60"/>
      <c r="FUU877" s="60"/>
      <c r="FUV877" s="60"/>
      <c r="FUW877" s="60"/>
      <c r="FUX877" s="60"/>
      <c r="FUY877" s="60"/>
      <c r="FUZ877" s="60"/>
      <c r="FVA877" s="60"/>
      <c r="FVB877" s="60"/>
      <c r="FVC877" s="60"/>
      <c r="FVD877" s="60"/>
      <c r="FVE877" s="60"/>
      <c r="FVF877" s="60"/>
      <c r="FVG877" s="60"/>
      <c r="FVH877" s="60"/>
      <c r="FVI877" s="60"/>
      <c r="FVJ877" s="60"/>
      <c r="FVK877" s="60"/>
      <c r="FVL877" s="60"/>
      <c r="FVM877" s="60"/>
      <c r="FVN877" s="60"/>
      <c r="FVO877" s="60"/>
      <c r="FVP877" s="60"/>
      <c r="FVQ877" s="60"/>
      <c r="FVR877" s="60"/>
      <c r="FVS877" s="60"/>
      <c r="FVT877" s="60"/>
      <c r="FVU877" s="60"/>
      <c r="FVV877" s="60"/>
      <c r="FVW877" s="60"/>
      <c r="FVX877" s="60"/>
      <c r="FVY877" s="60"/>
      <c r="FVZ877" s="60"/>
      <c r="FWA877" s="60"/>
      <c r="FWB877" s="60"/>
      <c r="FWC877" s="60"/>
      <c r="FWD877" s="60"/>
      <c r="FWE877" s="60"/>
      <c r="FWF877" s="60"/>
      <c r="FWG877" s="60"/>
      <c r="FWH877" s="60"/>
      <c r="FWI877" s="60"/>
      <c r="FWJ877" s="60"/>
      <c r="FWK877" s="60"/>
      <c r="FWL877" s="60"/>
      <c r="FWM877" s="60"/>
      <c r="FWN877" s="60"/>
      <c r="FWO877" s="60"/>
      <c r="FWP877" s="60"/>
      <c r="FWQ877" s="60"/>
      <c r="FWR877" s="60"/>
      <c r="FWS877" s="60"/>
      <c r="FWT877" s="60"/>
      <c r="FWU877" s="60"/>
      <c r="FWV877" s="60"/>
      <c r="FWW877" s="60"/>
      <c r="FWX877" s="60"/>
      <c r="FWY877" s="60"/>
      <c r="FWZ877" s="60"/>
      <c r="FXA877" s="60"/>
      <c r="FXB877" s="60"/>
      <c r="FXC877" s="60"/>
      <c r="FXD877" s="60"/>
      <c r="FXE877" s="60"/>
      <c r="FXF877" s="60"/>
      <c r="FXG877" s="60"/>
      <c r="FXH877" s="60"/>
      <c r="FXI877" s="60"/>
      <c r="FXJ877" s="60"/>
      <c r="FXK877" s="60"/>
      <c r="FXL877" s="60"/>
      <c r="FXM877" s="60"/>
      <c r="FXN877" s="60"/>
      <c r="FXO877" s="60"/>
      <c r="FXP877" s="60"/>
      <c r="FXQ877" s="60"/>
      <c r="FXR877" s="60"/>
      <c r="FXS877" s="60"/>
      <c r="FXT877" s="60"/>
      <c r="FXU877" s="60"/>
      <c r="FXV877" s="60"/>
      <c r="FXW877" s="60"/>
      <c r="FXX877" s="60"/>
      <c r="FXY877" s="60"/>
      <c r="FXZ877" s="60"/>
      <c r="FYA877" s="60"/>
      <c r="FYB877" s="60"/>
      <c r="FYC877" s="60"/>
      <c r="FYD877" s="60"/>
      <c r="FYE877" s="60"/>
      <c r="FYF877" s="60"/>
      <c r="FYG877" s="60"/>
      <c r="FYH877" s="60"/>
      <c r="FYI877" s="60"/>
      <c r="FYJ877" s="60"/>
      <c r="FYK877" s="60"/>
      <c r="FYL877" s="60"/>
      <c r="FYM877" s="60"/>
      <c r="FYN877" s="60"/>
      <c r="FYO877" s="60"/>
      <c r="FYP877" s="60"/>
      <c r="FYQ877" s="60"/>
      <c r="FYR877" s="60"/>
      <c r="FYS877" s="60"/>
      <c r="FYT877" s="60"/>
      <c r="FYU877" s="60"/>
      <c r="FYV877" s="60"/>
      <c r="FYW877" s="60"/>
      <c r="FYX877" s="60"/>
      <c r="FYY877" s="60"/>
      <c r="FYZ877" s="60"/>
      <c r="FZA877" s="60"/>
      <c r="FZB877" s="60"/>
      <c r="FZC877" s="60"/>
      <c r="FZD877" s="60"/>
      <c r="FZE877" s="60"/>
      <c r="FZF877" s="60"/>
      <c r="FZG877" s="60"/>
      <c r="FZH877" s="60"/>
      <c r="FZI877" s="60"/>
      <c r="FZJ877" s="60"/>
      <c r="FZK877" s="60"/>
      <c r="FZL877" s="60"/>
      <c r="FZM877" s="60"/>
      <c r="FZN877" s="60"/>
      <c r="FZO877" s="60"/>
      <c r="FZP877" s="60"/>
      <c r="FZQ877" s="60"/>
      <c r="FZR877" s="60"/>
      <c r="FZS877" s="60"/>
      <c r="FZT877" s="60"/>
      <c r="FZU877" s="60"/>
      <c r="FZV877" s="60"/>
      <c r="FZW877" s="60"/>
      <c r="FZX877" s="60"/>
      <c r="FZY877" s="60"/>
      <c r="FZZ877" s="60"/>
      <c r="GAA877" s="60"/>
      <c r="GAB877" s="60"/>
      <c r="GAC877" s="60"/>
      <c r="GAD877" s="60"/>
      <c r="GAE877" s="60"/>
      <c r="GAF877" s="60"/>
      <c r="GAG877" s="60"/>
      <c r="GAH877" s="60"/>
      <c r="GAI877" s="60"/>
      <c r="GAJ877" s="60"/>
      <c r="GAK877" s="60"/>
      <c r="GAL877" s="60"/>
      <c r="GAM877" s="60"/>
      <c r="GAN877" s="60"/>
      <c r="GAO877" s="60"/>
      <c r="GAP877" s="60"/>
      <c r="GAQ877" s="60"/>
      <c r="GAR877" s="60"/>
      <c r="GAS877" s="60"/>
      <c r="GAT877" s="60"/>
      <c r="GAU877" s="60"/>
      <c r="GAV877" s="60"/>
      <c r="GAW877" s="60"/>
      <c r="GAX877" s="60"/>
      <c r="GAY877" s="60"/>
      <c r="GAZ877" s="60"/>
      <c r="GBA877" s="60"/>
      <c r="GBB877" s="60"/>
      <c r="GBC877" s="60"/>
      <c r="GBD877" s="60"/>
      <c r="GBE877" s="60"/>
      <c r="GBF877" s="60"/>
      <c r="GBG877" s="60"/>
      <c r="GBH877" s="60"/>
      <c r="GBI877" s="60"/>
      <c r="GBJ877" s="60"/>
      <c r="GBK877" s="60"/>
      <c r="GBL877" s="60"/>
      <c r="GBM877" s="60"/>
      <c r="GBN877" s="60"/>
      <c r="GBO877" s="60"/>
      <c r="GBP877" s="60"/>
      <c r="GBQ877" s="60"/>
      <c r="GBR877" s="60"/>
      <c r="GBS877" s="60"/>
      <c r="GBT877" s="60"/>
      <c r="GBU877" s="60"/>
      <c r="GBV877" s="60"/>
      <c r="GBW877" s="60"/>
      <c r="GBX877" s="60"/>
      <c r="GBY877" s="60"/>
      <c r="GBZ877" s="60"/>
      <c r="GCA877" s="60"/>
      <c r="GCB877" s="60"/>
      <c r="GCC877" s="60"/>
      <c r="GCD877" s="60"/>
      <c r="GCE877" s="60"/>
      <c r="GCF877" s="60"/>
      <c r="GCG877" s="60"/>
      <c r="GCH877" s="60"/>
      <c r="GCI877" s="60"/>
      <c r="GCJ877" s="60"/>
      <c r="GCK877" s="60"/>
      <c r="GCL877" s="60"/>
      <c r="GCM877" s="60"/>
      <c r="GCN877" s="60"/>
      <c r="GCO877" s="60"/>
      <c r="GCP877" s="60"/>
      <c r="GCQ877" s="60"/>
      <c r="GCR877" s="60"/>
      <c r="GCS877" s="60"/>
      <c r="GCT877" s="60"/>
      <c r="GCU877" s="60"/>
      <c r="GCV877" s="60"/>
      <c r="GCW877" s="60"/>
      <c r="GCX877" s="60"/>
      <c r="GCY877" s="60"/>
      <c r="GCZ877" s="60"/>
      <c r="GDA877" s="60"/>
      <c r="GDB877" s="60"/>
      <c r="GDC877" s="60"/>
      <c r="GDD877" s="60"/>
      <c r="GDE877" s="60"/>
      <c r="GDF877" s="60"/>
      <c r="GDG877" s="60"/>
      <c r="GDH877" s="60"/>
      <c r="GDI877" s="60"/>
      <c r="GDJ877" s="60"/>
      <c r="GDK877" s="60"/>
      <c r="GDL877" s="60"/>
      <c r="GDM877" s="60"/>
      <c r="GDN877" s="60"/>
      <c r="GDO877" s="60"/>
      <c r="GDP877" s="60"/>
      <c r="GDQ877" s="60"/>
      <c r="GDR877" s="60"/>
      <c r="GDS877" s="60"/>
      <c r="GDT877" s="60"/>
      <c r="GDU877" s="60"/>
      <c r="GDV877" s="60"/>
      <c r="GDW877" s="60"/>
      <c r="GDX877" s="60"/>
      <c r="GDY877" s="60"/>
      <c r="GDZ877" s="60"/>
      <c r="GEA877" s="60"/>
      <c r="GEB877" s="60"/>
      <c r="GEC877" s="60"/>
      <c r="GED877" s="60"/>
      <c r="GEE877" s="60"/>
      <c r="GEF877" s="60"/>
      <c r="GEG877" s="60"/>
      <c r="GEH877" s="60"/>
      <c r="GEI877" s="60"/>
      <c r="GEJ877" s="60"/>
      <c r="GEK877" s="60"/>
      <c r="GEL877" s="60"/>
      <c r="GEM877" s="60"/>
      <c r="GEN877" s="60"/>
      <c r="GEO877" s="60"/>
      <c r="GEP877" s="60"/>
      <c r="GEQ877" s="60"/>
      <c r="GER877" s="60"/>
      <c r="GES877" s="60"/>
      <c r="GET877" s="60"/>
      <c r="GEU877" s="60"/>
      <c r="GEV877" s="60"/>
      <c r="GEW877" s="60"/>
      <c r="GEX877" s="60"/>
      <c r="GEY877" s="60"/>
      <c r="GEZ877" s="60"/>
      <c r="GFA877" s="60"/>
      <c r="GFB877" s="60"/>
      <c r="GFC877" s="60"/>
      <c r="GFD877" s="60"/>
      <c r="GFE877" s="60"/>
      <c r="GFF877" s="60"/>
      <c r="GFG877" s="60"/>
      <c r="GFH877" s="60"/>
      <c r="GFI877" s="60"/>
      <c r="GFJ877" s="60"/>
      <c r="GFK877" s="60"/>
      <c r="GFL877" s="60"/>
      <c r="GFM877" s="60"/>
      <c r="GFN877" s="60"/>
      <c r="GFO877" s="60"/>
      <c r="GFP877" s="60"/>
      <c r="GFQ877" s="60"/>
      <c r="GFR877" s="60"/>
      <c r="GFS877" s="60"/>
      <c r="GFT877" s="60"/>
      <c r="GFU877" s="60"/>
      <c r="GFV877" s="60"/>
      <c r="GFW877" s="60"/>
      <c r="GFX877" s="60"/>
      <c r="GFY877" s="60"/>
      <c r="GFZ877" s="60"/>
      <c r="GGA877" s="60"/>
      <c r="GGB877" s="60"/>
      <c r="GGC877" s="60"/>
      <c r="GGD877" s="60"/>
      <c r="GGE877" s="60"/>
      <c r="GGF877" s="60"/>
      <c r="GGG877" s="60"/>
      <c r="GGH877" s="60"/>
      <c r="GGI877" s="60"/>
      <c r="GGJ877" s="60"/>
      <c r="GGK877" s="60"/>
      <c r="GGL877" s="60"/>
      <c r="GGM877" s="60"/>
      <c r="GGN877" s="60"/>
      <c r="GGO877" s="60"/>
      <c r="GGP877" s="60"/>
      <c r="GGQ877" s="60"/>
      <c r="GGR877" s="60"/>
      <c r="GGS877" s="60"/>
      <c r="GGT877" s="60"/>
      <c r="GGU877" s="60"/>
      <c r="GGV877" s="60"/>
      <c r="GGW877" s="60"/>
      <c r="GGX877" s="60"/>
      <c r="GGY877" s="60"/>
      <c r="GGZ877" s="60"/>
      <c r="GHA877" s="60"/>
      <c r="GHB877" s="60"/>
      <c r="GHC877" s="60"/>
      <c r="GHD877" s="60"/>
      <c r="GHE877" s="60"/>
      <c r="GHF877" s="60"/>
      <c r="GHG877" s="60"/>
      <c r="GHH877" s="60"/>
      <c r="GHI877" s="60"/>
      <c r="GHJ877" s="60"/>
      <c r="GHK877" s="60"/>
      <c r="GHL877" s="60"/>
      <c r="GHM877" s="60"/>
      <c r="GHN877" s="60"/>
      <c r="GHO877" s="60"/>
      <c r="GHP877" s="60"/>
      <c r="GHQ877" s="60"/>
      <c r="GHR877" s="60"/>
      <c r="GHS877" s="60"/>
      <c r="GHT877" s="60"/>
      <c r="GHU877" s="60"/>
      <c r="GHV877" s="60"/>
      <c r="GHW877" s="60"/>
      <c r="GHX877" s="60"/>
      <c r="GHY877" s="60"/>
      <c r="GHZ877" s="60"/>
      <c r="GIA877" s="60"/>
      <c r="GIB877" s="60"/>
      <c r="GIC877" s="60"/>
      <c r="GID877" s="60"/>
      <c r="GIE877" s="60"/>
      <c r="GIF877" s="60"/>
      <c r="GIG877" s="60"/>
      <c r="GIH877" s="60"/>
      <c r="GII877" s="60"/>
      <c r="GIJ877" s="60"/>
      <c r="GIK877" s="60"/>
      <c r="GIL877" s="60"/>
      <c r="GIM877" s="60"/>
      <c r="GIN877" s="60"/>
      <c r="GIO877" s="60"/>
      <c r="GIP877" s="60"/>
      <c r="GIQ877" s="60"/>
      <c r="GIR877" s="60"/>
      <c r="GIS877" s="60"/>
      <c r="GIT877" s="60"/>
      <c r="GIU877" s="60"/>
      <c r="GIV877" s="60"/>
      <c r="GIW877" s="60"/>
      <c r="GIX877" s="60"/>
      <c r="GIY877" s="60"/>
      <c r="GIZ877" s="60"/>
      <c r="GJA877" s="60"/>
      <c r="GJB877" s="60"/>
      <c r="GJC877" s="60"/>
      <c r="GJD877" s="60"/>
      <c r="GJE877" s="60"/>
      <c r="GJF877" s="60"/>
      <c r="GJG877" s="60"/>
      <c r="GJH877" s="60"/>
      <c r="GJI877" s="60"/>
      <c r="GJJ877" s="60"/>
      <c r="GJK877" s="60"/>
      <c r="GJL877" s="60"/>
      <c r="GJM877" s="60"/>
      <c r="GJN877" s="60"/>
      <c r="GJO877" s="60"/>
      <c r="GJP877" s="60"/>
      <c r="GJQ877" s="60"/>
      <c r="GJR877" s="60"/>
      <c r="GJS877" s="60"/>
      <c r="GJT877" s="60"/>
      <c r="GJU877" s="60"/>
      <c r="GJV877" s="60"/>
      <c r="GJW877" s="60"/>
      <c r="GJX877" s="60"/>
      <c r="GJY877" s="60"/>
      <c r="GJZ877" s="60"/>
      <c r="GKA877" s="60"/>
      <c r="GKB877" s="60"/>
      <c r="GKC877" s="60"/>
      <c r="GKD877" s="60"/>
      <c r="GKE877" s="60"/>
      <c r="GKF877" s="60"/>
      <c r="GKG877" s="60"/>
      <c r="GKH877" s="60"/>
      <c r="GKI877" s="60"/>
      <c r="GKJ877" s="60"/>
      <c r="GKK877" s="60"/>
      <c r="GKL877" s="60"/>
      <c r="GKM877" s="60"/>
      <c r="GKN877" s="60"/>
      <c r="GKO877" s="60"/>
      <c r="GKP877" s="60"/>
      <c r="GKQ877" s="60"/>
      <c r="GKR877" s="60"/>
      <c r="GKS877" s="60"/>
      <c r="GKT877" s="60"/>
      <c r="GKU877" s="60"/>
      <c r="GKV877" s="60"/>
      <c r="GKW877" s="60"/>
      <c r="GKX877" s="60"/>
      <c r="GKY877" s="60"/>
      <c r="GKZ877" s="60"/>
      <c r="GLA877" s="60"/>
      <c r="GLB877" s="60"/>
      <c r="GLC877" s="60"/>
      <c r="GLD877" s="60"/>
      <c r="GLE877" s="60"/>
      <c r="GLF877" s="60"/>
      <c r="GLG877" s="60"/>
      <c r="GLH877" s="60"/>
      <c r="GLI877" s="60"/>
      <c r="GLJ877" s="60"/>
      <c r="GLK877" s="60"/>
      <c r="GLL877" s="60"/>
      <c r="GLM877" s="60"/>
      <c r="GLN877" s="60"/>
      <c r="GLO877" s="60"/>
      <c r="GLP877" s="60"/>
      <c r="GLQ877" s="60"/>
      <c r="GLR877" s="60"/>
      <c r="GLS877" s="60"/>
      <c r="GLT877" s="60"/>
      <c r="GLU877" s="60"/>
      <c r="GLV877" s="60"/>
      <c r="GLW877" s="60"/>
      <c r="GLX877" s="60"/>
      <c r="GLY877" s="60"/>
      <c r="GLZ877" s="60"/>
      <c r="GMA877" s="60"/>
      <c r="GMB877" s="60"/>
      <c r="GMC877" s="60"/>
      <c r="GMD877" s="60"/>
      <c r="GME877" s="60"/>
      <c r="GMF877" s="60"/>
      <c r="GMG877" s="60"/>
      <c r="GMH877" s="60"/>
      <c r="GMI877" s="60"/>
      <c r="GMJ877" s="60"/>
      <c r="GMK877" s="60"/>
      <c r="GML877" s="60"/>
      <c r="GMM877" s="60"/>
      <c r="GMN877" s="60"/>
      <c r="GMO877" s="60"/>
      <c r="GMP877" s="60"/>
      <c r="GMQ877" s="60"/>
      <c r="GMR877" s="60"/>
      <c r="GMS877" s="60"/>
      <c r="GMT877" s="60"/>
      <c r="GMU877" s="60"/>
      <c r="GMV877" s="60"/>
      <c r="GMW877" s="60"/>
      <c r="GMX877" s="60"/>
      <c r="GMY877" s="60"/>
      <c r="GMZ877" s="60"/>
      <c r="GNA877" s="60"/>
      <c r="GNB877" s="60"/>
      <c r="GNC877" s="60"/>
      <c r="GND877" s="60"/>
      <c r="GNE877" s="60"/>
      <c r="GNF877" s="60"/>
      <c r="GNG877" s="60"/>
      <c r="GNH877" s="60"/>
      <c r="GNI877" s="60"/>
      <c r="GNJ877" s="60"/>
      <c r="GNK877" s="60"/>
      <c r="GNL877" s="60"/>
      <c r="GNM877" s="60"/>
      <c r="GNN877" s="60"/>
      <c r="GNO877" s="60"/>
      <c r="GNP877" s="60"/>
      <c r="GNQ877" s="60"/>
      <c r="GNR877" s="60"/>
      <c r="GNS877" s="60"/>
      <c r="GNT877" s="60"/>
      <c r="GNU877" s="60"/>
      <c r="GNV877" s="60"/>
      <c r="GNW877" s="60"/>
      <c r="GNX877" s="60"/>
      <c r="GNY877" s="60"/>
      <c r="GNZ877" s="60"/>
      <c r="GOA877" s="60"/>
      <c r="GOB877" s="60"/>
      <c r="GOC877" s="60"/>
      <c r="GOD877" s="60"/>
      <c r="GOE877" s="60"/>
      <c r="GOF877" s="60"/>
      <c r="GOG877" s="60"/>
      <c r="GOH877" s="60"/>
      <c r="GOI877" s="60"/>
      <c r="GOJ877" s="60"/>
      <c r="GOK877" s="60"/>
      <c r="GOL877" s="60"/>
      <c r="GOM877" s="60"/>
      <c r="GON877" s="60"/>
      <c r="GOO877" s="60"/>
      <c r="GOP877" s="60"/>
      <c r="GOQ877" s="60"/>
      <c r="GOR877" s="60"/>
      <c r="GOS877" s="60"/>
      <c r="GOT877" s="60"/>
      <c r="GOU877" s="60"/>
      <c r="GOV877" s="60"/>
      <c r="GOW877" s="60"/>
      <c r="GOX877" s="60"/>
      <c r="GOY877" s="60"/>
      <c r="GOZ877" s="60"/>
      <c r="GPA877" s="60"/>
      <c r="GPB877" s="60"/>
      <c r="GPC877" s="60"/>
      <c r="GPD877" s="60"/>
      <c r="GPE877" s="60"/>
      <c r="GPF877" s="60"/>
      <c r="GPG877" s="60"/>
      <c r="GPH877" s="60"/>
      <c r="GPI877" s="60"/>
      <c r="GPJ877" s="60"/>
      <c r="GPK877" s="60"/>
      <c r="GPL877" s="60"/>
      <c r="GPM877" s="60"/>
      <c r="GPN877" s="60"/>
      <c r="GPO877" s="60"/>
      <c r="GPP877" s="60"/>
      <c r="GPQ877" s="60"/>
      <c r="GPR877" s="60"/>
      <c r="GPS877" s="60"/>
      <c r="GPT877" s="60"/>
      <c r="GPU877" s="60"/>
      <c r="GPV877" s="60"/>
      <c r="GPW877" s="60"/>
      <c r="GPX877" s="60"/>
      <c r="GPY877" s="60"/>
      <c r="GPZ877" s="60"/>
      <c r="GQA877" s="60"/>
      <c r="GQB877" s="60"/>
      <c r="GQC877" s="60"/>
      <c r="GQD877" s="60"/>
      <c r="GQE877" s="60"/>
      <c r="GQF877" s="60"/>
      <c r="GQG877" s="60"/>
      <c r="GQH877" s="60"/>
      <c r="GQI877" s="60"/>
      <c r="GQJ877" s="60"/>
      <c r="GQK877" s="60"/>
      <c r="GQL877" s="60"/>
      <c r="GQM877" s="60"/>
      <c r="GQN877" s="60"/>
      <c r="GQO877" s="60"/>
      <c r="GQP877" s="60"/>
      <c r="GQQ877" s="60"/>
      <c r="GQR877" s="60"/>
      <c r="GQS877" s="60"/>
      <c r="GQT877" s="60"/>
      <c r="GQU877" s="60"/>
      <c r="GQV877" s="60"/>
      <c r="GQW877" s="60"/>
      <c r="GQX877" s="60"/>
      <c r="GQY877" s="60"/>
      <c r="GQZ877" s="60"/>
      <c r="GRA877" s="60"/>
      <c r="GRB877" s="60"/>
      <c r="GRC877" s="60"/>
      <c r="GRD877" s="60"/>
      <c r="GRE877" s="60"/>
      <c r="GRF877" s="60"/>
      <c r="GRG877" s="60"/>
      <c r="GRH877" s="60"/>
      <c r="GRI877" s="60"/>
      <c r="GRJ877" s="60"/>
      <c r="GRK877" s="60"/>
      <c r="GRL877" s="60"/>
      <c r="GRM877" s="60"/>
      <c r="GRN877" s="60"/>
      <c r="GRO877" s="60"/>
      <c r="GRP877" s="60"/>
      <c r="GRQ877" s="60"/>
      <c r="GRR877" s="60"/>
      <c r="GRS877" s="60"/>
      <c r="GRT877" s="60"/>
      <c r="GRU877" s="60"/>
      <c r="GRV877" s="60"/>
      <c r="GRW877" s="60"/>
      <c r="GRX877" s="60"/>
      <c r="GRY877" s="60"/>
      <c r="GRZ877" s="60"/>
      <c r="GSA877" s="60"/>
      <c r="GSB877" s="60"/>
      <c r="GSC877" s="60"/>
      <c r="GSD877" s="60"/>
      <c r="GSE877" s="60"/>
      <c r="GSF877" s="60"/>
      <c r="GSG877" s="60"/>
      <c r="GSH877" s="60"/>
      <c r="GSI877" s="60"/>
      <c r="GSJ877" s="60"/>
      <c r="GSK877" s="60"/>
      <c r="GSL877" s="60"/>
      <c r="GSM877" s="60"/>
      <c r="GSN877" s="60"/>
      <c r="GSO877" s="60"/>
      <c r="GSP877" s="60"/>
      <c r="GSQ877" s="60"/>
      <c r="GSR877" s="60"/>
      <c r="GSS877" s="60"/>
      <c r="GST877" s="60"/>
      <c r="GSU877" s="60"/>
      <c r="GSV877" s="60"/>
      <c r="GSW877" s="60"/>
      <c r="GSX877" s="60"/>
      <c r="GSY877" s="60"/>
      <c r="GSZ877" s="60"/>
      <c r="GTA877" s="60"/>
      <c r="GTB877" s="60"/>
      <c r="GTC877" s="60"/>
      <c r="GTD877" s="60"/>
      <c r="GTE877" s="60"/>
      <c r="GTF877" s="60"/>
      <c r="GTG877" s="60"/>
      <c r="GTH877" s="60"/>
      <c r="GTI877" s="60"/>
      <c r="GTJ877" s="60"/>
      <c r="GTK877" s="60"/>
      <c r="GTL877" s="60"/>
      <c r="GTM877" s="60"/>
      <c r="GTN877" s="60"/>
      <c r="GTO877" s="60"/>
      <c r="GTP877" s="60"/>
      <c r="GTQ877" s="60"/>
      <c r="GTR877" s="60"/>
      <c r="GTS877" s="60"/>
      <c r="GTT877" s="60"/>
      <c r="GTU877" s="60"/>
      <c r="GTV877" s="60"/>
      <c r="GTW877" s="60"/>
      <c r="GTX877" s="60"/>
      <c r="GTY877" s="60"/>
      <c r="GTZ877" s="60"/>
      <c r="GUA877" s="60"/>
      <c r="GUB877" s="60"/>
      <c r="GUC877" s="60"/>
      <c r="GUD877" s="60"/>
      <c r="GUE877" s="60"/>
      <c r="GUF877" s="60"/>
      <c r="GUG877" s="60"/>
      <c r="GUH877" s="60"/>
      <c r="GUI877" s="60"/>
      <c r="GUJ877" s="60"/>
      <c r="GUK877" s="60"/>
      <c r="GUL877" s="60"/>
      <c r="GUM877" s="60"/>
      <c r="GUN877" s="60"/>
      <c r="GUO877" s="60"/>
      <c r="GUP877" s="60"/>
      <c r="GUQ877" s="60"/>
      <c r="GUR877" s="60"/>
      <c r="GUS877" s="60"/>
      <c r="GUT877" s="60"/>
      <c r="GUU877" s="60"/>
      <c r="GUV877" s="60"/>
      <c r="GUW877" s="60"/>
      <c r="GUX877" s="60"/>
      <c r="GUY877" s="60"/>
      <c r="GUZ877" s="60"/>
      <c r="GVA877" s="60"/>
      <c r="GVB877" s="60"/>
      <c r="GVC877" s="60"/>
      <c r="GVD877" s="60"/>
      <c r="GVE877" s="60"/>
      <c r="GVF877" s="60"/>
      <c r="GVG877" s="60"/>
      <c r="GVH877" s="60"/>
      <c r="GVI877" s="60"/>
      <c r="GVJ877" s="60"/>
      <c r="GVK877" s="60"/>
      <c r="GVL877" s="60"/>
      <c r="GVM877" s="60"/>
      <c r="GVN877" s="60"/>
      <c r="GVO877" s="60"/>
      <c r="GVP877" s="60"/>
      <c r="GVQ877" s="60"/>
      <c r="GVR877" s="60"/>
      <c r="GVS877" s="60"/>
      <c r="GVT877" s="60"/>
      <c r="GVU877" s="60"/>
      <c r="GVV877" s="60"/>
      <c r="GVW877" s="60"/>
      <c r="GVX877" s="60"/>
      <c r="GVY877" s="60"/>
      <c r="GVZ877" s="60"/>
      <c r="GWA877" s="60"/>
      <c r="GWB877" s="60"/>
      <c r="GWC877" s="60"/>
      <c r="GWD877" s="60"/>
      <c r="GWE877" s="60"/>
      <c r="GWF877" s="60"/>
      <c r="GWG877" s="60"/>
      <c r="GWH877" s="60"/>
      <c r="GWI877" s="60"/>
      <c r="GWJ877" s="60"/>
      <c r="GWK877" s="60"/>
      <c r="GWL877" s="60"/>
      <c r="GWM877" s="60"/>
      <c r="GWN877" s="60"/>
      <c r="GWO877" s="60"/>
      <c r="GWP877" s="60"/>
      <c r="GWQ877" s="60"/>
      <c r="GWR877" s="60"/>
      <c r="GWS877" s="60"/>
      <c r="GWT877" s="60"/>
      <c r="GWU877" s="60"/>
      <c r="GWV877" s="60"/>
      <c r="GWW877" s="60"/>
      <c r="GWX877" s="60"/>
      <c r="GWY877" s="60"/>
      <c r="GWZ877" s="60"/>
      <c r="GXA877" s="60"/>
      <c r="GXB877" s="60"/>
      <c r="GXC877" s="60"/>
      <c r="GXD877" s="60"/>
      <c r="GXE877" s="60"/>
      <c r="GXF877" s="60"/>
      <c r="GXG877" s="60"/>
      <c r="GXH877" s="60"/>
      <c r="GXI877" s="60"/>
      <c r="GXJ877" s="60"/>
      <c r="GXK877" s="60"/>
      <c r="GXL877" s="60"/>
      <c r="GXM877" s="60"/>
      <c r="GXN877" s="60"/>
      <c r="GXO877" s="60"/>
      <c r="GXP877" s="60"/>
      <c r="GXQ877" s="60"/>
      <c r="GXR877" s="60"/>
      <c r="GXS877" s="60"/>
      <c r="GXT877" s="60"/>
      <c r="GXU877" s="60"/>
      <c r="GXV877" s="60"/>
      <c r="GXW877" s="60"/>
      <c r="GXX877" s="60"/>
      <c r="GXY877" s="60"/>
      <c r="GXZ877" s="60"/>
      <c r="GYA877" s="60"/>
      <c r="GYB877" s="60"/>
      <c r="GYC877" s="60"/>
      <c r="GYD877" s="60"/>
      <c r="GYE877" s="60"/>
      <c r="GYF877" s="60"/>
      <c r="GYG877" s="60"/>
      <c r="GYH877" s="60"/>
      <c r="GYI877" s="60"/>
      <c r="GYJ877" s="60"/>
      <c r="GYK877" s="60"/>
      <c r="GYL877" s="60"/>
      <c r="GYM877" s="60"/>
      <c r="GYN877" s="60"/>
      <c r="GYO877" s="60"/>
      <c r="GYP877" s="60"/>
      <c r="GYQ877" s="60"/>
      <c r="GYR877" s="60"/>
      <c r="GYS877" s="60"/>
      <c r="GYT877" s="60"/>
      <c r="GYU877" s="60"/>
      <c r="GYV877" s="60"/>
      <c r="GYW877" s="60"/>
      <c r="GYX877" s="60"/>
      <c r="GYY877" s="60"/>
      <c r="GYZ877" s="60"/>
      <c r="GZA877" s="60"/>
      <c r="GZB877" s="60"/>
      <c r="GZC877" s="60"/>
      <c r="GZD877" s="60"/>
      <c r="GZE877" s="60"/>
      <c r="GZF877" s="60"/>
      <c r="GZG877" s="60"/>
      <c r="GZH877" s="60"/>
      <c r="GZI877" s="60"/>
      <c r="GZJ877" s="60"/>
      <c r="GZK877" s="60"/>
      <c r="GZL877" s="60"/>
      <c r="GZM877" s="60"/>
      <c r="GZN877" s="60"/>
      <c r="GZO877" s="60"/>
      <c r="GZP877" s="60"/>
      <c r="GZQ877" s="60"/>
      <c r="GZR877" s="60"/>
      <c r="GZS877" s="60"/>
      <c r="GZT877" s="60"/>
      <c r="GZU877" s="60"/>
      <c r="GZV877" s="60"/>
      <c r="GZW877" s="60"/>
      <c r="GZX877" s="60"/>
      <c r="GZY877" s="60"/>
      <c r="GZZ877" s="60"/>
      <c r="HAA877" s="60"/>
      <c r="HAB877" s="60"/>
      <c r="HAC877" s="60"/>
      <c r="HAD877" s="60"/>
      <c r="HAE877" s="60"/>
      <c r="HAF877" s="60"/>
      <c r="HAG877" s="60"/>
      <c r="HAH877" s="60"/>
      <c r="HAI877" s="60"/>
      <c r="HAJ877" s="60"/>
      <c r="HAK877" s="60"/>
      <c r="HAL877" s="60"/>
      <c r="HAM877" s="60"/>
      <c r="HAN877" s="60"/>
      <c r="HAO877" s="60"/>
      <c r="HAP877" s="60"/>
      <c r="HAQ877" s="60"/>
      <c r="HAR877" s="60"/>
      <c r="HAS877" s="60"/>
      <c r="HAT877" s="60"/>
      <c r="HAU877" s="60"/>
      <c r="HAV877" s="60"/>
      <c r="HAW877" s="60"/>
      <c r="HAX877" s="60"/>
      <c r="HAY877" s="60"/>
      <c r="HAZ877" s="60"/>
      <c r="HBA877" s="60"/>
      <c r="HBB877" s="60"/>
      <c r="HBC877" s="60"/>
      <c r="HBD877" s="60"/>
      <c r="HBE877" s="60"/>
      <c r="HBF877" s="60"/>
      <c r="HBG877" s="60"/>
      <c r="HBH877" s="60"/>
      <c r="HBI877" s="60"/>
      <c r="HBJ877" s="60"/>
      <c r="HBK877" s="60"/>
      <c r="HBL877" s="60"/>
      <c r="HBM877" s="60"/>
      <c r="HBN877" s="60"/>
      <c r="HBO877" s="60"/>
      <c r="HBP877" s="60"/>
      <c r="HBQ877" s="60"/>
      <c r="HBR877" s="60"/>
      <c r="HBS877" s="60"/>
      <c r="HBT877" s="60"/>
      <c r="HBU877" s="60"/>
      <c r="HBV877" s="60"/>
      <c r="HBW877" s="60"/>
      <c r="HBX877" s="60"/>
      <c r="HBY877" s="60"/>
      <c r="HBZ877" s="60"/>
      <c r="HCA877" s="60"/>
      <c r="HCB877" s="60"/>
      <c r="HCC877" s="60"/>
      <c r="HCD877" s="60"/>
      <c r="HCE877" s="60"/>
      <c r="HCF877" s="60"/>
      <c r="HCG877" s="60"/>
      <c r="HCH877" s="60"/>
      <c r="HCI877" s="60"/>
      <c r="HCJ877" s="60"/>
      <c r="HCK877" s="60"/>
      <c r="HCL877" s="60"/>
      <c r="HCM877" s="60"/>
      <c r="HCN877" s="60"/>
      <c r="HCO877" s="60"/>
      <c r="HCP877" s="60"/>
      <c r="HCQ877" s="60"/>
      <c r="HCR877" s="60"/>
      <c r="HCS877" s="60"/>
      <c r="HCT877" s="60"/>
      <c r="HCU877" s="60"/>
      <c r="HCV877" s="60"/>
      <c r="HCW877" s="60"/>
      <c r="HCX877" s="60"/>
      <c r="HCY877" s="60"/>
      <c r="HCZ877" s="60"/>
      <c r="HDA877" s="60"/>
      <c r="HDB877" s="60"/>
      <c r="HDC877" s="60"/>
      <c r="HDD877" s="60"/>
      <c r="HDE877" s="60"/>
      <c r="HDF877" s="60"/>
      <c r="HDG877" s="60"/>
      <c r="HDH877" s="60"/>
      <c r="HDI877" s="60"/>
      <c r="HDJ877" s="60"/>
      <c r="HDK877" s="60"/>
      <c r="HDL877" s="60"/>
      <c r="HDM877" s="60"/>
      <c r="HDN877" s="60"/>
      <c r="HDO877" s="60"/>
      <c r="HDP877" s="60"/>
      <c r="HDQ877" s="60"/>
      <c r="HDR877" s="60"/>
      <c r="HDS877" s="60"/>
      <c r="HDT877" s="60"/>
      <c r="HDU877" s="60"/>
      <c r="HDV877" s="60"/>
      <c r="HDW877" s="60"/>
      <c r="HDX877" s="60"/>
      <c r="HDY877" s="60"/>
      <c r="HDZ877" s="60"/>
      <c r="HEA877" s="60"/>
      <c r="HEB877" s="60"/>
      <c r="HEC877" s="60"/>
      <c r="HED877" s="60"/>
      <c r="HEE877" s="60"/>
      <c r="HEF877" s="60"/>
      <c r="HEG877" s="60"/>
      <c r="HEH877" s="60"/>
      <c r="HEI877" s="60"/>
      <c r="HEJ877" s="60"/>
      <c r="HEK877" s="60"/>
      <c r="HEL877" s="60"/>
      <c r="HEM877" s="60"/>
      <c r="HEN877" s="60"/>
      <c r="HEO877" s="60"/>
      <c r="HEP877" s="60"/>
      <c r="HEQ877" s="60"/>
      <c r="HER877" s="60"/>
      <c r="HES877" s="60"/>
      <c r="HET877" s="60"/>
      <c r="HEU877" s="60"/>
      <c r="HEV877" s="60"/>
      <c r="HEW877" s="60"/>
      <c r="HEX877" s="60"/>
      <c r="HEY877" s="60"/>
      <c r="HEZ877" s="60"/>
      <c r="HFA877" s="60"/>
      <c r="HFB877" s="60"/>
      <c r="HFC877" s="60"/>
      <c r="HFD877" s="60"/>
      <c r="HFE877" s="60"/>
      <c r="HFF877" s="60"/>
      <c r="HFG877" s="60"/>
      <c r="HFH877" s="60"/>
      <c r="HFI877" s="60"/>
      <c r="HFJ877" s="60"/>
      <c r="HFK877" s="60"/>
      <c r="HFL877" s="60"/>
      <c r="HFM877" s="60"/>
      <c r="HFN877" s="60"/>
      <c r="HFO877" s="60"/>
      <c r="HFP877" s="60"/>
      <c r="HFQ877" s="60"/>
      <c r="HFR877" s="60"/>
      <c r="HFS877" s="60"/>
      <c r="HFT877" s="60"/>
      <c r="HFU877" s="60"/>
      <c r="HFV877" s="60"/>
      <c r="HFW877" s="60"/>
      <c r="HFX877" s="60"/>
      <c r="HFY877" s="60"/>
      <c r="HFZ877" s="60"/>
      <c r="HGA877" s="60"/>
      <c r="HGB877" s="60"/>
      <c r="HGC877" s="60"/>
      <c r="HGD877" s="60"/>
      <c r="HGE877" s="60"/>
      <c r="HGF877" s="60"/>
      <c r="HGG877" s="60"/>
      <c r="HGH877" s="60"/>
      <c r="HGI877" s="60"/>
      <c r="HGJ877" s="60"/>
      <c r="HGK877" s="60"/>
      <c r="HGL877" s="60"/>
      <c r="HGM877" s="60"/>
      <c r="HGN877" s="60"/>
      <c r="HGO877" s="60"/>
      <c r="HGP877" s="60"/>
      <c r="HGQ877" s="60"/>
      <c r="HGR877" s="60"/>
      <c r="HGS877" s="60"/>
      <c r="HGT877" s="60"/>
      <c r="HGU877" s="60"/>
      <c r="HGV877" s="60"/>
      <c r="HGW877" s="60"/>
      <c r="HGX877" s="60"/>
      <c r="HGY877" s="60"/>
      <c r="HGZ877" s="60"/>
      <c r="HHA877" s="60"/>
      <c r="HHB877" s="60"/>
      <c r="HHC877" s="60"/>
      <c r="HHD877" s="60"/>
      <c r="HHE877" s="60"/>
      <c r="HHF877" s="60"/>
      <c r="HHG877" s="60"/>
      <c r="HHH877" s="60"/>
      <c r="HHI877" s="60"/>
      <c r="HHJ877" s="60"/>
      <c r="HHK877" s="60"/>
      <c r="HHL877" s="60"/>
      <c r="HHM877" s="60"/>
      <c r="HHN877" s="60"/>
      <c r="HHO877" s="60"/>
      <c r="HHP877" s="60"/>
      <c r="HHQ877" s="60"/>
      <c r="HHR877" s="60"/>
      <c r="HHS877" s="60"/>
      <c r="HHT877" s="60"/>
      <c r="HHU877" s="60"/>
      <c r="HHV877" s="60"/>
      <c r="HHW877" s="60"/>
      <c r="HHX877" s="60"/>
      <c r="HHY877" s="60"/>
      <c r="HHZ877" s="60"/>
      <c r="HIA877" s="60"/>
      <c r="HIB877" s="60"/>
      <c r="HIC877" s="60"/>
      <c r="HID877" s="60"/>
      <c r="HIE877" s="60"/>
      <c r="HIF877" s="60"/>
      <c r="HIG877" s="60"/>
      <c r="HIH877" s="60"/>
      <c r="HII877" s="60"/>
      <c r="HIJ877" s="60"/>
      <c r="HIK877" s="60"/>
      <c r="HIL877" s="60"/>
      <c r="HIM877" s="60"/>
      <c r="HIN877" s="60"/>
      <c r="HIO877" s="60"/>
      <c r="HIP877" s="60"/>
      <c r="HIQ877" s="60"/>
      <c r="HIR877" s="60"/>
      <c r="HIS877" s="60"/>
      <c r="HIT877" s="60"/>
      <c r="HIU877" s="60"/>
      <c r="HIV877" s="60"/>
      <c r="HIW877" s="60"/>
      <c r="HIX877" s="60"/>
      <c r="HIY877" s="60"/>
      <c r="HIZ877" s="60"/>
      <c r="HJA877" s="60"/>
      <c r="HJB877" s="60"/>
      <c r="HJC877" s="60"/>
      <c r="HJD877" s="60"/>
      <c r="HJE877" s="60"/>
      <c r="HJF877" s="60"/>
      <c r="HJG877" s="60"/>
      <c r="HJH877" s="60"/>
      <c r="HJI877" s="60"/>
      <c r="HJJ877" s="60"/>
      <c r="HJK877" s="60"/>
      <c r="HJL877" s="60"/>
      <c r="HJM877" s="60"/>
      <c r="HJN877" s="60"/>
      <c r="HJO877" s="60"/>
      <c r="HJP877" s="60"/>
      <c r="HJQ877" s="60"/>
      <c r="HJR877" s="60"/>
      <c r="HJS877" s="60"/>
      <c r="HJT877" s="60"/>
      <c r="HJU877" s="60"/>
      <c r="HJV877" s="60"/>
      <c r="HJW877" s="60"/>
      <c r="HJX877" s="60"/>
      <c r="HJY877" s="60"/>
      <c r="HJZ877" s="60"/>
      <c r="HKA877" s="60"/>
      <c r="HKB877" s="60"/>
      <c r="HKC877" s="60"/>
      <c r="HKD877" s="60"/>
      <c r="HKE877" s="60"/>
      <c r="HKF877" s="60"/>
      <c r="HKG877" s="60"/>
      <c r="HKH877" s="60"/>
      <c r="HKI877" s="60"/>
      <c r="HKJ877" s="60"/>
      <c r="HKK877" s="60"/>
      <c r="HKL877" s="60"/>
      <c r="HKM877" s="60"/>
      <c r="HKN877" s="60"/>
      <c r="HKO877" s="60"/>
      <c r="HKP877" s="60"/>
      <c r="HKQ877" s="60"/>
      <c r="HKR877" s="60"/>
      <c r="HKS877" s="60"/>
      <c r="HKT877" s="60"/>
      <c r="HKU877" s="60"/>
      <c r="HKV877" s="60"/>
      <c r="HKW877" s="60"/>
      <c r="HKX877" s="60"/>
      <c r="HKY877" s="60"/>
      <c r="HKZ877" s="60"/>
      <c r="HLA877" s="60"/>
      <c r="HLB877" s="60"/>
      <c r="HLC877" s="60"/>
      <c r="HLD877" s="60"/>
      <c r="HLE877" s="60"/>
      <c r="HLF877" s="60"/>
      <c r="HLG877" s="60"/>
      <c r="HLH877" s="60"/>
      <c r="HLI877" s="60"/>
      <c r="HLJ877" s="60"/>
      <c r="HLK877" s="60"/>
      <c r="HLL877" s="60"/>
      <c r="HLM877" s="60"/>
      <c r="HLN877" s="60"/>
      <c r="HLO877" s="60"/>
      <c r="HLP877" s="60"/>
      <c r="HLQ877" s="60"/>
      <c r="HLR877" s="60"/>
      <c r="HLS877" s="60"/>
      <c r="HLT877" s="60"/>
      <c r="HLU877" s="60"/>
      <c r="HLV877" s="60"/>
      <c r="HLW877" s="60"/>
      <c r="HLX877" s="60"/>
      <c r="HLY877" s="60"/>
      <c r="HLZ877" s="60"/>
      <c r="HMA877" s="60"/>
      <c r="HMB877" s="60"/>
      <c r="HMC877" s="60"/>
      <c r="HMD877" s="60"/>
      <c r="HME877" s="60"/>
      <c r="HMF877" s="60"/>
      <c r="HMG877" s="60"/>
      <c r="HMH877" s="60"/>
      <c r="HMI877" s="60"/>
      <c r="HMJ877" s="60"/>
      <c r="HMK877" s="60"/>
      <c r="HML877" s="60"/>
      <c r="HMM877" s="60"/>
      <c r="HMN877" s="60"/>
      <c r="HMO877" s="60"/>
      <c r="HMP877" s="60"/>
      <c r="HMQ877" s="60"/>
      <c r="HMR877" s="60"/>
      <c r="HMS877" s="60"/>
      <c r="HMT877" s="60"/>
      <c r="HMU877" s="60"/>
      <c r="HMV877" s="60"/>
      <c r="HMW877" s="60"/>
      <c r="HMX877" s="60"/>
      <c r="HMY877" s="60"/>
      <c r="HMZ877" s="60"/>
      <c r="HNA877" s="60"/>
      <c r="HNB877" s="60"/>
      <c r="HNC877" s="60"/>
      <c r="HND877" s="60"/>
      <c r="HNE877" s="60"/>
      <c r="HNF877" s="60"/>
      <c r="HNG877" s="60"/>
      <c r="HNH877" s="60"/>
      <c r="HNI877" s="60"/>
      <c r="HNJ877" s="60"/>
      <c r="HNK877" s="60"/>
      <c r="HNL877" s="60"/>
      <c r="HNM877" s="60"/>
      <c r="HNN877" s="60"/>
      <c r="HNO877" s="60"/>
      <c r="HNP877" s="60"/>
      <c r="HNQ877" s="60"/>
      <c r="HNR877" s="60"/>
      <c r="HNS877" s="60"/>
      <c r="HNT877" s="60"/>
      <c r="HNU877" s="60"/>
      <c r="HNV877" s="60"/>
      <c r="HNW877" s="60"/>
      <c r="HNX877" s="60"/>
      <c r="HNY877" s="60"/>
      <c r="HNZ877" s="60"/>
      <c r="HOA877" s="60"/>
      <c r="HOB877" s="60"/>
      <c r="HOC877" s="60"/>
      <c r="HOD877" s="60"/>
      <c r="HOE877" s="60"/>
      <c r="HOF877" s="60"/>
      <c r="HOG877" s="60"/>
      <c r="HOH877" s="60"/>
      <c r="HOI877" s="60"/>
      <c r="HOJ877" s="60"/>
      <c r="HOK877" s="60"/>
      <c r="HOL877" s="60"/>
      <c r="HOM877" s="60"/>
      <c r="HON877" s="60"/>
      <c r="HOO877" s="60"/>
      <c r="HOP877" s="60"/>
      <c r="HOQ877" s="60"/>
      <c r="HOR877" s="60"/>
      <c r="HOS877" s="60"/>
      <c r="HOT877" s="60"/>
      <c r="HOU877" s="60"/>
      <c r="HOV877" s="60"/>
      <c r="HOW877" s="60"/>
      <c r="HOX877" s="60"/>
      <c r="HOY877" s="60"/>
      <c r="HOZ877" s="60"/>
      <c r="HPA877" s="60"/>
      <c r="HPB877" s="60"/>
      <c r="HPC877" s="60"/>
      <c r="HPD877" s="60"/>
      <c r="HPE877" s="60"/>
      <c r="HPF877" s="60"/>
      <c r="HPG877" s="60"/>
      <c r="HPH877" s="60"/>
      <c r="HPI877" s="60"/>
      <c r="HPJ877" s="60"/>
      <c r="HPK877" s="60"/>
      <c r="HPL877" s="60"/>
      <c r="HPM877" s="60"/>
      <c r="HPN877" s="60"/>
      <c r="HPO877" s="60"/>
      <c r="HPP877" s="60"/>
      <c r="HPQ877" s="60"/>
      <c r="HPR877" s="60"/>
      <c r="HPS877" s="60"/>
      <c r="HPT877" s="60"/>
      <c r="HPU877" s="60"/>
      <c r="HPV877" s="60"/>
      <c r="HPW877" s="60"/>
      <c r="HPX877" s="60"/>
      <c r="HPY877" s="60"/>
      <c r="HPZ877" s="60"/>
      <c r="HQA877" s="60"/>
      <c r="HQB877" s="60"/>
      <c r="HQC877" s="60"/>
      <c r="HQD877" s="60"/>
      <c r="HQE877" s="60"/>
      <c r="HQF877" s="60"/>
      <c r="HQG877" s="60"/>
      <c r="HQH877" s="60"/>
      <c r="HQI877" s="60"/>
      <c r="HQJ877" s="60"/>
      <c r="HQK877" s="60"/>
      <c r="HQL877" s="60"/>
      <c r="HQM877" s="60"/>
      <c r="HQN877" s="60"/>
      <c r="HQO877" s="60"/>
      <c r="HQP877" s="60"/>
      <c r="HQQ877" s="60"/>
      <c r="HQR877" s="60"/>
      <c r="HQS877" s="60"/>
      <c r="HQT877" s="60"/>
      <c r="HQU877" s="60"/>
      <c r="HQV877" s="60"/>
      <c r="HQW877" s="60"/>
      <c r="HQX877" s="60"/>
      <c r="HQY877" s="60"/>
      <c r="HQZ877" s="60"/>
      <c r="HRA877" s="60"/>
      <c r="HRB877" s="60"/>
      <c r="HRC877" s="60"/>
      <c r="HRD877" s="60"/>
      <c r="HRE877" s="60"/>
      <c r="HRF877" s="60"/>
      <c r="HRG877" s="60"/>
      <c r="HRH877" s="60"/>
      <c r="HRI877" s="60"/>
      <c r="HRJ877" s="60"/>
      <c r="HRK877" s="60"/>
      <c r="HRL877" s="60"/>
      <c r="HRM877" s="60"/>
      <c r="HRN877" s="60"/>
      <c r="HRO877" s="60"/>
      <c r="HRP877" s="60"/>
      <c r="HRQ877" s="60"/>
      <c r="HRR877" s="60"/>
      <c r="HRS877" s="60"/>
      <c r="HRT877" s="60"/>
      <c r="HRU877" s="60"/>
      <c r="HRV877" s="60"/>
      <c r="HRW877" s="60"/>
      <c r="HRX877" s="60"/>
      <c r="HRY877" s="60"/>
      <c r="HRZ877" s="60"/>
      <c r="HSA877" s="60"/>
      <c r="HSB877" s="60"/>
      <c r="HSC877" s="60"/>
      <c r="HSD877" s="60"/>
      <c r="HSE877" s="60"/>
      <c r="HSF877" s="60"/>
      <c r="HSG877" s="60"/>
      <c r="HSH877" s="60"/>
      <c r="HSI877" s="60"/>
      <c r="HSJ877" s="60"/>
      <c r="HSK877" s="60"/>
      <c r="HSL877" s="60"/>
      <c r="HSM877" s="60"/>
      <c r="HSN877" s="60"/>
      <c r="HSO877" s="60"/>
      <c r="HSP877" s="60"/>
      <c r="HSQ877" s="60"/>
      <c r="HSR877" s="60"/>
      <c r="HSS877" s="60"/>
      <c r="HST877" s="60"/>
      <c r="HSU877" s="60"/>
      <c r="HSV877" s="60"/>
      <c r="HSW877" s="60"/>
      <c r="HSX877" s="60"/>
      <c r="HSY877" s="60"/>
      <c r="HSZ877" s="60"/>
      <c r="HTA877" s="60"/>
      <c r="HTB877" s="60"/>
      <c r="HTC877" s="60"/>
      <c r="HTD877" s="60"/>
      <c r="HTE877" s="60"/>
      <c r="HTF877" s="60"/>
      <c r="HTG877" s="60"/>
      <c r="HTH877" s="60"/>
      <c r="HTI877" s="60"/>
      <c r="HTJ877" s="60"/>
      <c r="HTK877" s="60"/>
      <c r="HTL877" s="60"/>
      <c r="HTM877" s="60"/>
      <c r="HTN877" s="60"/>
      <c r="HTO877" s="60"/>
      <c r="HTP877" s="60"/>
      <c r="HTQ877" s="60"/>
      <c r="HTR877" s="60"/>
      <c r="HTS877" s="60"/>
      <c r="HTT877" s="60"/>
      <c r="HTU877" s="60"/>
      <c r="HTV877" s="60"/>
      <c r="HTW877" s="60"/>
      <c r="HTX877" s="60"/>
      <c r="HTY877" s="60"/>
      <c r="HTZ877" s="60"/>
      <c r="HUA877" s="60"/>
      <c r="HUB877" s="60"/>
      <c r="HUC877" s="60"/>
      <c r="HUD877" s="60"/>
      <c r="HUE877" s="60"/>
      <c r="HUF877" s="60"/>
      <c r="HUG877" s="60"/>
      <c r="HUH877" s="60"/>
      <c r="HUI877" s="60"/>
      <c r="HUJ877" s="60"/>
      <c r="HUK877" s="60"/>
      <c r="HUL877" s="60"/>
      <c r="HUM877" s="60"/>
      <c r="HUN877" s="60"/>
      <c r="HUO877" s="60"/>
      <c r="HUP877" s="60"/>
      <c r="HUQ877" s="60"/>
      <c r="HUR877" s="60"/>
      <c r="HUS877" s="60"/>
      <c r="HUT877" s="60"/>
      <c r="HUU877" s="60"/>
      <c r="HUV877" s="60"/>
      <c r="HUW877" s="60"/>
      <c r="HUX877" s="60"/>
      <c r="HUY877" s="60"/>
      <c r="HUZ877" s="60"/>
      <c r="HVA877" s="60"/>
      <c r="HVB877" s="60"/>
      <c r="HVC877" s="60"/>
      <c r="HVD877" s="60"/>
      <c r="HVE877" s="60"/>
      <c r="HVF877" s="60"/>
      <c r="HVG877" s="60"/>
      <c r="HVH877" s="60"/>
      <c r="HVI877" s="60"/>
      <c r="HVJ877" s="60"/>
      <c r="HVK877" s="60"/>
      <c r="HVL877" s="60"/>
      <c r="HVM877" s="60"/>
      <c r="HVN877" s="60"/>
      <c r="HVO877" s="60"/>
      <c r="HVP877" s="60"/>
      <c r="HVQ877" s="60"/>
      <c r="HVR877" s="60"/>
      <c r="HVS877" s="60"/>
      <c r="HVT877" s="60"/>
      <c r="HVU877" s="60"/>
      <c r="HVV877" s="60"/>
      <c r="HVW877" s="60"/>
      <c r="HVX877" s="60"/>
      <c r="HVY877" s="60"/>
      <c r="HVZ877" s="60"/>
      <c r="HWA877" s="60"/>
      <c r="HWB877" s="60"/>
      <c r="HWC877" s="60"/>
      <c r="HWD877" s="60"/>
      <c r="HWE877" s="60"/>
      <c r="HWF877" s="60"/>
      <c r="HWG877" s="60"/>
      <c r="HWH877" s="60"/>
      <c r="HWI877" s="60"/>
      <c r="HWJ877" s="60"/>
      <c r="HWK877" s="60"/>
      <c r="HWL877" s="60"/>
      <c r="HWM877" s="60"/>
      <c r="HWN877" s="60"/>
      <c r="HWO877" s="60"/>
      <c r="HWP877" s="60"/>
      <c r="HWQ877" s="60"/>
      <c r="HWR877" s="60"/>
      <c r="HWS877" s="60"/>
      <c r="HWT877" s="60"/>
      <c r="HWU877" s="60"/>
      <c r="HWV877" s="60"/>
      <c r="HWW877" s="60"/>
      <c r="HWX877" s="60"/>
      <c r="HWY877" s="60"/>
      <c r="HWZ877" s="60"/>
      <c r="HXA877" s="60"/>
      <c r="HXB877" s="60"/>
      <c r="HXC877" s="60"/>
      <c r="HXD877" s="60"/>
      <c r="HXE877" s="60"/>
      <c r="HXF877" s="60"/>
      <c r="HXG877" s="60"/>
      <c r="HXH877" s="60"/>
      <c r="HXI877" s="60"/>
      <c r="HXJ877" s="60"/>
      <c r="HXK877" s="60"/>
      <c r="HXL877" s="60"/>
      <c r="HXM877" s="60"/>
      <c r="HXN877" s="60"/>
      <c r="HXO877" s="60"/>
      <c r="HXP877" s="60"/>
      <c r="HXQ877" s="60"/>
      <c r="HXR877" s="60"/>
      <c r="HXS877" s="60"/>
      <c r="HXT877" s="60"/>
      <c r="HXU877" s="60"/>
      <c r="HXV877" s="60"/>
      <c r="HXW877" s="60"/>
      <c r="HXX877" s="60"/>
      <c r="HXY877" s="60"/>
      <c r="HXZ877" s="60"/>
      <c r="HYA877" s="60"/>
      <c r="HYB877" s="60"/>
      <c r="HYC877" s="60"/>
      <c r="HYD877" s="60"/>
      <c r="HYE877" s="60"/>
      <c r="HYF877" s="60"/>
      <c r="HYG877" s="60"/>
      <c r="HYH877" s="60"/>
      <c r="HYI877" s="60"/>
      <c r="HYJ877" s="60"/>
      <c r="HYK877" s="60"/>
      <c r="HYL877" s="60"/>
      <c r="HYM877" s="60"/>
      <c r="HYN877" s="60"/>
      <c r="HYO877" s="60"/>
      <c r="HYP877" s="60"/>
      <c r="HYQ877" s="60"/>
      <c r="HYR877" s="60"/>
      <c r="HYS877" s="60"/>
      <c r="HYT877" s="60"/>
      <c r="HYU877" s="60"/>
      <c r="HYV877" s="60"/>
      <c r="HYW877" s="60"/>
      <c r="HYX877" s="60"/>
      <c r="HYY877" s="60"/>
      <c r="HYZ877" s="60"/>
      <c r="HZA877" s="60"/>
      <c r="HZB877" s="60"/>
      <c r="HZC877" s="60"/>
      <c r="HZD877" s="60"/>
      <c r="HZE877" s="60"/>
      <c r="HZF877" s="60"/>
      <c r="HZG877" s="60"/>
      <c r="HZH877" s="60"/>
      <c r="HZI877" s="60"/>
      <c r="HZJ877" s="60"/>
      <c r="HZK877" s="60"/>
      <c r="HZL877" s="60"/>
      <c r="HZM877" s="60"/>
      <c r="HZN877" s="60"/>
      <c r="HZO877" s="60"/>
      <c r="HZP877" s="60"/>
      <c r="HZQ877" s="60"/>
      <c r="HZR877" s="60"/>
      <c r="HZS877" s="60"/>
      <c r="HZT877" s="60"/>
      <c r="HZU877" s="60"/>
      <c r="HZV877" s="60"/>
      <c r="HZW877" s="60"/>
      <c r="HZX877" s="60"/>
      <c r="HZY877" s="60"/>
      <c r="HZZ877" s="60"/>
      <c r="IAA877" s="60"/>
      <c r="IAB877" s="60"/>
      <c r="IAC877" s="60"/>
      <c r="IAD877" s="60"/>
      <c r="IAE877" s="60"/>
      <c r="IAF877" s="60"/>
      <c r="IAG877" s="60"/>
      <c r="IAH877" s="60"/>
      <c r="IAI877" s="60"/>
      <c r="IAJ877" s="60"/>
      <c r="IAK877" s="60"/>
      <c r="IAL877" s="60"/>
      <c r="IAM877" s="60"/>
      <c r="IAN877" s="60"/>
      <c r="IAO877" s="60"/>
      <c r="IAP877" s="60"/>
      <c r="IAQ877" s="60"/>
      <c r="IAR877" s="60"/>
      <c r="IAS877" s="60"/>
      <c r="IAT877" s="60"/>
      <c r="IAU877" s="60"/>
      <c r="IAV877" s="60"/>
      <c r="IAW877" s="60"/>
      <c r="IAX877" s="60"/>
      <c r="IAY877" s="60"/>
      <c r="IAZ877" s="60"/>
      <c r="IBA877" s="60"/>
      <c r="IBB877" s="60"/>
      <c r="IBC877" s="60"/>
      <c r="IBD877" s="60"/>
      <c r="IBE877" s="60"/>
      <c r="IBF877" s="60"/>
      <c r="IBG877" s="60"/>
      <c r="IBH877" s="60"/>
      <c r="IBI877" s="60"/>
      <c r="IBJ877" s="60"/>
      <c r="IBK877" s="60"/>
      <c r="IBL877" s="60"/>
      <c r="IBM877" s="60"/>
      <c r="IBN877" s="60"/>
      <c r="IBO877" s="60"/>
      <c r="IBP877" s="60"/>
      <c r="IBQ877" s="60"/>
      <c r="IBR877" s="60"/>
      <c r="IBS877" s="60"/>
      <c r="IBT877" s="60"/>
      <c r="IBU877" s="60"/>
      <c r="IBV877" s="60"/>
      <c r="IBW877" s="60"/>
      <c r="IBX877" s="60"/>
      <c r="IBY877" s="60"/>
      <c r="IBZ877" s="60"/>
      <c r="ICA877" s="60"/>
      <c r="ICB877" s="60"/>
      <c r="ICC877" s="60"/>
      <c r="ICD877" s="60"/>
      <c r="ICE877" s="60"/>
      <c r="ICF877" s="60"/>
      <c r="ICG877" s="60"/>
      <c r="ICH877" s="60"/>
      <c r="ICI877" s="60"/>
      <c r="ICJ877" s="60"/>
      <c r="ICK877" s="60"/>
      <c r="ICL877" s="60"/>
      <c r="ICM877" s="60"/>
      <c r="ICN877" s="60"/>
      <c r="ICO877" s="60"/>
      <c r="ICP877" s="60"/>
      <c r="ICQ877" s="60"/>
      <c r="ICR877" s="60"/>
      <c r="ICS877" s="60"/>
      <c r="ICT877" s="60"/>
      <c r="ICU877" s="60"/>
      <c r="ICV877" s="60"/>
      <c r="ICW877" s="60"/>
      <c r="ICX877" s="60"/>
      <c r="ICY877" s="60"/>
      <c r="ICZ877" s="60"/>
      <c r="IDA877" s="60"/>
      <c r="IDB877" s="60"/>
      <c r="IDC877" s="60"/>
      <c r="IDD877" s="60"/>
      <c r="IDE877" s="60"/>
      <c r="IDF877" s="60"/>
      <c r="IDG877" s="60"/>
      <c r="IDH877" s="60"/>
      <c r="IDI877" s="60"/>
      <c r="IDJ877" s="60"/>
      <c r="IDK877" s="60"/>
      <c r="IDL877" s="60"/>
      <c r="IDM877" s="60"/>
      <c r="IDN877" s="60"/>
      <c r="IDO877" s="60"/>
      <c r="IDP877" s="60"/>
      <c r="IDQ877" s="60"/>
      <c r="IDR877" s="60"/>
      <c r="IDS877" s="60"/>
      <c r="IDT877" s="60"/>
      <c r="IDU877" s="60"/>
      <c r="IDV877" s="60"/>
      <c r="IDW877" s="60"/>
      <c r="IDX877" s="60"/>
      <c r="IDY877" s="60"/>
      <c r="IDZ877" s="60"/>
      <c r="IEA877" s="60"/>
      <c r="IEB877" s="60"/>
      <c r="IEC877" s="60"/>
      <c r="IED877" s="60"/>
      <c r="IEE877" s="60"/>
      <c r="IEF877" s="60"/>
      <c r="IEG877" s="60"/>
      <c r="IEH877" s="60"/>
      <c r="IEI877" s="60"/>
      <c r="IEJ877" s="60"/>
      <c r="IEK877" s="60"/>
      <c r="IEL877" s="60"/>
      <c r="IEM877" s="60"/>
      <c r="IEN877" s="60"/>
      <c r="IEO877" s="60"/>
      <c r="IEP877" s="60"/>
      <c r="IEQ877" s="60"/>
      <c r="IER877" s="60"/>
      <c r="IES877" s="60"/>
      <c r="IET877" s="60"/>
      <c r="IEU877" s="60"/>
      <c r="IEV877" s="60"/>
      <c r="IEW877" s="60"/>
      <c r="IEX877" s="60"/>
      <c r="IEY877" s="60"/>
      <c r="IEZ877" s="60"/>
      <c r="IFA877" s="60"/>
      <c r="IFB877" s="60"/>
      <c r="IFC877" s="60"/>
      <c r="IFD877" s="60"/>
      <c r="IFE877" s="60"/>
      <c r="IFF877" s="60"/>
      <c r="IFG877" s="60"/>
      <c r="IFH877" s="60"/>
      <c r="IFI877" s="60"/>
      <c r="IFJ877" s="60"/>
      <c r="IFK877" s="60"/>
      <c r="IFL877" s="60"/>
      <c r="IFM877" s="60"/>
      <c r="IFN877" s="60"/>
      <c r="IFO877" s="60"/>
      <c r="IFP877" s="60"/>
      <c r="IFQ877" s="60"/>
      <c r="IFR877" s="60"/>
      <c r="IFS877" s="60"/>
      <c r="IFT877" s="60"/>
      <c r="IFU877" s="60"/>
      <c r="IFV877" s="60"/>
      <c r="IFW877" s="60"/>
      <c r="IFX877" s="60"/>
      <c r="IFY877" s="60"/>
      <c r="IFZ877" s="60"/>
      <c r="IGA877" s="60"/>
      <c r="IGB877" s="60"/>
      <c r="IGC877" s="60"/>
      <c r="IGD877" s="60"/>
      <c r="IGE877" s="60"/>
      <c r="IGF877" s="60"/>
      <c r="IGG877" s="60"/>
      <c r="IGH877" s="60"/>
      <c r="IGI877" s="60"/>
      <c r="IGJ877" s="60"/>
      <c r="IGK877" s="60"/>
      <c r="IGL877" s="60"/>
      <c r="IGM877" s="60"/>
      <c r="IGN877" s="60"/>
      <c r="IGO877" s="60"/>
      <c r="IGP877" s="60"/>
      <c r="IGQ877" s="60"/>
      <c r="IGR877" s="60"/>
      <c r="IGS877" s="60"/>
      <c r="IGT877" s="60"/>
      <c r="IGU877" s="60"/>
      <c r="IGV877" s="60"/>
      <c r="IGW877" s="60"/>
      <c r="IGX877" s="60"/>
      <c r="IGY877" s="60"/>
      <c r="IGZ877" s="60"/>
      <c r="IHA877" s="60"/>
      <c r="IHB877" s="60"/>
      <c r="IHC877" s="60"/>
      <c r="IHD877" s="60"/>
      <c r="IHE877" s="60"/>
      <c r="IHF877" s="60"/>
      <c r="IHG877" s="60"/>
      <c r="IHH877" s="60"/>
      <c r="IHI877" s="60"/>
      <c r="IHJ877" s="60"/>
      <c r="IHK877" s="60"/>
      <c r="IHL877" s="60"/>
      <c r="IHM877" s="60"/>
      <c r="IHN877" s="60"/>
      <c r="IHO877" s="60"/>
      <c r="IHP877" s="60"/>
      <c r="IHQ877" s="60"/>
      <c r="IHR877" s="60"/>
      <c r="IHS877" s="60"/>
      <c r="IHT877" s="60"/>
      <c r="IHU877" s="60"/>
      <c r="IHV877" s="60"/>
      <c r="IHW877" s="60"/>
      <c r="IHX877" s="60"/>
      <c r="IHY877" s="60"/>
      <c r="IHZ877" s="60"/>
      <c r="IIA877" s="60"/>
      <c r="IIB877" s="60"/>
      <c r="IIC877" s="60"/>
      <c r="IID877" s="60"/>
      <c r="IIE877" s="60"/>
      <c r="IIF877" s="60"/>
      <c r="IIG877" s="60"/>
      <c r="IIH877" s="60"/>
      <c r="III877" s="60"/>
      <c r="IIJ877" s="60"/>
      <c r="IIK877" s="60"/>
      <c r="IIL877" s="60"/>
      <c r="IIM877" s="60"/>
      <c r="IIN877" s="60"/>
      <c r="IIO877" s="60"/>
      <c r="IIP877" s="60"/>
      <c r="IIQ877" s="60"/>
      <c r="IIR877" s="60"/>
      <c r="IIS877" s="60"/>
      <c r="IIT877" s="60"/>
      <c r="IIU877" s="60"/>
      <c r="IIV877" s="60"/>
      <c r="IIW877" s="60"/>
      <c r="IIX877" s="60"/>
      <c r="IIY877" s="60"/>
      <c r="IIZ877" s="60"/>
      <c r="IJA877" s="60"/>
      <c r="IJB877" s="60"/>
      <c r="IJC877" s="60"/>
      <c r="IJD877" s="60"/>
      <c r="IJE877" s="60"/>
      <c r="IJF877" s="60"/>
      <c r="IJG877" s="60"/>
      <c r="IJH877" s="60"/>
      <c r="IJI877" s="60"/>
      <c r="IJJ877" s="60"/>
      <c r="IJK877" s="60"/>
      <c r="IJL877" s="60"/>
      <c r="IJM877" s="60"/>
      <c r="IJN877" s="60"/>
      <c r="IJO877" s="60"/>
      <c r="IJP877" s="60"/>
      <c r="IJQ877" s="60"/>
      <c r="IJR877" s="60"/>
      <c r="IJS877" s="60"/>
      <c r="IJT877" s="60"/>
      <c r="IJU877" s="60"/>
      <c r="IJV877" s="60"/>
      <c r="IJW877" s="60"/>
      <c r="IJX877" s="60"/>
      <c r="IJY877" s="60"/>
      <c r="IJZ877" s="60"/>
      <c r="IKA877" s="60"/>
      <c r="IKB877" s="60"/>
      <c r="IKC877" s="60"/>
      <c r="IKD877" s="60"/>
      <c r="IKE877" s="60"/>
      <c r="IKF877" s="60"/>
      <c r="IKG877" s="60"/>
      <c r="IKH877" s="60"/>
      <c r="IKI877" s="60"/>
      <c r="IKJ877" s="60"/>
      <c r="IKK877" s="60"/>
      <c r="IKL877" s="60"/>
      <c r="IKM877" s="60"/>
      <c r="IKN877" s="60"/>
      <c r="IKO877" s="60"/>
      <c r="IKP877" s="60"/>
      <c r="IKQ877" s="60"/>
      <c r="IKR877" s="60"/>
      <c r="IKS877" s="60"/>
      <c r="IKT877" s="60"/>
      <c r="IKU877" s="60"/>
      <c r="IKV877" s="60"/>
      <c r="IKW877" s="60"/>
      <c r="IKX877" s="60"/>
      <c r="IKY877" s="60"/>
      <c r="IKZ877" s="60"/>
      <c r="ILA877" s="60"/>
      <c r="ILB877" s="60"/>
      <c r="ILC877" s="60"/>
      <c r="ILD877" s="60"/>
      <c r="ILE877" s="60"/>
      <c r="ILF877" s="60"/>
      <c r="ILG877" s="60"/>
      <c r="ILH877" s="60"/>
      <c r="ILI877" s="60"/>
      <c r="ILJ877" s="60"/>
      <c r="ILK877" s="60"/>
      <c r="ILL877" s="60"/>
      <c r="ILM877" s="60"/>
      <c r="ILN877" s="60"/>
      <c r="ILO877" s="60"/>
      <c r="ILP877" s="60"/>
      <c r="ILQ877" s="60"/>
      <c r="ILR877" s="60"/>
      <c r="ILS877" s="60"/>
      <c r="ILT877" s="60"/>
      <c r="ILU877" s="60"/>
      <c r="ILV877" s="60"/>
      <c r="ILW877" s="60"/>
      <c r="ILX877" s="60"/>
      <c r="ILY877" s="60"/>
      <c r="ILZ877" s="60"/>
      <c r="IMA877" s="60"/>
      <c r="IMB877" s="60"/>
      <c r="IMC877" s="60"/>
      <c r="IMD877" s="60"/>
      <c r="IME877" s="60"/>
      <c r="IMF877" s="60"/>
      <c r="IMG877" s="60"/>
      <c r="IMH877" s="60"/>
      <c r="IMI877" s="60"/>
      <c r="IMJ877" s="60"/>
      <c r="IMK877" s="60"/>
      <c r="IML877" s="60"/>
      <c r="IMM877" s="60"/>
      <c r="IMN877" s="60"/>
      <c r="IMO877" s="60"/>
      <c r="IMP877" s="60"/>
      <c r="IMQ877" s="60"/>
      <c r="IMR877" s="60"/>
      <c r="IMS877" s="60"/>
      <c r="IMT877" s="60"/>
      <c r="IMU877" s="60"/>
      <c r="IMV877" s="60"/>
      <c r="IMW877" s="60"/>
      <c r="IMX877" s="60"/>
      <c r="IMY877" s="60"/>
      <c r="IMZ877" s="60"/>
      <c r="INA877" s="60"/>
      <c r="INB877" s="60"/>
      <c r="INC877" s="60"/>
      <c r="IND877" s="60"/>
      <c r="INE877" s="60"/>
      <c r="INF877" s="60"/>
      <c r="ING877" s="60"/>
      <c r="INH877" s="60"/>
      <c r="INI877" s="60"/>
      <c r="INJ877" s="60"/>
      <c r="INK877" s="60"/>
      <c r="INL877" s="60"/>
      <c r="INM877" s="60"/>
      <c r="INN877" s="60"/>
      <c r="INO877" s="60"/>
      <c r="INP877" s="60"/>
      <c r="INQ877" s="60"/>
      <c r="INR877" s="60"/>
      <c r="INS877" s="60"/>
      <c r="INT877" s="60"/>
      <c r="INU877" s="60"/>
      <c r="INV877" s="60"/>
      <c r="INW877" s="60"/>
      <c r="INX877" s="60"/>
      <c r="INY877" s="60"/>
      <c r="INZ877" s="60"/>
      <c r="IOA877" s="60"/>
      <c r="IOB877" s="60"/>
      <c r="IOC877" s="60"/>
      <c r="IOD877" s="60"/>
      <c r="IOE877" s="60"/>
      <c r="IOF877" s="60"/>
      <c r="IOG877" s="60"/>
      <c r="IOH877" s="60"/>
      <c r="IOI877" s="60"/>
      <c r="IOJ877" s="60"/>
      <c r="IOK877" s="60"/>
      <c r="IOL877" s="60"/>
      <c r="IOM877" s="60"/>
      <c r="ION877" s="60"/>
      <c r="IOO877" s="60"/>
      <c r="IOP877" s="60"/>
      <c r="IOQ877" s="60"/>
      <c r="IOR877" s="60"/>
      <c r="IOS877" s="60"/>
      <c r="IOT877" s="60"/>
      <c r="IOU877" s="60"/>
      <c r="IOV877" s="60"/>
      <c r="IOW877" s="60"/>
      <c r="IOX877" s="60"/>
      <c r="IOY877" s="60"/>
      <c r="IOZ877" s="60"/>
      <c r="IPA877" s="60"/>
      <c r="IPB877" s="60"/>
      <c r="IPC877" s="60"/>
      <c r="IPD877" s="60"/>
      <c r="IPE877" s="60"/>
      <c r="IPF877" s="60"/>
      <c r="IPG877" s="60"/>
      <c r="IPH877" s="60"/>
      <c r="IPI877" s="60"/>
      <c r="IPJ877" s="60"/>
      <c r="IPK877" s="60"/>
      <c r="IPL877" s="60"/>
      <c r="IPM877" s="60"/>
      <c r="IPN877" s="60"/>
      <c r="IPO877" s="60"/>
      <c r="IPP877" s="60"/>
      <c r="IPQ877" s="60"/>
      <c r="IPR877" s="60"/>
      <c r="IPS877" s="60"/>
      <c r="IPT877" s="60"/>
      <c r="IPU877" s="60"/>
      <c r="IPV877" s="60"/>
      <c r="IPW877" s="60"/>
      <c r="IPX877" s="60"/>
      <c r="IPY877" s="60"/>
      <c r="IPZ877" s="60"/>
      <c r="IQA877" s="60"/>
      <c r="IQB877" s="60"/>
      <c r="IQC877" s="60"/>
      <c r="IQD877" s="60"/>
      <c r="IQE877" s="60"/>
      <c r="IQF877" s="60"/>
      <c r="IQG877" s="60"/>
      <c r="IQH877" s="60"/>
      <c r="IQI877" s="60"/>
      <c r="IQJ877" s="60"/>
      <c r="IQK877" s="60"/>
      <c r="IQL877" s="60"/>
      <c r="IQM877" s="60"/>
      <c r="IQN877" s="60"/>
      <c r="IQO877" s="60"/>
      <c r="IQP877" s="60"/>
      <c r="IQQ877" s="60"/>
      <c r="IQR877" s="60"/>
      <c r="IQS877" s="60"/>
      <c r="IQT877" s="60"/>
      <c r="IQU877" s="60"/>
      <c r="IQV877" s="60"/>
      <c r="IQW877" s="60"/>
      <c r="IQX877" s="60"/>
      <c r="IQY877" s="60"/>
      <c r="IQZ877" s="60"/>
      <c r="IRA877" s="60"/>
      <c r="IRB877" s="60"/>
      <c r="IRC877" s="60"/>
      <c r="IRD877" s="60"/>
      <c r="IRE877" s="60"/>
      <c r="IRF877" s="60"/>
      <c r="IRG877" s="60"/>
      <c r="IRH877" s="60"/>
      <c r="IRI877" s="60"/>
      <c r="IRJ877" s="60"/>
      <c r="IRK877" s="60"/>
      <c r="IRL877" s="60"/>
      <c r="IRM877" s="60"/>
      <c r="IRN877" s="60"/>
      <c r="IRO877" s="60"/>
      <c r="IRP877" s="60"/>
      <c r="IRQ877" s="60"/>
      <c r="IRR877" s="60"/>
      <c r="IRS877" s="60"/>
      <c r="IRT877" s="60"/>
      <c r="IRU877" s="60"/>
      <c r="IRV877" s="60"/>
      <c r="IRW877" s="60"/>
      <c r="IRX877" s="60"/>
      <c r="IRY877" s="60"/>
      <c r="IRZ877" s="60"/>
      <c r="ISA877" s="60"/>
      <c r="ISB877" s="60"/>
      <c r="ISC877" s="60"/>
      <c r="ISD877" s="60"/>
      <c r="ISE877" s="60"/>
      <c r="ISF877" s="60"/>
      <c r="ISG877" s="60"/>
      <c r="ISH877" s="60"/>
      <c r="ISI877" s="60"/>
      <c r="ISJ877" s="60"/>
      <c r="ISK877" s="60"/>
      <c r="ISL877" s="60"/>
      <c r="ISM877" s="60"/>
      <c r="ISN877" s="60"/>
      <c r="ISO877" s="60"/>
      <c r="ISP877" s="60"/>
      <c r="ISQ877" s="60"/>
      <c r="ISR877" s="60"/>
      <c r="ISS877" s="60"/>
      <c r="IST877" s="60"/>
      <c r="ISU877" s="60"/>
      <c r="ISV877" s="60"/>
      <c r="ISW877" s="60"/>
      <c r="ISX877" s="60"/>
      <c r="ISY877" s="60"/>
      <c r="ISZ877" s="60"/>
      <c r="ITA877" s="60"/>
      <c r="ITB877" s="60"/>
      <c r="ITC877" s="60"/>
      <c r="ITD877" s="60"/>
      <c r="ITE877" s="60"/>
      <c r="ITF877" s="60"/>
      <c r="ITG877" s="60"/>
      <c r="ITH877" s="60"/>
      <c r="ITI877" s="60"/>
      <c r="ITJ877" s="60"/>
      <c r="ITK877" s="60"/>
      <c r="ITL877" s="60"/>
      <c r="ITM877" s="60"/>
      <c r="ITN877" s="60"/>
      <c r="ITO877" s="60"/>
      <c r="ITP877" s="60"/>
      <c r="ITQ877" s="60"/>
      <c r="ITR877" s="60"/>
      <c r="ITS877" s="60"/>
      <c r="ITT877" s="60"/>
      <c r="ITU877" s="60"/>
      <c r="ITV877" s="60"/>
      <c r="ITW877" s="60"/>
      <c r="ITX877" s="60"/>
      <c r="ITY877" s="60"/>
      <c r="ITZ877" s="60"/>
      <c r="IUA877" s="60"/>
      <c r="IUB877" s="60"/>
      <c r="IUC877" s="60"/>
      <c r="IUD877" s="60"/>
      <c r="IUE877" s="60"/>
      <c r="IUF877" s="60"/>
      <c r="IUG877" s="60"/>
      <c r="IUH877" s="60"/>
      <c r="IUI877" s="60"/>
      <c r="IUJ877" s="60"/>
      <c r="IUK877" s="60"/>
      <c r="IUL877" s="60"/>
      <c r="IUM877" s="60"/>
      <c r="IUN877" s="60"/>
      <c r="IUO877" s="60"/>
      <c r="IUP877" s="60"/>
      <c r="IUQ877" s="60"/>
      <c r="IUR877" s="60"/>
      <c r="IUS877" s="60"/>
      <c r="IUT877" s="60"/>
      <c r="IUU877" s="60"/>
      <c r="IUV877" s="60"/>
      <c r="IUW877" s="60"/>
      <c r="IUX877" s="60"/>
      <c r="IUY877" s="60"/>
      <c r="IUZ877" s="60"/>
      <c r="IVA877" s="60"/>
      <c r="IVB877" s="60"/>
      <c r="IVC877" s="60"/>
      <c r="IVD877" s="60"/>
      <c r="IVE877" s="60"/>
      <c r="IVF877" s="60"/>
      <c r="IVG877" s="60"/>
      <c r="IVH877" s="60"/>
      <c r="IVI877" s="60"/>
      <c r="IVJ877" s="60"/>
      <c r="IVK877" s="60"/>
      <c r="IVL877" s="60"/>
      <c r="IVM877" s="60"/>
      <c r="IVN877" s="60"/>
      <c r="IVO877" s="60"/>
      <c r="IVP877" s="60"/>
      <c r="IVQ877" s="60"/>
      <c r="IVR877" s="60"/>
      <c r="IVS877" s="60"/>
      <c r="IVT877" s="60"/>
      <c r="IVU877" s="60"/>
      <c r="IVV877" s="60"/>
      <c r="IVW877" s="60"/>
      <c r="IVX877" s="60"/>
      <c r="IVY877" s="60"/>
      <c r="IVZ877" s="60"/>
      <c r="IWA877" s="60"/>
      <c r="IWB877" s="60"/>
      <c r="IWC877" s="60"/>
      <c r="IWD877" s="60"/>
      <c r="IWE877" s="60"/>
      <c r="IWF877" s="60"/>
      <c r="IWG877" s="60"/>
      <c r="IWH877" s="60"/>
      <c r="IWI877" s="60"/>
      <c r="IWJ877" s="60"/>
      <c r="IWK877" s="60"/>
      <c r="IWL877" s="60"/>
      <c r="IWM877" s="60"/>
      <c r="IWN877" s="60"/>
      <c r="IWO877" s="60"/>
      <c r="IWP877" s="60"/>
      <c r="IWQ877" s="60"/>
      <c r="IWR877" s="60"/>
      <c r="IWS877" s="60"/>
      <c r="IWT877" s="60"/>
      <c r="IWU877" s="60"/>
      <c r="IWV877" s="60"/>
      <c r="IWW877" s="60"/>
      <c r="IWX877" s="60"/>
      <c r="IWY877" s="60"/>
      <c r="IWZ877" s="60"/>
      <c r="IXA877" s="60"/>
      <c r="IXB877" s="60"/>
      <c r="IXC877" s="60"/>
      <c r="IXD877" s="60"/>
      <c r="IXE877" s="60"/>
      <c r="IXF877" s="60"/>
      <c r="IXG877" s="60"/>
      <c r="IXH877" s="60"/>
      <c r="IXI877" s="60"/>
      <c r="IXJ877" s="60"/>
      <c r="IXK877" s="60"/>
      <c r="IXL877" s="60"/>
      <c r="IXM877" s="60"/>
      <c r="IXN877" s="60"/>
      <c r="IXO877" s="60"/>
      <c r="IXP877" s="60"/>
      <c r="IXQ877" s="60"/>
      <c r="IXR877" s="60"/>
      <c r="IXS877" s="60"/>
      <c r="IXT877" s="60"/>
      <c r="IXU877" s="60"/>
      <c r="IXV877" s="60"/>
      <c r="IXW877" s="60"/>
      <c r="IXX877" s="60"/>
      <c r="IXY877" s="60"/>
      <c r="IXZ877" s="60"/>
      <c r="IYA877" s="60"/>
      <c r="IYB877" s="60"/>
      <c r="IYC877" s="60"/>
      <c r="IYD877" s="60"/>
      <c r="IYE877" s="60"/>
      <c r="IYF877" s="60"/>
      <c r="IYG877" s="60"/>
      <c r="IYH877" s="60"/>
      <c r="IYI877" s="60"/>
      <c r="IYJ877" s="60"/>
      <c r="IYK877" s="60"/>
      <c r="IYL877" s="60"/>
      <c r="IYM877" s="60"/>
      <c r="IYN877" s="60"/>
      <c r="IYO877" s="60"/>
      <c r="IYP877" s="60"/>
      <c r="IYQ877" s="60"/>
      <c r="IYR877" s="60"/>
      <c r="IYS877" s="60"/>
      <c r="IYT877" s="60"/>
      <c r="IYU877" s="60"/>
      <c r="IYV877" s="60"/>
      <c r="IYW877" s="60"/>
      <c r="IYX877" s="60"/>
      <c r="IYY877" s="60"/>
      <c r="IYZ877" s="60"/>
      <c r="IZA877" s="60"/>
      <c r="IZB877" s="60"/>
      <c r="IZC877" s="60"/>
      <c r="IZD877" s="60"/>
      <c r="IZE877" s="60"/>
      <c r="IZF877" s="60"/>
      <c r="IZG877" s="60"/>
      <c r="IZH877" s="60"/>
      <c r="IZI877" s="60"/>
      <c r="IZJ877" s="60"/>
      <c r="IZK877" s="60"/>
      <c r="IZL877" s="60"/>
      <c r="IZM877" s="60"/>
      <c r="IZN877" s="60"/>
      <c r="IZO877" s="60"/>
      <c r="IZP877" s="60"/>
      <c r="IZQ877" s="60"/>
      <c r="IZR877" s="60"/>
      <c r="IZS877" s="60"/>
      <c r="IZT877" s="60"/>
      <c r="IZU877" s="60"/>
      <c r="IZV877" s="60"/>
      <c r="IZW877" s="60"/>
      <c r="IZX877" s="60"/>
      <c r="IZY877" s="60"/>
      <c r="IZZ877" s="60"/>
      <c r="JAA877" s="60"/>
      <c r="JAB877" s="60"/>
      <c r="JAC877" s="60"/>
      <c r="JAD877" s="60"/>
      <c r="JAE877" s="60"/>
      <c r="JAF877" s="60"/>
      <c r="JAG877" s="60"/>
      <c r="JAH877" s="60"/>
      <c r="JAI877" s="60"/>
      <c r="JAJ877" s="60"/>
      <c r="JAK877" s="60"/>
      <c r="JAL877" s="60"/>
      <c r="JAM877" s="60"/>
      <c r="JAN877" s="60"/>
      <c r="JAO877" s="60"/>
      <c r="JAP877" s="60"/>
      <c r="JAQ877" s="60"/>
      <c r="JAR877" s="60"/>
      <c r="JAS877" s="60"/>
      <c r="JAT877" s="60"/>
      <c r="JAU877" s="60"/>
      <c r="JAV877" s="60"/>
      <c r="JAW877" s="60"/>
      <c r="JAX877" s="60"/>
      <c r="JAY877" s="60"/>
      <c r="JAZ877" s="60"/>
      <c r="JBA877" s="60"/>
      <c r="JBB877" s="60"/>
      <c r="JBC877" s="60"/>
      <c r="JBD877" s="60"/>
      <c r="JBE877" s="60"/>
      <c r="JBF877" s="60"/>
      <c r="JBG877" s="60"/>
      <c r="JBH877" s="60"/>
      <c r="JBI877" s="60"/>
      <c r="JBJ877" s="60"/>
      <c r="JBK877" s="60"/>
      <c r="JBL877" s="60"/>
      <c r="JBM877" s="60"/>
      <c r="JBN877" s="60"/>
      <c r="JBO877" s="60"/>
      <c r="JBP877" s="60"/>
      <c r="JBQ877" s="60"/>
      <c r="JBR877" s="60"/>
      <c r="JBS877" s="60"/>
      <c r="JBT877" s="60"/>
      <c r="JBU877" s="60"/>
      <c r="JBV877" s="60"/>
      <c r="JBW877" s="60"/>
      <c r="JBX877" s="60"/>
      <c r="JBY877" s="60"/>
      <c r="JBZ877" s="60"/>
      <c r="JCA877" s="60"/>
      <c r="JCB877" s="60"/>
      <c r="JCC877" s="60"/>
      <c r="JCD877" s="60"/>
      <c r="JCE877" s="60"/>
      <c r="JCF877" s="60"/>
      <c r="JCG877" s="60"/>
      <c r="JCH877" s="60"/>
      <c r="JCI877" s="60"/>
      <c r="JCJ877" s="60"/>
      <c r="JCK877" s="60"/>
      <c r="JCL877" s="60"/>
      <c r="JCM877" s="60"/>
      <c r="JCN877" s="60"/>
      <c r="JCO877" s="60"/>
      <c r="JCP877" s="60"/>
      <c r="JCQ877" s="60"/>
      <c r="JCR877" s="60"/>
      <c r="JCS877" s="60"/>
      <c r="JCT877" s="60"/>
      <c r="JCU877" s="60"/>
      <c r="JCV877" s="60"/>
      <c r="JCW877" s="60"/>
      <c r="JCX877" s="60"/>
      <c r="JCY877" s="60"/>
      <c r="JCZ877" s="60"/>
      <c r="JDA877" s="60"/>
      <c r="JDB877" s="60"/>
      <c r="JDC877" s="60"/>
      <c r="JDD877" s="60"/>
      <c r="JDE877" s="60"/>
      <c r="JDF877" s="60"/>
      <c r="JDG877" s="60"/>
      <c r="JDH877" s="60"/>
      <c r="JDI877" s="60"/>
      <c r="JDJ877" s="60"/>
      <c r="JDK877" s="60"/>
      <c r="JDL877" s="60"/>
      <c r="JDM877" s="60"/>
      <c r="JDN877" s="60"/>
      <c r="JDO877" s="60"/>
      <c r="JDP877" s="60"/>
      <c r="JDQ877" s="60"/>
      <c r="JDR877" s="60"/>
      <c r="JDS877" s="60"/>
      <c r="JDT877" s="60"/>
      <c r="JDU877" s="60"/>
      <c r="JDV877" s="60"/>
      <c r="JDW877" s="60"/>
      <c r="JDX877" s="60"/>
      <c r="JDY877" s="60"/>
      <c r="JDZ877" s="60"/>
      <c r="JEA877" s="60"/>
      <c r="JEB877" s="60"/>
      <c r="JEC877" s="60"/>
      <c r="JED877" s="60"/>
      <c r="JEE877" s="60"/>
      <c r="JEF877" s="60"/>
      <c r="JEG877" s="60"/>
      <c r="JEH877" s="60"/>
      <c r="JEI877" s="60"/>
      <c r="JEJ877" s="60"/>
      <c r="JEK877" s="60"/>
      <c r="JEL877" s="60"/>
      <c r="JEM877" s="60"/>
      <c r="JEN877" s="60"/>
      <c r="JEO877" s="60"/>
      <c r="JEP877" s="60"/>
      <c r="JEQ877" s="60"/>
      <c r="JER877" s="60"/>
      <c r="JES877" s="60"/>
      <c r="JET877" s="60"/>
      <c r="JEU877" s="60"/>
      <c r="JEV877" s="60"/>
      <c r="JEW877" s="60"/>
      <c r="JEX877" s="60"/>
      <c r="JEY877" s="60"/>
      <c r="JEZ877" s="60"/>
      <c r="JFA877" s="60"/>
      <c r="JFB877" s="60"/>
      <c r="JFC877" s="60"/>
      <c r="JFD877" s="60"/>
      <c r="JFE877" s="60"/>
      <c r="JFF877" s="60"/>
      <c r="JFG877" s="60"/>
      <c r="JFH877" s="60"/>
      <c r="JFI877" s="60"/>
      <c r="JFJ877" s="60"/>
      <c r="JFK877" s="60"/>
      <c r="JFL877" s="60"/>
      <c r="JFM877" s="60"/>
      <c r="JFN877" s="60"/>
      <c r="JFO877" s="60"/>
      <c r="JFP877" s="60"/>
      <c r="JFQ877" s="60"/>
      <c r="JFR877" s="60"/>
      <c r="JFS877" s="60"/>
      <c r="JFT877" s="60"/>
      <c r="JFU877" s="60"/>
      <c r="JFV877" s="60"/>
      <c r="JFW877" s="60"/>
      <c r="JFX877" s="60"/>
      <c r="JFY877" s="60"/>
      <c r="JFZ877" s="60"/>
      <c r="JGA877" s="60"/>
      <c r="JGB877" s="60"/>
      <c r="JGC877" s="60"/>
      <c r="JGD877" s="60"/>
      <c r="JGE877" s="60"/>
      <c r="JGF877" s="60"/>
      <c r="JGG877" s="60"/>
      <c r="JGH877" s="60"/>
      <c r="JGI877" s="60"/>
      <c r="JGJ877" s="60"/>
      <c r="JGK877" s="60"/>
      <c r="JGL877" s="60"/>
      <c r="JGM877" s="60"/>
      <c r="JGN877" s="60"/>
      <c r="JGO877" s="60"/>
      <c r="JGP877" s="60"/>
      <c r="JGQ877" s="60"/>
      <c r="JGR877" s="60"/>
      <c r="JGS877" s="60"/>
      <c r="JGT877" s="60"/>
      <c r="JGU877" s="60"/>
      <c r="JGV877" s="60"/>
      <c r="JGW877" s="60"/>
      <c r="JGX877" s="60"/>
      <c r="JGY877" s="60"/>
      <c r="JGZ877" s="60"/>
      <c r="JHA877" s="60"/>
      <c r="JHB877" s="60"/>
      <c r="JHC877" s="60"/>
      <c r="JHD877" s="60"/>
      <c r="JHE877" s="60"/>
      <c r="JHF877" s="60"/>
      <c r="JHG877" s="60"/>
      <c r="JHH877" s="60"/>
      <c r="JHI877" s="60"/>
      <c r="JHJ877" s="60"/>
      <c r="JHK877" s="60"/>
      <c r="JHL877" s="60"/>
      <c r="JHM877" s="60"/>
      <c r="JHN877" s="60"/>
      <c r="JHO877" s="60"/>
      <c r="JHP877" s="60"/>
      <c r="JHQ877" s="60"/>
      <c r="JHR877" s="60"/>
      <c r="JHS877" s="60"/>
      <c r="JHT877" s="60"/>
      <c r="JHU877" s="60"/>
      <c r="JHV877" s="60"/>
      <c r="JHW877" s="60"/>
      <c r="JHX877" s="60"/>
      <c r="JHY877" s="60"/>
      <c r="JHZ877" s="60"/>
      <c r="JIA877" s="60"/>
      <c r="JIB877" s="60"/>
      <c r="JIC877" s="60"/>
      <c r="JID877" s="60"/>
      <c r="JIE877" s="60"/>
      <c r="JIF877" s="60"/>
      <c r="JIG877" s="60"/>
      <c r="JIH877" s="60"/>
      <c r="JII877" s="60"/>
      <c r="JIJ877" s="60"/>
      <c r="JIK877" s="60"/>
      <c r="JIL877" s="60"/>
      <c r="JIM877" s="60"/>
      <c r="JIN877" s="60"/>
      <c r="JIO877" s="60"/>
      <c r="JIP877" s="60"/>
      <c r="JIQ877" s="60"/>
      <c r="JIR877" s="60"/>
      <c r="JIS877" s="60"/>
      <c r="JIT877" s="60"/>
      <c r="JIU877" s="60"/>
      <c r="JIV877" s="60"/>
      <c r="JIW877" s="60"/>
      <c r="JIX877" s="60"/>
      <c r="JIY877" s="60"/>
      <c r="JIZ877" s="60"/>
      <c r="JJA877" s="60"/>
      <c r="JJB877" s="60"/>
      <c r="JJC877" s="60"/>
      <c r="JJD877" s="60"/>
      <c r="JJE877" s="60"/>
      <c r="JJF877" s="60"/>
      <c r="JJG877" s="60"/>
      <c r="JJH877" s="60"/>
      <c r="JJI877" s="60"/>
      <c r="JJJ877" s="60"/>
      <c r="JJK877" s="60"/>
      <c r="JJL877" s="60"/>
      <c r="JJM877" s="60"/>
      <c r="JJN877" s="60"/>
      <c r="JJO877" s="60"/>
      <c r="JJP877" s="60"/>
      <c r="JJQ877" s="60"/>
      <c r="JJR877" s="60"/>
      <c r="JJS877" s="60"/>
      <c r="JJT877" s="60"/>
      <c r="JJU877" s="60"/>
      <c r="JJV877" s="60"/>
      <c r="JJW877" s="60"/>
      <c r="JJX877" s="60"/>
      <c r="JJY877" s="60"/>
      <c r="JJZ877" s="60"/>
      <c r="JKA877" s="60"/>
      <c r="JKB877" s="60"/>
      <c r="JKC877" s="60"/>
      <c r="JKD877" s="60"/>
      <c r="JKE877" s="60"/>
      <c r="JKF877" s="60"/>
      <c r="JKG877" s="60"/>
      <c r="JKH877" s="60"/>
      <c r="JKI877" s="60"/>
      <c r="JKJ877" s="60"/>
      <c r="JKK877" s="60"/>
      <c r="JKL877" s="60"/>
      <c r="JKM877" s="60"/>
      <c r="JKN877" s="60"/>
      <c r="JKO877" s="60"/>
      <c r="JKP877" s="60"/>
      <c r="JKQ877" s="60"/>
      <c r="JKR877" s="60"/>
      <c r="JKS877" s="60"/>
      <c r="JKT877" s="60"/>
      <c r="JKU877" s="60"/>
      <c r="JKV877" s="60"/>
      <c r="JKW877" s="60"/>
      <c r="JKX877" s="60"/>
      <c r="JKY877" s="60"/>
      <c r="JKZ877" s="60"/>
      <c r="JLA877" s="60"/>
      <c r="JLB877" s="60"/>
      <c r="JLC877" s="60"/>
      <c r="JLD877" s="60"/>
      <c r="JLE877" s="60"/>
      <c r="JLF877" s="60"/>
      <c r="JLG877" s="60"/>
      <c r="JLH877" s="60"/>
      <c r="JLI877" s="60"/>
      <c r="JLJ877" s="60"/>
      <c r="JLK877" s="60"/>
      <c r="JLL877" s="60"/>
      <c r="JLM877" s="60"/>
      <c r="JLN877" s="60"/>
      <c r="JLO877" s="60"/>
      <c r="JLP877" s="60"/>
      <c r="JLQ877" s="60"/>
      <c r="JLR877" s="60"/>
      <c r="JLS877" s="60"/>
      <c r="JLT877" s="60"/>
      <c r="JLU877" s="60"/>
      <c r="JLV877" s="60"/>
      <c r="JLW877" s="60"/>
      <c r="JLX877" s="60"/>
      <c r="JLY877" s="60"/>
      <c r="JLZ877" s="60"/>
      <c r="JMA877" s="60"/>
      <c r="JMB877" s="60"/>
      <c r="JMC877" s="60"/>
      <c r="JMD877" s="60"/>
      <c r="JME877" s="60"/>
      <c r="JMF877" s="60"/>
      <c r="JMG877" s="60"/>
      <c r="JMH877" s="60"/>
      <c r="JMI877" s="60"/>
      <c r="JMJ877" s="60"/>
      <c r="JMK877" s="60"/>
      <c r="JML877" s="60"/>
      <c r="JMM877" s="60"/>
      <c r="JMN877" s="60"/>
      <c r="JMO877" s="60"/>
      <c r="JMP877" s="60"/>
      <c r="JMQ877" s="60"/>
      <c r="JMR877" s="60"/>
      <c r="JMS877" s="60"/>
      <c r="JMT877" s="60"/>
      <c r="JMU877" s="60"/>
      <c r="JMV877" s="60"/>
      <c r="JMW877" s="60"/>
      <c r="JMX877" s="60"/>
      <c r="JMY877" s="60"/>
      <c r="JMZ877" s="60"/>
      <c r="JNA877" s="60"/>
      <c r="JNB877" s="60"/>
      <c r="JNC877" s="60"/>
      <c r="JND877" s="60"/>
      <c r="JNE877" s="60"/>
      <c r="JNF877" s="60"/>
      <c r="JNG877" s="60"/>
      <c r="JNH877" s="60"/>
      <c r="JNI877" s="60"/>
      <c r="JNJ877" s="60"/>
      <c r="JNK877" s="60"/>
      <c r="JNL877" s="60"/>
      <c r="JNM877" s="60"/>
      <c r="JNN877" s="60"/>
      <c r="JNO877" s="60"/>
      <c r="JNP877" s="60"/>
      <c r="JNQ877" s="60"/>
      <c r="JNR877" s="60"/>
      <c r="JNS877" s="60"/>
      <c r="JNT877" s="60"/>
      <c r="JNU877" s="60"/>
      <c r="JNV877" s="60"/>
      <c r="JNW877" s="60"/>
      <c r="JNX877" s="60"/>
      <c r="JNY877" s="60"/>
      <c r="JNZ877" s="60"/>
      <c r="JOA877" s="60"/>
      <c r="JOB877" s="60"/>
      <c r="JOC877" s="60"/>
      <c r="JOD877" s="60"/>
      <c r="JOE877" s="60"/>
      <c r="JOF877" s="60"/>
      <c r="JOG877" s="60"/>
      <c r="JOH877" s="60"/>
      <c r="JOI877" s="60"/>
      <c r="JOJ877" s="60"/>
      <c r="JOK877" s="60"/>
      <c r="JOL877" s="60"/>
      <c r="JOM877" s="60"/>
      <c r="JON877" s="60"/>
      <c r="JOO877" s="60"/>
      <c r="JOP877" s="60"/>
      <c r="JOQ877" s="60"/>
      <c r="JOR877" s="60"/>
      <c r="JOS877" s="60"/>
      <c r="JOT877" s="60"/>
      <c r="JOU877" s="60"/>
      <c r="JOV877" s="60"/>
      <c r="JOW877" s="60"/>
      <c r="JOX877" s="60"/>
      <c r="JOY877" s="60"/>
      <c r="JOZ877" s="60"/>
      <c r="JPA877" s="60"/>
      <c r="JPB877" s="60"/>
      <c r="JPC877" s="60"/>
      <c r="JPD877" s="60"/>
      <c r="JPE877" s="60"/>
      <c r="JPF877" s="60"/>
      <c r="JPG877" s="60"/>
      <c r="JPH877" s="60"/>
      <c r="JPI877" s="60"/>
      <c r="JPJ877" s="60"/>
      <c r="JPK877" s="60"/>
      <c r="JPL877" s="60"/>
      <c r="JPM877" s="60"/>
      <c r="JPN877" s="60"/>
      <c r="JPO877" s="60"/>
      <c r="JPP877" s="60"/>
      <c r="JPQ877" s="60"/>
      <c r="JPR877" s="60"/>
      <c r="JPS877" s="60"/>
      <c r="JPT877" s="60"/>
      <c r="JPU877" s="60"/>
      <c r="JPV877" s="60"/>
      <c r="JPW877" s="60"/>
      <c r="JPX877" s="60"/>
      <c r="JPY877" s="60"/>
      <c r="JPZ877" s="60"/>
      <c r="JQA877" s="60"/>
      <c r="JQB877" s="60"/>
      <c r="JQC877" s="60"/>
      <c r="JQD877" s="60"/>
      <c r="JQE877" s="60"/>
      <c r="JQF877" s="60"/>
      <c r="JQG877" s="60"/>
      <c r="JQH877" s="60"/>
      <c r="JQI877" s="60"/>
      <c r="JQJ877" s="60"/>
      <c r="JQK877" s="60"/>
      <c r="JQL877" s="60"/>
      <c r="JQM877" s="60"/>
      <c r="JQN877" s="60"/>
      <c r="JQO877" s="60"/>
      <c r="JQP877" s="60"/>
      <c r="JQQ877" s="60"/>
      <c r="JQR877" s="60"/>
      <c r="JQS877" s="60"/>
      <c r="JQT877" s="60"/>
      <c r="JQU877" s="60"/>
      <c r="JQV877" s="60"/>
      <c r="JQW877" s="60"/>
      <c r="JQX877" s="60"/>
      <c r="JQY877" s="60"/>
      <c r="JQZ877" s="60"/>
      <c r="JRA877" s="60"/>
      <c r="JRB877" s="60"/>
      <c r="JRC877" s="60"/>
      <c r="JRD877" s="60"/>
      <c r="JRE877" s="60"/>
      <c r="JRF877" s="60"/>
      <c r="JRG877" s="60"/>
      <c r="JRH877" s="60"/>
      <c r="JRI877" s="60"/>
      <c r="JRJ877" s="60"/>
      <c r="JRK877" s="60"/>
      <c r="JRL877" s="60"/>
      <c r="JRM877" s="60"/>
      <c r="JRN877" s="60"/>
      <c r="JRO877" s="60"/>
      <c r="JRP877" s="60"/>
      <c r="JRQ877" s="60"/>
      <c r="JRR877" s="60"/>
      <c r="JRS877" s="60"/>
      <c r="JRT877" s="60"/>
      <c r="JRU877" s="60"/>
      <c r="JRV877" s="60"/>
      <c r="JRW877" s="60"/>
      <c r="JRX877" s="60"/>
      <c r="JRY877" s="60"/>
      <c r="JRZ877" s="60"/>
      <c r="JSA877" s="60"/>
      <c r="JSB877" s="60"/>
      <c r="JSC877" s="60"/>
      <c r="JSD877" s="60"/>
      <c r="JSE877" s="60"/>
      <c r="JSF877" s="60"/>
      <c r="JSG877" s="60"/>
      <c r="JSH877" s="60"/>
      <c r="JSI877" s="60"/>
      <c r="JSJ877" s="60"/>
      <c r="JSK877" s="60"/>
      <c r="JSL877" s="60"/>
      <c r="JSM877" s="60"/>
      <c r="JSN877" s="60"/>
      <c r="JSO877" s="60"/>
      <c r="JSP877" s="60"/>
      <c r="JSQ877" s="60"/>
      <c r="JSR877" s="60"/>
      <c r="JSS877" s="60"/>
      <c r="JST877" s="60"/>
      <c r="JSU877" s="60"/>
      <c r="JSV877" s="60"/>
      <c r="JSW877" s="60"/>
      <c r="JSX877" s="60"/>
      <c r="JSY877" s="60"/>
      <c r="JSZ877" s="60"/>
      <c r="JTA877" s="60"/>
      <c r="JTB877" s="60"/>
      <c r="JTC877" s="60"/>
      <c r="JTD877" s="60"/>
      <c r="JTE877" s="60"/>
      <c r="JTF877" s="60"/>
      <c r="JTG877" s="60"/>
      <c r="JTH877" s="60"/>
      <c r="JTI877" s="60"/>
      <c r="JTJ877" s="60"/>
      <c r="JTK877" s="60"/>
      <c r="JTL877" s="60"/>
      <c r="JTM877" s="60"/>
      <c r="JTN877" s="60"/>
      <c r="JTO877" s="60"/>
      <c r="JTP877" s="60"/>
      <c r="JTQ877" s="60"/>
      <c r="JTR877" s="60"/>
      <c r="JTS877" s="60"/>
      <c r="JTT877" s="60"/>
      <c r="JTU877" s="60"/>
      <c r="JTV877" s="60"/>
      <c r="JTW877" s="60"/>
      <c r="JTX877" s="60"/>
      <c r="JTY877" s="60"/>
      <c r="JTZ877" s="60"/>
      <c r="JUA877" s="60"/>
      <c r="JUB877" s="60"/>
      <c r="JUC877" s="60"/>
      <c r="JUD877" s="60"/>
      <c r="JUE877" s="60"/>
      <c r="JUF877" s="60"/>
      <c r="JUG877" s="60"/>
      <c r="JUH877" s="60"/>
      <c r="JUI877" s="60"/>
      <c r="JUJ877" s="60"/>
      <c r="JUK877" s="60"/>
      <c r="JUL877" s="60"/>
      <c r="JUM877" s="60"/>
      <c r="JUN877" s="60"/>
      <c r="JUO877" s="60"/>
      <c r="JUP877" s="60"/>
      <c r="JUQ877" s="60"/>
      <c r="JUR877" s="60"/>
      <c r="JUS877" s="60"/>
      <c r="JUT877" s="60"/>
      <c r="JUU877" s="60"/>
      <c r="JUV877" s="60"/>
      <c r="JUW877" s="60"/>
      <c r="JUX877" s="60"/>
      <c r="JUY877" s="60"/>
      <c r="JUZ877" s="60"/>
      <c r="JVA877" s="60"/>
      <c r="JVB877" s="60"/>
      <c r="JVC877" s="60"/>
      <c r="JVD877" s="60"/>
      <c r="JVE877" s="60"/>
      <c r="JVF877" s="60"/>
      <c r="JVG877" s="60"/>
      <c r="JVH877" s="60"/>
      <c r="JVI877" s="60"/>
      <c r="JVJ877" s="60"/>
      <c r="JVK877" s="60"/>
      <c r="JVL877" s="60"/>
      <c r="JVM877" s="60"/>
      <c r="JVN877" s="60"/>
      <c r="JVO877" s="60"/>
      <c r="JVP877" s="60"/>
      <c r="JVQ877" s="60"/>
      <c r="JVR877" s="60"/>
      <c r="JVS877" s="60"/>
      <c r="JVT877" s="60"/>
      <c r="JVU877" s="60"/>
      <c r="JVV877" s="60"/>
      <c r="JVW877" s="60"/>
      <c r="JVX877" s="60"/>
      <c r="JVY877" s="60"/>
      <c r="JVZ877" s="60"/>
      <c r="JWA877" s="60"/>
      <c r="JWB877" s="60"/>
      <c r="JWC877" s="60"/>
      <c r="JWD877" s="60"/>
      <c r="JWE877" s="60"/>
      <c r="JWF877" s="60"/>
      <c r="JWG877" s="60"/>
      <c r="JWH877" s="60"/>
      <c r="JWI877" s="60"/>
      <c r="JWJ877" s="60"/>
      <c r="JWK877" s="60"/>
      <c r="JWL877" s="60"/>
      <c r="JWM877" s="60"/>
      <c r="JWN877" s="60"/>
      <c r="JWO877" s="60"/>
      <c r="JWP877" s="60"/>
      <c r="JWQ877" s="60"/>
      <c r="JWR877" s="60"/>
      <c r="JWS877" s="60"/>
      <c r="JWT877" s="60"/>
      <c r="JWU877" s="60"/>
      <c r="JWV877" s="60"/>
      <c r="JWW877" s="60"/>
      <c r="JWX877" s="60"/>
      <c r="JWY877" s="60"/>
      <c r="JWZ877" s="60"/>
      <c r="JXA877" s="60"/>
      <c r="JXB877" s="60"/>
      <c r="JXC877" s="60"/>
      <c r="JXD877" s="60"/>
      <c r="JXE877" s="60"/>
      <c r="JXF877" s="60"/>
      <c r="JXG877" s="60"/>
      <c r="JXH877" s="60"/>
      <c r="JXI877" s="60"/>
      <c r="JXJ877" s="60"/>
      <c r="JXK877" s="60"/>
      <c r="JXL877" s="60"/>
      <c r="JXM877" s="60"/>
      <c r="JXN877" s="60"/>
      <c r="JXO877" s="60"/>
      <c r="JXP877" s="60"/>
      <c r="JXQ877" s="60"/>
      <c r="JXR877" s="60"/>
      <c r="JXS877" s="60"/>
      <c r="JXT877" s="60"/>
      <c r="JXU877" s="60"/>
      <c r="JXV877" s="60"/>
      <c r="JXW877" s="60"/>
      <c r="JXX877" s="60"/>
      <c r="JXY877" s="60"/>
      <c r="JXZ877" s="60"/>
      <c r="JYA877" s="60"/>
      <c r="JYB877" s="60"/>
      <c r="JYC877" s="60"/>
      <c r="JYD877" s="60"/>
      <c r="JYE877" s="60"/>
      <c r="JYF877" s="60"/>
      <c r="JYG877" s="60"/>
      <c r="JYH877" s="60"/>
      <c r="JYI877" s="60"/>
      <c r="JYJ877" s="60"/>
      <c r="JYK877" s="60"/>
      <c r="JYL877" s="60"/>
      <c r="JYM877" s="60"/>
      <c r="JYN877" s="60"/>
      <c r="JYO877" s="60"/>
      <c r="JYP877" s="60"/>
      <c r="JYQ877" s="60"/>
      <c r="JYR877" s="60"/>
      <c r="JYS877" s="60"/>
      <c r="JYT877" s="60"/>
      <c r="JYU877" s="60"/>
      <c r="JYV877" s="60"/>
      <c r="JYW877" s="60"/>
      <c r="JYX877" s="60"/>
      <c r="JYY877" s="60"/>
      <c r="JYZ877" s="60"/>
      <c r="JZA877" s="60"/>
      <c r="JZB877" s="60"/>
      <c r="JZC877" s="60"/>
      <c r="JZD877" s="60"/>
      <c r="JZE877" s="60"/>
      <c r="JZF877" s="60"/>
      <c r="JZG877" s="60"/>
      <c r="JZH877" s="60"/>
      <c r="JZI877" s="60"/>
      <c r="JZJ877" s="60"/>
      <c r="JZK877" s="60"/>
      <c r="JZL877" s="60"/>
      <c r="JZM877" s="60"/>
      <c r="JZN877" s="60"/>
      <c r="JZO877" s="60"/>
      <c r="JZP877" s="60"/>
      <c r="JZQ877" s="60"/>
      <c r="JZR877" s="60"/>
      <c r="JZS877" s="60"/>
      <c r="JZT877" s="60"/>
      <c r="JZU877" s="60"/>
      <c r="JZV877" s="60"/>
      <c r="JZW877" s="60"/>
      <c r="JZX877" s="60"/>
      <c r="JZY877" s="60"/>
      <c r="JZZ877" s="60"/>
      <c r="KAA877" s="60"/>
      <c r="KAB877" s="60"/>
      <c r="KAC877" s="60"/>
      <c r="KAD877" s="60"/>
      <c r="KAE877" s="60"/>
      <c r="KAF877" s="60"/>
      <c r="KAG877" s="60"/>
      <c r="KAH877" s="60"/>
      <c r="KAI877" s="60"/>
      <c r="KAJ877" s="60"/>
      <c r="KAK877" s="60"/>
      <c r="KAL877" s="60"/>
      <c r="KAM877" s="60"/>
      <c r="KAN877" s="60"/>
      <c r="KAO877" s="60"/>
      <c r="KAP877" s="60"/>
      <c r="KAQ877" s="60"/>
      <c r="KAR877" s="60"/>
      <c r="KAS877" s="60"/>
      <c r="KAT877" s="60"/>
      <c r="KAU877" s="60"/>
      <c r="KAV877" s="60"/>
      <c r="KAW877" s="60"/>
      <c r="KAX877" s="60"/>
      <c r="KAY877" s="60"/>
      <c r="KAZ877" s="60"/>
      <c r="KBA877" s="60"/>
      <c r="KBB877" s="60"/>
      <c r="KBC877" s="60"/>
      <c r="KBD877" s="60"/>
      <c r="KBE877" s="60"/>
      <c r="KBF877" s="60"/>
      <c r="KBG877" s="60"/>
      <c r="KBH877" s="60"/>
      <c r="KBI877" s="60"/>
      <c r="KBJ877" s="60"/>
      <c r="KBK877" s="60"/>
      <c r="KBL877" s="60"/>
      <c r="KBM877" s="60"/>
      <c r="KBN877" s="60"/>
      <c r="KBO877" s="60"/>
      <c r="KBP877" s="60"/>
      <c r="KBQ877" s="60"/>
      <c r="KBR877" s="60"/>
      <c r="KBS877" s="60"/>
      <c r="KBT877" s="60"/>
      <c r="KBU877" s="60"/>
      <c r="KBV877" s="60"/>
      <c r="KBW877" s="60"/>
      <c r="KBX877" s="60"/>
      <c r="KBY877" s="60"/>
      <c r="KBZ877" s="60"/>
      <c r="KCA877" s="60"/>
      <c r="KCB877" s="60"/>
      <c r="KCC877" s="60"/>
      <c r="KCD877" s="60"/>
      <c r="KCE877" s="60"/>
      <c r="KCF877" s="60"/>
      <c r="KCG877" s="60"/>
      <c r="KCH877" s="60"/>
      <c r="KCI877" s="60"/>
      <c r="KCJ877" s="60"/>
      <c r="KCK877" s="60"/>
      <c r="KCL877" s="60"/>
      <c r="KCM877" s="60"/>
      <c r="KCN877" s="60"/>
      <c r="KCO877" s="60"/>
      <c r="KCP877" s="60"/>
      <c r="KCQ877" s="60"/>
      <c r="KCR877" s="60"/>
      <c r="KCS877" s="60"/>
      <c r="KCT877" s="60"/>
      <c r="KCU877" s="60"/>
      <c r="KCV877" s="60"/>
      <c r="KCW877" s="60"/>
      <c r="KCX877" s="60"/>
      <c r="KCY877" s="60"/>
      <c r="KCZ877" s="60"/>
      <c r="KDA877" s="60"/>
      <c r="KDB877" s="60"/>
      <c r="KDC877" s="60"/>
      <c r="KDD877" s="60"/>
      <c r="KDE877" s="60"/>
      <c r="KDF877" s="60"/>
      <c r="KDG877" s="60"/>
      <c r="KDH877" s="60"/>
      <c r="KDI877" s="60"/>
      <c r="KDJ877" s="60"/>
      <c r="KDK877" s="60"/>
      <c r="KDL877" s="60"/>
      <c r="KDM877" s="60"/>
      <c r="KDN877" s="60"/>
      <c r="KDO877" s="60"/>
      <c r="KDP877" s="60"/>
      <c r="KDQ877" s="60"/>
      <c r="KDR877" s="60"/>
      <c r="KDS877" s="60"/>
      <c r="KDT877" s="60"/>
      <c r="KDU877" s="60"/>
      <c r="KDV877" s="60"/>
      <c r="KDW877" s="60"/>
      <c r="KDX877" s="60"/>
      <c r="KDY877" s="60"/>
      <c r="KDZ877" s="60"/>
      <c r="KEA877" s="60"/>
      <c r="KEB877" s="60"/>
      <c r="KEC877" s="60"/>
      <c r="KED877" s="60"/>
      <c r="KEE877" s="60"/>
      <c r="KEF877" s="60"/>
      <c r="KEG877" s="60"/>
      <c r="KEH877" s="60"/>
      <c r="KEI877" s="60"/>
      <c r="KEJ877" s="60"/>
      <c r="KEK877" s="60"/>
      <c r="KEL877" s="60"/>
      <c r="KEM877" s="60"/>
      <c r="KEN877" s="60"/>
      <c r="KEO877" s="60"/>
      <c r="KEP877" s="60"/>
      <c r="KEQ877" s="60"/>
      <c r="KER877" s="60"/>
      <c r="KES877" s="60"/>
      <c r="KET877" s="60"/>
      <c r="KEU877" s="60"/>
      <c r="KEV877" s="60"/>
      <c r="KEW877" s="60"/>
      <c r="KEX877" s="60"/>
      <c r="KEY877" s="60"/>
      <c r="KEZ877" s="60"/>
      <c r="KFA877" s="60"/>
      <c r="KFB877" s="60"/>
      <c r="KFC877" s="60"/>
      <c r="KFD877" s="60"/>
      <c r="KFE877" s="60"/>
      <c r="KFF877" s="60"/>
      <c r="KFG877" s="60"/>
      <c r="KFH877" s="60"/>
      <c r="KFI877" s="60"/>
      <c r="KFJ877" s="60"/>
      <c r="KFK877" s="60"/>
      <c r="KFL877" s="60"/>
      <c r="KFM877" s="60"/>
      <c r="KFN877" s="60"/>
      <c r="KFO877" s="60"/>
      <c r="KFP877" s="60"/>
      <c r="KFQ877" s="60"/>
      <c r="KFR877" s="60"/>
      <c r="KFS877" s="60"/>
      <c r="KFT877" s="60"/>
      <c r="KFU877" s="60"/>
      <c r="KFV877" s="60"/>
      <c r="KFW877" s="60"/>
      <c r="KFX877" s="60"/>
      <c r="KFY877" s="60"/>
      <c r="KFZ877" s="60"/>
      <c r="KGA877" s="60"/>
      <c r="KGB877" s="60"/>
      <c r="KGC877" s="60"/>
      <c r="KGD877" s="60"/>
      <c r="KGE877" s="60"/>
      <c r="KGF877" s="60"/>
      <c r="KGG877" s="60"/>
      <c r="KGH877" s="60"/>
      <c r="KGI877" s="60"/>
      <c r="KGJ877" s="60"/>
      <c r="KGK877" s="60"/>
      <c r="KGL877" s="60"/>
      <c r="KGM877" s="60"/>
      <c r="KGN877" s="60"/>
      <c r="KGO877" s="60"/>
      <c r="KGP877" s="60"/>
      <c r="KGQ877" s="60"/>
      <c r="KGR877" s="60"/>
      <c r="KGS877" s="60"/>
      <c r="KGT877" s="60"/>
      <c r="KGU877" s="60"/>
      <c r="KGV877" s="60"/>
      <c r="KGW877" s="60"/>
      <c r="KGX877" s="60"/>
      <c r="KGY877" s="60"/>
      <c r="KGZ877" s="60"/>
      <c r="KHA877" s="60"/>
      <c r="KHB877" s="60"/>
      <c r="KHC877" s="60"/>
      <c r="KHD877" s="60"/>
      <c r="KHE877" s="60"/>
      <c r="KHF877" s="60"/>
      <c r="KHG877" s="60"/>
      <c r="KHH877" s="60"/>
      <c r="KHI877" s="60"/>
      <c r="KHJ877" s="60"/>
      <c r="KHK877" s="60"/>
      <c r="KHL877" s="60"/>
      <c r="KHM877" s="60"/>
      <c r="KHN877" s="60"/>
      <c r="KHO877" s="60"/>
      <c r="KHP877" s="60"/>
      <c r="KHQ877" s="60"/>
      <c r="KHR877" s="60"/>
      <c r="KHS877" s="60"/>
      <c r="KHT877" s="60"/>
      <c r="KHU877" s="60"/>
      <c r="KHV877" s="60"/>
      <c r="KHW877" s="60"/>
      <c r="KHX877" s="60"/>
      <c r="KHY877" s="60"/>
      <c r="KHZ877" s="60"/>
      <c r="KIA877" s="60"/>
      <c r="KIB877" s="60"/>
      <c r="KIC877" s="60"/>
      <c r="KID877" s="60"/>
      <c r="KIE877" s="60"/>
      <c r="KIF877" s="60"/>
      <c r="KIG877" s="60"/>
      <c r="KIH877" s="60"/>
      <c r="KII877" s="60"/>
      <c r="KIJ877" s="60"/>
      <c r="KIK877" s="60"/>
      <c r="KIL877" s="60"/>
      <c r="KIM877" s="60"/>
      <c r="KIN877" s="60"/>
      <c r="KIO877" s="60"/>
      <c r="KIP877" s="60"/>
      <c r="KIQ877" s="60"/>
      <c r="KIR877" s="60"/>
      <c r="KIS877" s="60"/>
      <c r="KIT877" s="60"/>
      <c r="KIU877" s="60"/>
      <c r="KIV877" s="60"/>
      <c r="KIW877" s="60"/>
      <c r="KIX877" s="60"/>
      <c r="KIY877" s="60"/>
      <c r="KIZ877" s="60"/>
      <c r="KJA877" s="60"/>
      <c r="KJB877" s="60"/>
      <c r="KJC877" s="60"/>
      <c r="KJD877" s="60"/>
      <c r="KJE877" s="60"/>
      <c r="KJF877" s="60"/>
      <c r="KJG877" s="60"/>
      <c r="KJH877" s="60"/>
      <c r="KJI877" s="60"/>
      <c r="KJJ877" s="60"/>
      <c r="KJK877" s="60"/>
      <c r="KJL877" s="60"/>
      <c r="KJM877" s="60"/>
      <c r="KJN877" s="60"/>
      <c r="KJO877" s="60"/>
      <c r="KJP877" s="60"/>
      <c r="KJQ877" s="60"/>
      <c r="KJR877" s="60"/>
      <c r="KJS877" s="60"/>
      <c r="KJT877" s="60"/>
      <c r="KJU877" s="60"/>
      <c r="KJV877" s="60"/>
      <c r="KJW877" s="60"/>
      <c r="KJX877" s="60"/>
      <c r="KJY877" s="60"/>
      <c r="KJZ877" s="60"/>
      <c r="KKA877" s="60"/>
      <c r="KKB877" s="60"/>
      <c r="KKC877" s="60"/>
      <c r="KKD877" s="60"/>
      <c r="KKE877" s="60"/>
      <c r="KKF877" s="60"/>
      <c r="KKG877" s="60"/>
      <c r="KKH877" s="60"/>
      <c r="KKI877" s="60"/>
      <c r="KKJ877" s="60"/>
      <c r="KKK877" s="60"/>
      <c r="KKL877" s="60"/>
      <c r="KKM877" s="60"/>
      <c r="KKN877" s="60"/>
      <c r="KKO877" s="60"/>
      <c r="KKP877" s="60"/>
      <c r="KKQ877" s="60"/>
      <c r="KKR877" s="60"/>
      <c r="KKS877" s="60"/>
      <c r="KKT877" s="60"/>
      <c r="KKU877" s="60"/>
      <c r="KKV877" s="60"/>
      <c r="KKW877" s="60"/>
      <c r="KKX877" s="60"/>
      <c r="KKY877" s="60"/>
      <c r="KKZ877" s="60"/>
      <c r="KLA877" s="60"/>
      <c r="KLB877" s="60"/>
      <c r="KLC877" s="60"/>
      <c r="KLD877" s="60"/>
      <c r="KLE877" s="60"/>
      <c r="KLF877" s="60"/>
      <c r="KLG877" s="60"/>
      <c r="KLH877" s="60"/>
      <c r="KLI877" s="60"/>
      <c r="KLJ877" s="60"/>
      <c r="KLK877" s="60"/>
      <c r="KLL877" s="60"/>
      <c r="KLM877" s="60"/>
      <c r="KLN877" s="60"/>
      <c r="KLO877" s="60"/>
      <c r="KLP877" s="60"/>
      <c r="KLQ877" s="60"/>
      <c r="KLR877" s="60"/>
      <c r="KLS877" s="60"/>
      <c r="KLT877" s="60"/>
      <c r="KLU877" s="60"/>
      <c r="KLV877" s="60"/>
      <c r="KLW877" s="60"/>
      <c r="KLX877" s="60"/>
      <c r="KLY877" s="60"/>
      <c r="KLZ877" s="60"/>
      <c r="KMA877" s="60"/>
      <c r="KMB877" s="60"/>
      <c r="KMC877" s="60"/>
      <c r="KMD877" s="60"/>
      <c r="KME877" s="60"/>
      <c r="KMF877" s="60"/>
      <c r="KMG877" s="60"/>
      <c r="KMH877" s="60"/>
      <c r="KMI877" s="60"/>
      <c r="KMJ877" s="60"/>
      <c r="KMK877" s="60"/>
      <c r="KML877" s="60"/>
      <c r="KMM877" s="60"/>
      <c r="KMN877" s="60"/>
      <c r="KMO877" s="60"/>
      <c r="KMP877" s="60"/>
      <c r="KMQ877" s="60"/>
      <c r="KMR877" s="60"/>
      <c r="KMS877" s="60"/>
      <c r="KMT877" s="60"/>
      <c r="KMU877" s="60"/>
      <c r="KMV877" s="60"/>
      <c r="KMW877" s="60"/>
      <c r="KMX877" s="60"/>
      <c r="KMY877" s="60"/>
      <c r="KMZ877" s="60"/>
      <c r="KNA877" s="60"/>
      <c r="KNB877" s="60"/>
      <c r="KNC877" s="60"/>
      <c r="KND877" s="60"/>
      <c r="KNE877" s="60"/>
      <c r="KNF877" s="60"/>
      <c r="KNG877" s="60"/>
      <c r="KNH877" s="60"/>
      <c r="KNI877" s="60"/>
      <c r="KNJ877" s="60"/>
      <c r="KNK877" s="60"/>
      <c r="KNL877" s="60"/>
      <c r="KNM877" s="60"/>
      <c r="KNN877" s="60"/>
      <c r="KNO877" s="60"/>
      <c r="KNP877" s="60"/>
      <c r="KNQ877" s="60"/>
      <c r="KNR877" s="60"/>
      <c r="KNS877" s="60"/>
      <c r="KNT877" s="60"/>
      <c r="KNU877" s="60"/>
      <c r="KNV877" s="60"/>
      <c r="KNW877" s="60"/>
      <c r="KNX877" s="60"/>
      <c r="KNY877" s="60"/>
      <c r="KNZ877" s="60"/>
      <c r="KOA877" s="60"/>
      <c r="KOB877" s="60"/>
      <c r="KOC877" s="60"/>
      <c r="KOD877" s="60"/>
      <c r="KOE877" s="60"/>
      <c r="KOF877" s="60"/>
      <c r="KOG877" s="60"/>
      <c r="KOH877" s="60"/>
      <c r="KOI877" s="60"/>
      <c r="KOJ877" s="60"/>
      <c r="KOK877" s="60"/>
      <c r="KOL877" s="60"/>
      <c r="KOM877" s="60"/>
      <c r="KON877" s="60"/>
      <c r="KOO877" s="60"/>
      <c r="KOP877" s="60"/>
      <c r="KOQ877" s="60"/>
      <c r="KOR877" s="60"/>
      <c r="KOS877" s="60"/>
      <c r="KOT877" s="60"/>
      <c r="KOU877" s="60"/>
      <c r="KOV877" s="60"/>
      <c r="KOW877" s="60"/>
      <c r="KOX877" s="60"/>
      <c r="KOY877" s="60"/>
      <c r="KOZ877" s="60"/>
      <c r="KPA877" s="60"/>
      <c r="KPB877" s="60"/>
      <c r="KPC877" s="60"/>
      <c r="KPD877" s="60"/>
      <c r="KPE877" s="60"/>
      <c r="KPF877" s="60"/>
      <c r="KPG877" s="60"/>
      <c r="KPH877" s="60"/>
      <c r="KPI877" s="60"/>
      <c r="KPJ877" s="60"/>
      <c r="KPK877" s="60"/>
      <c r="KPL877" s="60"/>
      <c r="KPM877" s="60"/>
      <c r="KPN877" s="60"/>
      <c r="KPO877" s="60"/>
      <c r="KPP877" s="60"/>
      <c r="KPQ877" s="60"/>
      <c r="KPR877" s="60"/>
      <c r="KPS877" s="60"/>
      <c r="KPT877" s="60"/>
      <c r="KPU877" s="60"/>
      <c r="KPV877" s="60"/>
      <c r="KPW877" s="60"/>
      <c r="KPX877" s="60"/>
      <c r="KPY877" s="60"/>
      <c r="KPZ877" s="60"/>
      <c r="KQA877" s="60"/>
      <c r="KQB877" s="60"/>
      <c r="KQC877" s="60"/>
      <c r="KQD877" s="60"/>
      <c r="KQE877" s="60"/>
      <c r="KQF877" s="60"/>
      <c r="KQG877" s="60"/>
      <c r="KQH877" s="60"/>
      <c r="KQI877" s="60"/>
      <c r="KQJ877" s="60"/>
      <c r="KQK877" s="60"/>
      <c r="KQL877" s="60"/>
      <c r="KQM877" s="60"/>
      <c r="KQN877" s="60"/>
      <c r="KQO877" s="60"/>
      <c r="KQP877" s="60"/>
      <c r="KQQ877" s="60"/>
      <c r="KQR877" s="60"/>
      <c r="KQS877" s="60"/>
      <c r="KQT877" s="60"/>
      <c r="KQU877" s="60"/>
      <c r="KQV877" s="60"/>
      <c r="KQW877" s="60"/>
      <c r="KQX877" s="60"/>
      <c r="KQY877" s="60"/>
      <c r="KQZ877" s="60"/>
      <c r="KRA877" s="60"/>
      <c r="KRB877" s="60"/>
      <c r="KRC877" s="60"/>
      <c r="KRD877" s="60"/>
      <c r="KRE877" s="60"/>
      <c r="KRF877" s="60"/>
      <c r="KRG877" s="60"/>
      <c r="KRH877" s="60"/>
      <c r="KRI877" s="60"/>
      <c r="KRJ877" s="60"/>
      <c r="KRK877" s="60"/>
      <c r="KRL877" s="60"/>
      <c r="KRM877" s="60"/>
      <c r="KRN877" s="60"/>
      <c r="KRO877" s="60"/>
      <c r="KRP877" s="60"/>
      <c r="KRQ877" s="60"/>
      <c r="KRR877" s="60"/>
      <c r="KRS877" s="60"/>
      <c r="KRT877" s="60"/>
      <c r="KRU877" s="60"/>
      <c r="KRV877" s="60"/>
      <c r="KRW877" s="60"/>
      <c r="KRX877" s="60"/>
      <c r="KRY877" s="60"/>
      <c r="KRZ877" s="60"/>
      <c r="KSA877" s="60"/>
      <c r="KSB877" s="60"/>
      <c r="KSC877" s="60"/>
      <c r="KSD877" s="60"/>
      <c r="KSE877" s="60"/>
      <c r="KSF877" s="60"/>
      <c r="KSG877" s="60"/>
      <c r="KSH877" s="60"/>
      <c r="KSI877" s="60"/>
      <c r="KSJ877" s="60"/>
      <c r="KSK877" s="60"/>
      <c r="KSL877" s="60"/>
      <c r="KSM877" s="60"/>
      <c r="KSN877" s="60"/>
      <c r="KSO877" s="60"/>
      <c r="KSP877" s="60"/>
      <c r="KSQ877" s="60"/>
      <c r="KSR877" s="60"/>
      <c r="KSS877" s="60"/>
      <c r="KST877" s="60"/>
      <c r="KSU877" s="60"/>
      <c r="KSV877" s="60"/>
      <c r="KSW877" s="60"/>
      <c r="KSX877" s="60"/>
      <c r="KSY877" s="60"/>
      <c r="KSZ877" s="60"/>
      <c r="KTA877" s="60"/>
      <c r="KTB877" s="60"/>
      <c r="KTC877" s="60"/>
      <c r="KTD877" s="60"/>
      <c r="KTE877" s="60"/>
      <c r="KTF877" s="60"/>
      <c r="KTG877" s="60"/>
      <c r="KTH877" s="60"/>
      <c r="KTI877" s="60"/>
      <c r="KTJ877" s="60"/>
      <c r="KTK877" s="60"/>
      <c r="KTL877" s="60"/>
      <c r="KTM877" s="60"/>
      <c r="KTN877" s="60"/>
      <c r="KTO877" s="60"/>
      <c r="KTP877" s="60"/>
      <c r="KTQ877" s="60"/>
      <c r="KTR877" s="60"/>
      <c r="KTS877" s="60"/>
      <c r="KTT877" s="60"/>
      <c r="KTU877" s="60"/>
      <c r="KTV877" s="60"/>
      <c r="KTW877" s="60"/>
      <c r="KTX877" s="60"/>
      <c r="KTY877" s="60"/>
      <c r="KTZ877" s="60"/>
      <c r="KUA877" s="60"/>
      <c r="KUB877" s="60"/>
      <c r="KUC877" s="60"/>
      <c r="KUD877" s="60"/>
      <c r="KUE877" s="60"/>
      <c r="KUF877" s="60"/>
      <c r="KUG877" s="60"/>
      <c r="KUH877" s="60"/>
      <c r="KUI877" s="60"/>
      <c r="KUJ877" s="60"/>
      <c r="KUK877" s="60"/>
      <c r="KUL877" s="60"/>
      <c r="KUM877" s="60"/>
      <c r="KUN877" s="60"/>
      <c r="KUO877" s="60"/>
      <c r="KUP877" s="60"/>
      <c r="KUQ877" s="60"/>
      <c r="KUR877" s="60"/>
      <c r="KUS877" s="60"/>
      <c r="KUT877" s="60"/>
      <c r="KUU877" s="60"/>
      <c r="KUV877" s="60"/>
      <c r="KUW877" s="60"/>
      <c r="KUX877" s="60"/>
      <c r="KUY877" s="60"/>
      <c r="KUZ877" s="60"/>
      <c r="KVA877" s="60"/>
      <c r="KVB877" s="60"/>
      <c r="KVC877" s="60"/>
      <c r="KVD877" s="60"/>
      <c r="KVE877" s="60"/>
      <c r="KVF877" s="60"/>
      <c r="KVG877" s="60"/>
      <c r="KVH877" s="60"/>
      <c r="KVI877" s="60"/>
      <c r="KVJ877" s="60"/>
      <c r="KVK877" s="60"/>
      <c r="KVL877" s="60"/>
      <c r="KVM877" s="60"/>
      <c r="KVN877" s="60"/>
      <c r="KVO877" s="60"/>
      <c r="KVP877" s="60"/>
      <c r="KVQ877" s="60"/>
      <c r="KVR877" s="60"/>
      <c r="KVS877" s="60"/>
      <c r="KVT877" s="60"/>
      <c r="KVU877" s="60"/>
      <c r="KVV877" s="60"/>
      <c r="KVW877" s="60"/>
      <c r="KVX877" s="60"/>
      <c r="KVY877" s="60"/>
      <c r="KVZ877" s="60"/>
      <c r="KWA877" s="60"/>
      <c r="KWB877" s="60"/>
      <c r="KWC877" s="60"/>
      <c r="KWD877" s="60"/>
      <c r="KWE877" s="60"/>
      <c r="KWF877" s="60"/>
      <c r="KWG877" s="60"/>
      <c r="KWH877" s="60"/>
      <c r="KWI877" s="60"/>
      <c r="KWJ877" s="60"/>
      <c r="KWK877" s="60"/>
      <c r="KWL877" s="60"/>
      <c r="KWM877" s="60"/>
      <c r="KWN877" s="60"/>
      <c r="KWO877" s="60"/>
      <c r="KWP877" s="60"/>
      <c r="KWQ877" s="60"/>
      <c r="KWR877" s="60"/>
      <c r="KWS877" s="60"/>
      <c r="KWT877" s="60"/>
      <c r="KWU877" s="60"/>
      <c r="KWV877" s="60"/>
      <c r="KWW877" s="60"/>
      <c r="KWX877" s="60"/>
      <c r="KWY877" s="60"/>
      <c r="KWZ877" s="60"/>
      <c r="KXA877" s="60"/>
      <c r="KXB877" s="60"/>
      <c r="KXC877" s="60"/>
      <c r="KXD877" s="60"/>
      <c r="KXE877" s="60"/>
      <c r="KXF877" s="60"/>
      <c r="KXG877" s="60"/>
      <c r="KXH877" s="60"/>
      <c r="KXI877" s="60"/>
      <c r="KXJ877" s="60"/>
      <c r="KXK877" s="60"/>
      <c r="KXL877" s="60"/>
      <c r="KXM877" s="60"/>
      <c r="KXN877" s="60"/>
      <c r="KXO877" s="60"/>
      <c r="KXP877" s="60"/>
      <c r="KXQ877" s="60"/>
      <c r="KXR877" s="60"/>
      <c r="KXS877" s="60"/>
      <c r="KXT877" s="60"/>
      <c r="KXU877" s="60"/>
      <c r="KXV877" s="60"/>
      <c r="KXW877" s="60"/>
      <c r="KXX877" s="60"/>
      <c r="KXY877" s="60"/>
      <c r="KXZ877" s="60"/>
      <c r="KYA877" s="60"/>
      <c r="KYB877" s="60"/>
      <c r="KYC877" s="60"/>
      <c r="KYD877" s="60"/>
      <c r="KYE877" s="60"/>
      <c r="KYF877" s="60"/>
      <c r="KYG877" s="60"/>
      <c r="KYH877" s="60"/>
      <c r="KYI877" s="60"/>
      <c r="KYJ877" s="60"/>
      <c r="KYK877" s="60"/>
      <c r="KYL877" s="60"/>
      <c r="KYM877" s="60"/>
      <c r="KYN877" s="60"/>
      <c r="KYO877" s="60"/>
      <c r="KYP877" s="60"/>
      <c r="KYQ877" s="60"/>
      <c r="KYR877" s="60"/>
      <c r="KYS877" s="60"/>
      <c r="KYT877" s="60"/>
      <c r="KYU877" s="60"/>
      <c r="KYV877" s="60"/>
      <c r="KYW877" s="60"/>
      <c r="KYX877" s="60"/>
      <c r="KYY877" s="60"/>
      <c r="KYZ877" s="60"/>
      <c r="KZA877" s="60"/>
      <c r="KZB877" s="60"/>
      <c r="KZC877" s="60"/>
      <c r="KZD877" s="60"/>
      <c r="KZE877" s="60"/>
      <c r="KZF877" s="60"/>
      <c r="KZG877" s="60"/>
      <c r="KZH877" s="60"/>
      <c r="KZI877" s="60"/>
      <c r="KZJ877" s="60"/>
      <c r="KZK877" s="60"/>
      <c r="KZL877" s="60"/>
      <c r="KZM877" s="60"/>
      <c r="KZN877" s="60"/>
      <c r="KZO877" s="60"/>
      <c r="KZP877" s="60"/>
      <c r="KZQ877" s="60"/>
      <c r="KZR877" s="60"/>
      <c r="KZS877" s="60"/>
      <c r="KZT877" s="60"/>
      <c r="KZU877" s="60"/>
      <c r="KZV877" s="60"/>
      <c r="KZW877" s="60"/>
      <c r="KZX877" s="60"/>
      <c r="KZY877" s="60"/>
      <c r="KZZ877" s="60"/>
      <c r="LAA877" s="60"/>
      <c r="LAB877" s="60"/>
      <c r="LAC877" s="60"/>
      <c r="LAD877" s="60"/>
      <c r="LAE877" s="60"/>
      <c r="LAF877" s="60"/>
      <c r="LAG877" s="60"/>
      <c r="LAH877" s="60"/>
      <c r="LAI877" s="60"/>
      <c r="LAJ877" s="60"/>
      <c r="LAK877" s="60"/>
      <c r="LAL877" s="60"/>
      <c r="LAM877" s="60"/>
      <c r="LAN877" s="60"/>
      <c r="LAO877" s="60"/>
      <c r="LAP877" s="60"/>
      <c r="LAQ877" s="60"/>
      <c r="LAR877" s="60"/>
      <c r="LAS877" s="60"/>
      <c r="LAT877" s="60"/>
      <c r="LAU877" s="60"/>
      <c r="LAV877" s="60"/>
      <c r="LAW877" s="60"/>
      <c r="LAX877" s="60"/>
      <c r="LAY877" s="60"/>
      <c r="LAZ877" s="60"/>
      <c r="LBA877" s="60"/>
      <c r="LBB877" s="60"/>
      <c r="LBC877" s="60"/>
      <c r="LBD877" s="60"/>
      <c r="LBE877" s="60"/>
      <c r="LBF877" s="60"/>
      <c r="LBG877" s="60"/>
      <c r="LBH877" s="60"/>
      <c r="LBI877" s="60"/>
      <c r="LBJ877" s="60"/>
      <c r="LBK877" s="60"/>
      <c r="LBL877" s="60"/>
      <c r="LBM877" s="60"/>
      <c r="LBN877" s="60"/>
      <c r="LBO877" s="60"/>
      <c r="LBP877" s="60"/>
      <c r="LBQ877" s="60"/>
      <c r="LBR877" s="60"/>
      <c r="LBS877" s="60"/>
      <c r="LBT877" s="60"/>
      <c r="LBU877" s="60"/>
      <c r="LBV877" s="60"/>
      <c r="LBW877" s="60"/>
      <c r="LBX877" s="60"/>
      <c r="LBY877" s="60"/>
      <c r="LBZ877" s="60"/>
      <c r="LCA877" s="60"/>
      <c r="LCB877" s="60"/>
      <c r="LCC877" s="60"/>
      <c r="LCD877" s="60"/>
      <c r="LCE877" s="60"/>
      <c r="LCF877" s="60"/>
      <c r="LCG877" s="60"/>
      <c r="LCH877" s="60"/>
      <c r="LCI877" s="60"/>
      <c r="LCJ877" s="60"/>
      <c r="LCK877" s="60"/>
      <c r="LCL877" s="60"/>
      <c r="LCM877" s="60"/>
      <c r="LCN877" s="60"/>
      <c r="LCO877" s="60"/>
      <c r="LCP877" s="60"/>
      <c r="LCQ877" s="60"/>
      <c r="LCR877" s="60"/>
      <c r="LCS877" s="60"/>
      <c r="LCT877" s="60"/>
      <c r="LCU877" s="60"/>
      <c r="LCV877" s="60"/>
      <c r="LCW877" s="60"/>
      <c r="LCX877" s="60"/>
      <c r="LCY877" s="60"/>
      <c r="LCZ877" s="60"/>
      <c r="LDA877" s="60"/>
      <c r="LDB877" s="60"/>
      <c r="LDC877" s="60"/>
      <c r="LDD877" s="60"/>
      <c r="LDE877" s="60"/>
      <c r="LDF877" s="60"/>
      <c r="LDG877" s="60"/>
      <c r="LDH877" s="60"/>
      <c r="LDI877" s="60"/>
      <c r="LDJ877" s="60"/>
      <c r="LDK877" s="60"/>
      <c r="LDL877" s="60"/>
      <c r="LDM877" s="60"/>
      <c r="LDN877" s="60"/>
      <c r="LDO877" s="60"/>
      <c r="LDP877" s="60"/>
      <c r="LDQ877" s="60"/>
      <c r="LDR877" s="60"/>
      <c r="LDS877" s="60"/>
      <c r="LDT877" s="60"/>
      <c r="LDU877" s="60"/>
      <c r="LDV877" s="60"/>
      <c r="LDW877" s="60"/>
      <c r="LDX877" s="60"/>
      <c r="LDY877" s="60"/>
      <c r="LDZ877" s="60"/>
      <c r="LEA877" s="60"/>
      <c r="LEB877" s="60"/>
      <c r="LEC877" s="60"/>
      <c r="LED877" s="60"/>
      <c r="LEE877" s="60"/>
      <c r="LEF877" s="60"/>
      <c r="LEG877" s="60"/>
      <c r="LEH877" s="60"/>
      <c r="LEI877" s="60"/>
      <c r="LEJ877" s="60"/>
      <c r="LEK877" s="60"/>
      <c r="LEL877" s="60"/>
      <c r="LEM877" s="60"/>
      <c r="LEN877" s="60"/>
      <c r="LEO877" s="60"/>
      <c r="LEP877" s="60"/>
      <c r="LEQ877" s="60"/>
      <c r="LER877" s="60"/>
      <c r="LES877" s="60"/>
      <c r="LET877" s="60"/>
      <c r="LEU877" s="60"/>
      <c r="LEV877" s="60"/>
      <c r="LEW877" s="60"/>
      <c r="LEX877" s="60"/>
      <c r="LEY877" s="60"/>
      <c r="LEZ877" s="60"/>
      <c r="LFA877" s="60"/>
      <c r="LFB877" s="60"/>
      <c r="LFC877" s="60"/>
      <c r="LFD877" s="60"/>
      <c r="LFE877" s="60"/>
      <c r="LFF877" s="60"/>
      <c r="LFG877" s="60"/>
      <c r="LFH877" s="60"/>
      <c r="LFI877" s="60"/>
      <c r="LFJ877" s="60"/>
      <c r="LFK877" s="60"/>
      <c r="LFL877" s="60"/>
      <c r="LFM877" s="60"/>
      <c r="LFN877" s="60"/>
      <c r="LFO877" s="60"/>
      <c r="LFP877" s="60"/>
      <c r="LFQ877" s="60"/>
      <c r="LFR877" s="60"/>
      <c r="LFS877" s="60"/>
      <c r="LFT877" s="60"/>
      <c r="LFU877" s="60"/>
      <c r="LFV877" s="60"/>
      <c r="LFW877" s="60"/>
      <c r="LFX877" s="60"/>
      <c r="LFY877" s="60"/>
      <c r="LFZ877" s="60"/>
      <c r="LGA877" s="60"/>
      <c r="LGB877" s="60"/>
      <c r="LGC877" s="60"/>
      <c r="LGD877" s="60"/>
      <c r="LGE877" s="60"/>
      <c r="LGF877" s="60"/>
      <c r="LGG877" s="60"/>
      <c r="LGH877" s="60"/>
      <c r="LGI877" s="60"/>
      <c r="LGJ877" s="60"/>
      <c r="LGK877" s="60"/>
      <c r="LGL877" s="60"/>
      <c r="LGM877" s="60"/>
      <c r="LGN877" s="60"/>
      <c r="LGO877" s="60"/>
      <c r="LGP877" s="60"/>
      <c r="LGQ877" s="60"/>
      <c r="LGR877" s="60"/>
      <c r="LGS877" s="60"/>
      <c r="LGT877" s="60"/>
      <c r="LGU877" s="60"/>
      <c r="LGV877" s="60"/>
      <c r="LGW877" s="60"/>
      <c r="LGX877" s="60"/>
      <c r="LGY877" s="60"/>
      <c r="LGZ877" s="60"/>
      <c r="LHA877" s="60"/>
      <c r="LHB877" s="60"/>
      <c r="LHC877" s="60"/>
      <c r="LHD877" s="60"/>
      <c r="LHE877" s="60"/>
      <c r="LHF877" s="60"/>
      <c r="LHG877" s="60"/>
      <c r="LHH877" s="60"/>
      <c r="LHI877" s="60"/>
      <c r="LHJ877" s="60"/>
      <c r="LHK877" s="60"/>
      <c r="LHL877" s="60"/>
      <c r="LHM877" s="60"/>
      <c r="LHN877" s="60"/>
      <c r="LHO877" s="60"/>
      <c r="LHP877" s="60"/>
      <c r="LHQ877" s="60"/>
      <c r="LHR877" s="60"/>
      <c r="LHS877" s="60"/>
      <c r="LHT877" s="60"/>
      <c r="LHU877" s="60"/>
      <c r="LHV877" s="60"/>
      <c r="LHW877" s="60"/>
      <c r="LHX877" s="60"/>
      <c r="LHY877" s="60"/>
      <c r="LHZ877" s="60"/>
      <c r="LIA877" s="60"/>
      <c r="LIB877" s="60"/>
      <c r="LIC877" s="60"/>
      <c r="LID877" s="60"/>
      <c r="LIE877" s="60"/>
      <c r="LIF877" s="60"/>
      <c r="LIG877" s="60"/>
      <c r="LIH877" s="60"/>
      <c r="LII877" s="60"/>
      <c r="LIJ877" s="60"/>
      <c r="LIK877" s="60"/>
      <c r="LIL877" s="60"/>
      <c r="LIM877" s="60"/>
      <c r="LIN877" s="60"/>
      <c r="LIO877" s="60"/>
      <c r="LIP877" s="60"/>
      <c r="LIQ877" s="60"/>
      <c r="LIR877" s="60"/>
      <c r="LIS877" s="60"/>
      <c r="LIT877" s="60"/>
      <c r="LIU877" s="60"/>
      <c r="LIV877" s="60"/>
      <c r="LIW877" s="60"/>
      <c r="LIX877" s="60"/>
      <c r="LIY877" s="60"/>
      <c r="LIZ877" s="60"/>
      <c r="LJA877" s="60"/>
      <c r="LJB877" s="60"/>
      <c r="LJC877" s="60"/>
      <c r="LJD877" s="60"/>
      <c r="LJE877" s="60"/>
      <c r="LJF877" s="60"/>
      <c r="LJG877" s="60"/>
      <c r="LJH877" s="60"/>
      <c r="LJI877" s="60"/>
      <c r="LJJ877" s="60"/>
      <c r="LJK877" s="60"/>
      <c r="LJL877" s="60"/>
      <c r="LJM877" s="60"/>
      <c r="LJN877" s="60"/>
      <c r="LJO877" s="60"/>
      <c r="LJP877" s="60"/>
      <c r="LJQ877" s="60"/>
      <c r="LJR877" s="60"/>
      <c r="LJS877" s="60"/>
      <c r="LJT877" s="60"/>
      <c r="LJU877" s="60"/>
      <c r="LJV877" s="60"/>
      <c r="LJW877" s="60"/>
      <c r="LJX877" s="60"/>
      <c r="LJY877" s="60"/>
      <c r="LJZ877" s="60"/>
      <c r="LKA877" s="60"/>
      <c r="LKB877" s="60"/>
      <c r="LKC877" s="60"/>
      <c r="LKD877" s="60"/>
      <c r="LKE877" s="60"/>
      <c r="LKF877" s="60"/>
      <c r="LKG877" s="60"/>
      <c r="LKH877" s="60"/>
      <c r="LKI877" s="60"/>
      <c r="LKJ877" s="60"/>
      <c r="LKK877" s="60"/>
      <c r="LKL877" s="60"/>
      <c r="LKM877" s="60"/>
      <c r="LKN877" s="60"/>
      <c r="LKO877" s="60"/>
      <c r="LKP877" s="60"/>
      <c r="LKQ877" s="60"/>
      <c r="LKR877" s="60"/>
      <c r="LKS877" s="60"/>
      <c r="LKT877" s="60"/>
      <c r="LKU877" s="60"/>
      <c r="LKV877" s="60"/>
      <c r="LKW877" s="60"/>
      <c r="LKX877" s="60"/>
      <c r="LKY877" s="60"/>
      <c r="LKZ877" s="60"/>
      <c r="LLA877" s="60"/>
      <c r="LLB877" s="60"/>
      <c r="LLC877" s="60"/>
      <c r="LLD877" s="60"/>
      <c r="LLE877" s="60"/>
      <c r="LLF877" s="60"/>
      <c r="LLG877" s="60"/>
      <c r="LLH877" s="60"/>
      <c r="LLI877" s="60"/>
      <c r="LLJ877" s="60"/>
      <c r="LLK877" s="60"/>
      <c r="LLL877" s="60"/>
      <c r="LLM877" s="60"/>
      <c r="LLN877" s="60"/>
      <c r="LLO877" s="60"/>
      <c r="LLP877" s="60"/>
      <c r="LLQ877" s="60"/>
      <c r="LLR877" s="60"/>
      <c r="LLS877" s="60"/>
      <c r="LLT877" s="60"/>
      <c r="LLU877" s="60"/>
      <c r="LLV877" s="60"/>
      <c r="LLW877" s="60"/>
      <c r="LLX877" s="60"/>
      <c r="LLY877" s="60"/>
      <c r="LLZ877" s="60"/>
      <c r="LMA877" s="60"/>
      <c r="LMB877" s="60"/>
      <c r="LMC877" s="60"/>
      <c r="LMD877" s="60"/>
      <c r="LME877" s="60"/>
      <c r="LMF877" s="60"/>
      <c r="LMG877" s="60"/>
      <c r="LMH877" s="60"/>
      <c r="LMI877" s="60"/>
      <c r="LMJ877" s="60"/>
      <c r="LMK877" s="60"/>
      <c r="LML877" s="60"/>
      <c r="LMM877" s="60"/>
      <c r="LMN877" s="60"/>
      <c r="LMO877" s="60"/>
      <c r="LMP877" s="60"/>
      <c r="LMQ877" s="60"/>
      <c r="LMR877" s="60"/>
      <c r="LMS877" s="60"/>
      <c r="LMT877" s="60"/>
      <c r="LMU877" s="60"/>
      <c r="LMV877" s="60"/>
      <c r="LMW877" s="60"/>
      <c r="LMX877" s="60"/>
      <c r="LMY877" s="60"/>
      <c r="LMZ877" s="60"/>
      <c r="LNA877" s="60"/>
      <c r="LNB877" s="60"/>
      <c r="LNC877" s="60"/>
      <c r="LND877" s="60"/>
      <c r="LNE877" s="60"/>
      <c r="LNF877" s="60"/>
      <c r="LNG877" s="60"/>
      <c r="LNH877" s="60"/>
      <c r="LNI877" s="60"/>
      <c r="LNJ877" s="60"/>
      <c r="LNK877" s="60"/>
      <c r="LNL877" s="60"/>
      <c r="LNM877" s="60"/>
      <c r="LNN877" s="60"/>
      <c r="LNO877" s="60"/>
      <c r="LNP877" s="60"/>
      <c r="LNQ877" s="60"/>
      <c r="LNR877" s="60"/>
      <c r="LNS877" s="60"/>
      <c r="LNT877" s="60"/>
      <c r="LNU877" s="60"/>
      <c r="LNV877" s="60"/>
      <c r="LNW877" s="60"/>
      <c r="LNX877" s="60"/>
      <c r="LNY877" s="60"/>
      <c r="LNZ877" s="60"/>
      <c r="LOA877" s="60"/>
      <c r="LOB877" s="60"/>
      <c r="LOC877" s="60"/>
      <c r="LOD877" s="60"/>
      <c r="LOE877" s="60"/>
      <c r="LOF877" s="60"/>
      <c r="LOG877" s="60"/>
      <c r="LOH877" s="60"/>
      <c r="LOI877" s="60"/>
      <c r="LOJ877" s="60"/>
      <c r="LOK877" s="60"/>
      <c r="LOL877" s="60"/>
      <c r="LOM877" s="60"/>
      <c r="LON877" s="60"/>
      <c r="LOO877" s="60"/>
      <c r="LOP877" s="60"/>
      <c r="LOQ877" s="60"/>
      <c r="LOR877" s="60"/>
      <c r="LOS877" s="60"/>
      <c r="LOT877" s="60"/>
      <c r="LOU877" s="60"/>
      <c r="LOV877" s="60"/>
      <c r="LOW877" s="60"/>
      <c r="LOX877" s="60"/>
      <c r="LOY877" s="60"/>
      <c r="LOZ877" s="60"/>
      <c r="LPA877" s="60"/>
      <c r="LPB877" s="60"/>
      <c r="LPC877" s="60"/>
      <c r="LPD877" s="60"/>
      <c r="LPE877" s="60"/>
      <c r="LPF877" s="60"/>
      <c r="LPG877" s="60"/>
      <c r="LPH877" s="60"/>
      <c r="LPI877" s="60"/>
      <c r="LPJ877" s="60"/>
      <c r="LPK877" s="60"/>
      <c r="LPL877" s="60"/>
      <c r="LPM877" s="60"/>
      <c r="LPN877" s="60"/>
      <c r="LPO877" s="60"/>
      <c r="LPP877" s="60"/>
      <c r="LPQ877" s="60"/>
      <c r="LPR877" s="60"/>
      <c r="LPS877" s="60"/>
      <c r="LPT877" s="60"/>
      <c r="LPU877" s="60"/>
      <c r="LPV877" s="60"/>
      <c r="LPW877" s="60"/>
      <c r="LPX877" s="60"/>
      <c r="LPY877" s="60"/>
      <c r="LPZ877" s="60"/>
      <c r="LQA877" s="60"/>
      <c r="LQB877" s="60"/>
      <c r="LQC877" s="60"/>
      <c r="LQD877" s="60"/>
      <c r="LQE877" s="60"/>
      <c r="LQF877" s="60"/>
      <c r="LQG877" s="60"/>
      <c r="LQH877" s="60"/>
      <c r="LQI877" s="60"/>
      <c r="LQJ877" s="60"/>
      <c r="LQK877" s="60"/>
      <c r="LQL877" s="60"/>
      <c r="LQM877" s="60"/>
      <c r="LQN877" s="60"/>
      <c r="LQO877" s="60"/>
      <c r="LQP877" s="60"/>
      <c r="LQQ877" s="60"/>
      <c r="LQR877" s="60"/>
      <c r="LQS877" s="60"/>
      <c r="LQT877" s="60"/>
      <c r="LQU877" s="60"/>
      <c r="LQV877" s="60"/>
      <c r="LQW877" s="60"/>
      <c r="LQX877" s="60"/>
      <c r="LQY877" s="60"/>
      <c r="LQZ877" s="60"/>
      <c r="LRA877" s="60"/>
      <c r="LRB877" s="60"/>
      <c r="LRC877" s="60"/>
      <c r="LRD877" s="60"/>
      <c r="LRE877" s="60"/>
      <c r="LRF877" s="60"/>
      <c r="LRG877" s="60"/>
      <c r="LRH877" s="60"/>
      <c r="LRI877" s="60"/>
      <c r="LRJ877" s="60"/>
      <c r="LRK877" s="60"/>
      <c r="LRL877" s="60"/>
      <c r="LRM877" s="60"/>
      <c r="LRN877" s="60"/>
      <c r="LRO877" s="60"/>
      <c r="LRP877" s="60"/>
      <c r="LRQ877" s="60"/>
      <c r="LRR877" s="60"/>
      <c r="LRS877" s="60"/>
      <c r="LRT877" s="60"/>
      <c r="LRU877" s="60"/>
      <c r="LRV877" s="60"/>
      <c r="LRW877" s="60"/>
      <c r="LRX877" s="60"/>
      <c r="LRY877" s="60"/>
      <c r="LRZ877" s="60"/>
      <c r="LSA877" s="60"/>
      <c r="LSB877" s="60"/>
      <c r="LSC877" s="60"/>
      <c r="LSD877" s="60"/>
      <c r="LSE877" s="60"/>
      <c r="LSF877" s="60"/>
      <c r="LSG877" s="60"/>
      <c r="LSH877" s="60"/>
      <c r="LSI877" s="60"/>
      <c r="LSJ877" s="60"/>
      <c r="LSK877" s="60"/>
      <c r="LSL877" s="60"/>
      <c r="LSM877" s="60"/>
      <c r="LSN877" s="60"/>
      <c r="LSO877" s="60"/>
      <c r="LSP877" s="60"/>
      <c r="LSQ877" s="60"/>
      <c r="LSR877" s="60"/>
      <c r="LSS877" s="60"/>
      <c r="LST877" s="60"/>
      <c r="LSU877" s="60"/>
      <c r="LSV877" s="60"/>
      <c r="LSW877" s="60"/>
      <c r="LSX877" s="60"/>
      <c r="LSY877" s="60"/>
      <c r="LSZ877" s="60"/>
      <c r="LTA877" s="60"/>
      <c r="LTB877" s="60"/>
      <c r="LTC877" s="60"/>
      <c r="LTD877" s="60"/>
      <c r="LTE877" s="60"/>
      <c r="LTF877" s="60"/>
      <c r="LTG877" s="60"/>
      <c r="LTH877" s="60"/>
      <c r="LTI877" s="60"/>
      <c r="LTJ877" s="60"/>
      <c r="LTK877" s="60"/>
      <c r="LTL877" s="60"/>
      <c r="LTM877" s="60"/>
      <c r="LTN877" s="60"/>
      <c r="LTO877" s="60"/>
      <c r="LTP877" s="60"/>
      <c r="LTQ877" s="60"/>
      <c r="LTR877" s="60"/>
      <c r="LTS877" s="60"/>
      <c r="LTT877" s="60"/>
      <c r="LTU877" s="60"/>
      <c r="LTV877" s="60"/>
      <c r="LTW877" s="60"/>
      <c r="LTX877" s="60"/>
      <c r="LTY877" s="60"/>
      <c r="LTZ877" s="60"/>
      <c r="LUA877" s="60"/>
      <c r="LUB877" s="60"/>
      <c r="LUC877" s="60"/>
      <c r="LUD877" s="60"/>
      <c r="LUE877" s="60"/>
      <c r="LUF877" s="60"/>
      <c r="LUG877" s="60"/>
      <c r="LUH877" s="60"/>
      <c r="LUI877" s="60"/>
      <c r="LUJ877" s="60"/>
      <c r="LUK877" s="60"/>
      <c r="LUL877" s="60"/>
      <c r="LUM877" s="60"/>
      <c r="LUN877" s="60"/>
      <c r="LUO877" s="60"/>
      <c r="LUP877" s="60"/>
      <c r="LUQ877" s="60"/>
      <c r="LUR877" s="60"/>
      <c r="LUS877" s="60"/>
      <c r="LUT877" s="60"/>
      <c r="LUU877" s="60"/>
      <c r="LUV877" s="60"/>
      <c r="LUW877" s="60"/>
      <c r="LUX877" s="60"/>
      <c r="LUY877" s="60"/>
      <c r="LUZ877" s="60"/>
      <c r="LVA877" s="60"/>
      <c r="LVB877" s="60"/>
      <c r="LVC877" s="60"/>
      <c r="LVD877" s="60"/>
      <c r="LVE877" s="60"/>
      <c r="LVF877" s="60"/>
      <c r="LVG877" s="60"/>
      <c r="LVH877" s="60"/>
      <c r="LVI877" s="60"/>
      <c r="LVJ877" s="60"/>
      <c r="LVK877" s="60"/>
      <c r="LVL877" s="60"/>
      <c r="LVM877" s="60"/>
      <c r="LVN877" s="60"/>
      <c r="LVO877" s="60"/>
      <c r="LVP877" s="60"/>
      <c r="LVQ877" s="60"/>
      <c r="LVR877" s="60"/>
      <c r="LVS877" s="60"/>
      <c r="LVT877" s="60"/>
      <c r="LVU877" s="60"/>
      <c r="LVV877" s="60"/>
      <c r="LVW877" s="60"/>
      <c r="LVX877" s="60"/>
      <c r="LVY877" s="60"/>
      <c r="LVZ877" s="60"/>
      <c r="LWA877" s="60"/>
      <c r="LWB877" s="60"/>
      <c r="LWC877" s="60"/>
      <c r="LWD877" s="60"/>
      <c r="LWE877" s="60"/>
      <c r="LWF877" s="60"/>
      <c r="LWG877" s="60"/>
      <c r="LWH877" s="60"/>
      <c r="LWI877" s="60"/>
      <c r="LWJ877" s="60"/>
      <c r="LWK877" s="60"/>
      <c r="LWL877" s="60"/>
      <c r="LWM877" s="60"/>
      <c r="LWN877" s="60"/>
      <c r="LWO877" s="60"/>
      <c r="LWP877" s="60"/>
      <c r="LWQ877" s="60"/>
      <c r="LWR877" s="60"/>
      <c r="LWS877" s="60"/>
      <c r="LWT877" s="60"/>
      <c r="LWU877" s="60"/>
      <c r="LWV877" s="60"/>
      <c r="LWW877" s="60"/>
      <c r="LWX877" s="60"/>
      <c r="LWY877" s="60"/>
      <c r="LWZ877" s="60"/>
      <c r="LXA877" s="60"/>
      <c r="LXB877" s="60"/>
      <c r="LXC877" s="60"/>
      <c r="LXD877" s="60"/>
      <c r="LXE877" s="60"/>
      <c r="LXF877" s="60"/>
      <c r="LXG877" s="60"/>
      <c r="LXH877" s="60"/>
      <c r="LXI877" s="60"/>
      <c r="LXJ877" s="60"/>
      <c r="LXK877" s="60"/>
      <c r="LXL877" s="60"/>
      <c r="LXM877" s="60"/>
      <c r="LXN877" s="60"/>
      <c r="LXO877" s="60"/>
      <c r="LXP877" s="60"/>
      <c r="LXQ877" s="60"/>
      <c r="LXR877" s="60"/>
      <c r="LXS877" s="60"/>
      <c r="LXT877" s="60"/>
      <c r="LXU877" s="60"/>
      <c r="LXV877" s="60"/>
      <c r="LXW877" s="60"/>
      <c r="LXX877" s="60"/>
      <c r="LXY877" s="60"/>
      <c r="LXZ877" s="60"/>
      <c r="LYA877" s="60"/>
      <c r="LYB877" s="60"/>
      <c r="LYC877" s="60"/>
      <c r="LYD877" s="60"/>
      <c r="LYE877" s="60"/>
      <c r="LYF877" s="60"/>
      <c r="LYG877" s="60"/>
      <c r="LYH877" s="60"/>
      <c r="LYI877" s="60"/>
      <c r="LYJ877" s="60"/>
      <c r="LYK877" s="60"/>
      <c r="LYL877" s="60"/>
      <c r="LYM877" s="60"/>
      <c r="LYN877" s="60"/>
      <c r="LYO877" s="60"/>
      <c r="LYP877" s="60"/>
      <c r="LYQ877" s="60"/>
      <c r="LYR877" s="60"/>
      <c r="LYS877" s="60"/>
      <c r="LYT877" s="60"/>
      <c r="LYU877" s="60"/>
      <c r="LYV877" s="60"/>
      <c r="LYW877" s="60"/>
      <c r="LYX877" s="60"/>
      <c r="LYY877" s="60"/>
      <c r="LYZ877" s="60"/>
      <c r="LZA877" s="60"/>
      <c r="LZB877" s="60"/>
      <c r="LZC877" s="60"/>
      <c r="LZD877" s="60"/>
      <c r="LZE877" s="60"/>
      <c r="LZF877" s="60"/>
      <c r="LZG877" s="60"/>
      <c r="LZH877" s="60"/>
      <c r="LZI877" s="60"/>
      <c r="LZJ877" s="60"/>
      <c r="LZK877" s="60"/>
      <c r="LZL877" s="60"/>
      <c r="LZM877" s="60"/>
      <c r="LZN877" s="60"/>
      <c r="LZO877" s="60"/>
      <c r="LZP877" s="60"/>
      <c r="LZQ877" s="60"/>
      <c r="LZR877" s="60"/>
      <c r="LZS877" s="60"/>
      <c r="LZT877" s="60"/>
      <c r="LZU877" s="60"/>
      <c r="LZV877" s="60"/>
      <c r="LZW877" s="60"/>
      <c r="LZX877" s="60"/>
      <c r="LZY877" s="60"/>
      <c r="LZZ877" s="60"/>
      <c r="MAA877" s="60"/>
      <c r="MAB877" s="60"/>
      <c r="MAC877" s="60"/>
      <c r="MAD877" s="60"/>
      <c r="MAE877" s="60"/>
      <c r="MAF877" s="60"/>
      <c r="MAG877" s="60"/>
      <c r="MAH877" s="60"/>
      <c r="MAI877" s="60"/>
      <c r="MAJ877" s="60"/>
      <c r="MAK877" s="60"/>
      <c r="MAL877" s="60"/>
      <c r="MAM877" s="60"/>
      <c r="MAN877" s="60"/>
      <c r="MAO877" s="60"/>
      <c r="MAP877" s="60"/>
      <c r="MAQ877" s="60"/>
      <c r="MAR877" s="60"/>
      <c r="MAS877" s="60"/>
      <c r="MAT877" s="60"/>
      <c r="MAU877" s="60"/>
      <c r="MAV877" s="60"/>
      <c r="MAW877" s="60"/>
      <c r="MAX877" s="60"/>
      <c r="MAY877" s="60"/>
      <c r="MAZ877" s="60"/>
      <c r="MBA877" s="60"/>
      <c r="MBB877" s="60"/>
      <c r="MBC877" s="60"/>
      <c r="MBD877" s="60"/>
      <c r="MBE877" s="60"/>
      <c r="MBF877" s="60"/>
      <c r="MBG877" s="60"/>
      <c r="MBH877" s="60"/>
      <c r="MBI877" s="60"/>
      <c r="MBJ877" s="60"/>
      <c r="MBK877" s="60"/>
      <c r="MBL877" s="60"/>
      <c r="MBM877" s="60"/>
      <c r="MBN877" s="60"/>
      <c r="MBO877" s="60"/>
      <c r="MBP877" s="60"/>
      <c r="MBQ877" s="60"/>
      <c r="MBR877" s="60"/>
      <c r="MBS877" s="60"/>
      <c r="MBT877" s="60"/>
      <c r="MBU877" s="60"/>
      <c r="MBV877" s="60"/>
      <c r="MBW877" s="60"/>
      <c r="MBX877" s="60"/>
      <c r="MBY877" s="60"/>
      <c r="MBZ877" s="60"/>
      <c r="MCA877" s="60"/>
      <c r="MCB877" s="60"/>
      <c r="MCC877" s="60"/>
      <c r="MCD877" s="60"/>
      <c r="MCE877" s="60"/>
      <c r="MCF877" s="60"/>
      <c r="MCG877" s="60"/>
      <c r="MCH877" s="60"/>
      <c r="MCI877" s="60"/>
      <c r="MCJ877" s="60"/>
      <c r="MCK877" s="60"/>
      <c r="MCL877" s="60"/>
      <c r="MCM877" s="60"/>
      <c r="MCN877" s="60"/>
      <c r="MCO877" s="60"/>
      <c r="MCP877" s="60"/>
      <c r="MCQ877" s="60"/>
      <c r="MCR877" s="60"/>
      <c r="MCS877" s="60"/>
      <c r="MCT877" s="60"/>
      <c r="MCU877" s="60"/>
      <c r="MCV877" s="60"/>
      <c r="MCW877" s="60"/>
      <c r="MCX877" s="60"/>
      <c r="MCY877" s="60"/>
      <c r="MCZ877" s="60"/>
      <c r="MDA877" s="60"/>
      <c r="MDB877" s="60"/>
      <c r="MDC877" s="60"/>
      <c r="MDD877" s="60"/>
      <c r="MDE877" s="60"/>
      <c r="MDF877" s="60"/>
      <c r="MDG877" s="60"/>
      <c r="MDH877" s="60"/>
      <c r="MDI877" s="60"/>
      <c r="MDJ877" s="60"/>
      <c r="MDK877" s="60"/>
      <c r="MDL877" s="60"/>
      <c r="MDM877" s="60"/>
      <c r="MDN877" s="60"/>
      <c r="MDO877" s="60"/>
      <c r="MDP877" s="60"/>
      <c r="MDQ877" s="60"/>
      <c r="MDR877" s="60"/>
      <c r="MDS877" s="60"/>
      <c r="MDT877" s="60"/>
      <c r="MDU877" s="60"/>
      <c r="MDV877" s="60"/>
      <c r="MDW877" s="60"/>
      <c r="MDX877" s="60"/>
      <c r="MDY877" s="60"/>
      <c r="MDZ877" s="60"/>
      <c r="MEA877" s="60"/>
      <c r="MEB877" s="60"/>
      <c r="MEC877" s="60"/>
      <c r="MED877" s="60"/>
      <c r="MEE877" s="60"/>
      <c r="MEF877" s="60"/>
      <c r="MEG877" s="60"/>
      <c r="MEH877" s="60"/>
      <c r="MEI877" s="60"/>
      <c r="MEJ877" s="60"/>
      <c r="MEK877" s="60"/>
      <c r="MEL877" s="60"/>
      <c r="MEM877" s="60"/>
      <c r="MEN877" s="60"/>
      <c r="MEO877" s="60"/>
      <c r="MEP877" s="60"/>
      <c r="MEQ877" s="60"/>
      <c r="MER877" s="60"/>
      <c r="MES877" s="60"/>
      <c r="MET877" s="60"/>
      <c r="MEU877" s="60"/>
      <c r="MEV877" s="60"/>
      <c r="MEW877" s="60"/>
      <c r="MEX877" s="60"/>
      <c r="MEY877" s="60"/>
      <c r="MEZ877" s="60"/>
      <c r="MFA877" s="60"/>
      <c r="MFB877" s="60"/>
      <c r="MFC877" s="60"/>
      <c r="MFD877" s="60"/>
      <c r="MFE877" s="60"/>
      <c r="MFF877" s="60"/>
      <c r="MFG877" s="60"/>
      <c r="MFH877" s="60"/>
      <c r="MFI877" s="60"/>
      <c r="MFJ877" s="60"/>
      <c r="MFK877" s="60"/>
      <c r="MFL877" s="60"/>
      <c r="MFM877" s="60"/>
      <c r="MFN877" s="60"/>
      <c r="MFO877" s="60"/>
      <c r="MFP877" s="60"/>
      <c r="MFQ877" s="60"/>
      <c r="MFR877" s="60"/>
      <c r="MFS877" s="60"/>
      <c r="MFT877" s="60"/>
      <c r="MFU877" s="60"/>
      <c r="MFV877" s="60"/>
      <c r="MFW877" s="60"/>
      <c r="MFX877" s="60"/>
      <c r="MFY877" s="60"/>
      <c r="MFZ877" s="60"/>
      <c r="MGA877" s="60"/>
      <c r="MGB877" s="60"/>
      <c r="MGC877" s="60"/>
      <c r="MGD877" s="60"/>
      <c r="MGE877" s="60"/>
      <c r="MGF877" s="60"/>
      <c r="MGG877" s="60"/>
      <c r="MGH877" s="60"/>
      <c r="MGI877" s="60"/>
      <c r="MGJ877" s="60"/>
      <c r="MGK877" s="60"/>
      <c r="MGL877" s="60"/>
      <c r="MGM877" s="60"/>
      <c r="MGN877" s="60"/>
      <c r="MGO877" s="60"/>
      <c r="MGP877" s="60"/>
      <c r="MGQ877" s="60"/>
      <c r="MGR877" s="60"/>
      <c r="MGS877" s="60"/>
      <c r="MGT877" s="60"/>
      <c r="MGU877" s="60"/>
      <c r="MGV877" s="60"/>
      <c r="MGW877" s="60"/>
      <c r="MGX877" s="60"/>
      <c r="MGY877" s="60"/>
      <c r="MGZ877" s="60"/>
      <c r="MHA877" s="60"/>
      <c r="MHB877" s="60"/>
      <c r="MHC877" s="60"/>
      <c r="MHD877" s="60"/>
      <c r="MHE877" s="60"/>
      <c r="MHF877" s="60"/>
      <c r="MHG877" s="60"/>
      <c r="MHH877" s="60"/>
      <c r="MHI877" s="60"/>
      <c r="MHJ877" s="60"/>
      <c r="MHK877" s="60"/>
      <c r="MHL877" s="60"/>
      <c r="MHM877" s="60"/>
      <c r="MHN877" s="60"/>
      <c r="MHO877" s="60"/>
      <c r="MHP877" s="60"/>
      <c r="MHQ877" s="60"/>
      <c r="MHR877" s="60"/>
      <c r="MHS877" s="60"/>
      <c r="MHT877" s="60"/>
      <c r="MHU877" s="60"/>
      <c r="MHV877" s="60"/>
      <c r="MHW877" s="60"/>
      <c r="MHX877" s="60"/>
      <c r="MHY877" s="60"/>
      <c r="MHZ877" s="60"/>
      <c r="MIA877" s="60"/>
      <c r="MIB877" s="60"/>
      <c r="MIC877" s="60"/>
      <c r="MID877" s="60"/>
      <c r="MIE877" s="60"/>
      <c r="MIF877" s="60"/>
      <c r="MIG877" s="60"/>
      <c r="MIH877" s="60"/>
      <c r="MII877" s="60"/>
      <c r="MIJ877" s="60"/>
      <c r="MIK877" s="60"/>
      <c r="MIL877" s="60"/>
      <c r="MIM877" s="60"/>
      <c r="MIN877" s="60"/>
      <c r="MIO877" s="60"/>
      <c r="MIP877" s="60"/>
      <c r="MIQ877" s="60"/>
      <c r="MIR877" s="60"/>
      <c r="MIS877" s="60"/>
      <c r="MIT877" s="60"/>
      <c r="MIU877" s="60"/>
      <c r="MIV877" s="60"/>
      <c r="MIW877" s="60"/>
      <c r="MIX877" s="60"/>
      <c r="MIY877" s="60"/>
      <c r="MIZ877" s="60"/>
      <c r="MJA877" s="60"/>
      <c r="MJB877" s="60"/>
      <c r="MJC877" s="60"/>
      <c r="MJD877" s="60"/>
      <c r="MJE877" s="60"/>
      <c r="MJF877" s="60"/>
      <c r="MJG877" s="60"/>
      <c r="MJH877" s="60"/>
      <c r="MJI877" s="60"/>
      <c r="MJJ877" s="60"/>
      <c r="MJK877" s="60"/>
      <c r="MJL877" s="60"/>
      <c r="MJM877" s="60"/>
      <c r="MJN877" s="60"/>
      <c r="MJO877" s="60"/>
      <c r="MJP877" s="60"/>
      <c r="MJQ877" s="60"/>
      <c r="MJR877" s="60"/>
      <c r="MJS877" s="60"/>
      <c r="MJT877" s="60"/>
      <c r="MJU877" s="60"/>
      <c r="MJV877" s="60"/>
      <c r="MJW877" s="60"/>
      <c r="MJX877" s="60"/>
      <c r="MJY877" s="60"/>
      <c r="MJZ877" s="60"/>
      <c r="MKA877" s="60"/>
      <c r="MKB877" s="60"/>
      <c r="MKC877" s="60"/>
      <c r="MKD877" s="60"/>
      <c r="MKE877" s="60"/>
      <c r="MKF877" s="60"/>
      <c r="MKG877" s="60"/>
      <c r="MKH877" s="60"/>
      <c r="MKI877" s="60"/>
      <c r="MKJ877" s="60"/>
      <c r="MKK877" s="60"/>
      <c r="MKL877" s="60"/>
      <c r="MKM877" s="60"/>
      <c r="MKN877" s="60"/>
      <c r="MKO877" s="60"/>
      <c r="MKP877" s="60"/>
      <c r="MKQ877" s="60"/>
      <c r="MKR877" s="60"/>
      <c r="MKS877" s="60"/>
      <c r="MKT877" s="60"/>
      <c r="MKU877" s="60"/>
      <c r="MKV877" s="60"/>
      <c r="MKW877" s="60"/>
      <c r="MKX877" s="60"/>
      <c r="MKY877" s="60"/>
      <c r="MKZ877" s="60"/>
      <c r="MLA877" s="60"/>
      <c r="MLB877" s="60"/>
      <c r="MLC877" s="60"/>
      <c r="MLD877" s="60"/>
      <c r="MLE877" s="60"/>
      <c r="MLF877" s="60"/>
      <c r="MLG877" s="60"/>
      <c r="MLH877" s="60"/>
      <c r="MLI877" s="60"/>
      <c r="MLJ877" s="60"/>
      <c r="MLK877" s="60"/>
      <c r="MLL877" s="60"/>
      <c r="MLM877" s="60"/>
      <c r="MLN877" s="60"/>
      <c r="MLO877" s="60"/>
      <c r="MLP877" s="60"/>
      <c r="MLQ877" s="60"/>
      <c r="MLR877" s="60"/>
      <c r="MLS877" s="60"/>
      <c r="MLT877" s="60"/>
      <c r="MLU877" s="60"/>
      <c r="MLV877" s="60"/>
      <c r="MLW877" s="60"/>
      <c r="MLX877" s="60"/>
      <c r="MLY877" s="60"/>
      <c r="MLZ877" s="60"/>
      <c r="MMA877" s="60"/>
      <c r="MMB877" s="60"/>
      <c r="MMC877" s="60"/>
      <c r="MMD877" s="60"/>
      <c r="MME877" s="60"/>
      <c r="MMF877" s="60"/>
      <c r="MMG877" s="60"/>
      <c r="MMH877" s="60"/>
      <c r="MMI877" s="60"/>
      <c r="MMJ877" s="60"/>
      <c r="MMK877" s="60"/>
      <c r="MML877" s="60"/>
      <c r="MMM877" s="60"/>
      <c r="MMN877" s="60"/>
      <c r="MMO877" s="60"/>
      <c r="MMP877" s="60"/>
      <c r="MMQ877" s="60"/>
      <c r="MMR877" s="60"/>
      <c r="MMS877" s="60"/>
      <c r="MMT877" s="60"/>
      <c r="MMU877" s="60"/>
      <c r="MMV877" s="60"/>
      <c r="MMW877" s="60"/>
      <c r="MMX877" s="60"/>
      <c r="MMY877" s="60"/>
      <c r="MMZ877" s="60"/>
      <c r="MNA877" s="60"/>
      <c r="MNB877" s="60"/>
      <c r="MNC877" s="60"/>
      <c r="MND877" s="60"/>
      <c r="MNE877" s="60"/>
      <c r="MNF877" s="60"/>
      <c r="MNG877" s="60"/>
      <c r="MNH877" s="60"/>
      <c r="MNI877" s="60"/>
      <c r="MNJ877" s="60"/>
      <c r="MNK877" s="60"/>
      <c r="MNL877" s="60"/>
      <c r="MNM877" s="60"/>
      <c r="MNN877" s="60"/>
      <c r="MNO877" s="60"/>
      <c r="MNP877" s="60"/>
      <c r="MNQ877" s="60"/>
      <c r="MNR877" s="60"/>
      <c r="MNS877" s="60"/>
      <c r="MNT877" s="60"/>
      <c r="MNU877" s="60"/>
      <c r="MNV877" s="60"/>
      <c r="MNW877" s="60"/>
      <c r="MNX877" s="60"/>
      <c r="MNY877" s="60"/>
      <c r="MNZ877" s="60"/>
      <c r="MOA877" s="60"/>
      <c r="MOB877" s="60"/>
      <c r="MOC877" s="60"/>
      <c r="MOD877" s="60"/>
      <c r="MOE877" s="60"/>
      <c r="MOF877" s="60"/>
      <c r="MOG877" s="60"/>
      <c r="MOH877" s="60"/>
      <c r="MOI877" s="60"/>
      <c r="MOJ877" s="60"/>
      <c r="MOK877" s="60"/>
      <c r="MOL877" s="60"/>
      <c r="MOM877" s="60"/>
      <c r="MON877" s="60"/>
      <c r="MOO877" s="60"/>
      <c r="MOP877" s="60"/>
      <c r="MOQ877" s="60"/>
      <c r="MOR877" s="60"/>
      <c r="MOS877" s="60"/>
      <c r="MOT877" s="60"/>
      <c r="MOU877" s="60"/>
      <c r="MOV877" s="60"/>
      <c r="MOW877" s="60"/>
      <c r="MOX877" s="60"/>
      <c r="MOY877" s="60"/>
      <c r="MOZ877" s="60"/>
      <c r="MPA877" s="60"/>
      <c r="MPB877" s="60"/>
      <c r="MPC877" s="60"/>
      <c r="MPD877" s="60"/>
      <c r="MPE877" s="60"/>
      <c r="MPF877" s="60"/>
      <c r="MPG877" s="60"/>
      <c r="MPH877" s="60"/>
      <c r="MPI877" s="60"/>
      <c r="MPJ877" s="60"/>
      <c r="MPK877" s="60"/>
      <c r="MPL877" s="60"/>
      <c r="MPM877" s="60"/>
      <c r="MPN877" s="60"/>
      <c r="MPO877" s="60"/>
      <c r="MPP877" s="60"/>
      <c r="MPQ877" s="60"/>
      <c r="MPR877" s="60"/>
      <c r="MPS877" s="60"/>
      <c r="MPT877" s="60"/>
      <c r="MPU877" s="60"/>
      <c r="MPV877" s="60"/>
      <c r="MPW877" s="60"/>
      <c r="MPX877" s="60"/>
      <c r="MPY877" s="60"/>
      <c r="MPZ877" s="60"/>
      <c r="MQA877" s="60"/>
      <c r="MQB877" s="60"/>
      <c r="MQC877" s="60"/>
      <c r="MQD877" s="60"/>
      <c r="MQE877" s="60"/>
      <c r="MQF877" s="60"/>
      <c r="MQG877" s="60"/>
      <c r="MQH877" s="60"/>
      <c r="MQI877" s="60"/>
      <c r="MQJ877" s="60"/>
      <c r="MQK877" s="60"/>
      <c r="MQL877" s="60"/>
      <c r="MQM877" s="60"/>
      <c r="MQN877" s="60"/>
      <c r="MQO877" s="60"/>
      <c r="MQP877" s="60"/>
      <c r="MQQ877" s="60"/>
      <c r="MQR877" s="60"/>
      <c r="MQS877" s="60"/>
      <c r="MQT877" s="60"/>
      <c r="MQU877" s="60"/>
      <c r="MQV877" s="60"/>
      <c r="MQW877" s="60"/>
      <c r="MQX877" s="60"/>
      <c r="MQY877" s="60"/>
      <c r="MQZ877" s="60"/>
      <c r="MRA877" s="60"/>
      <c r="MRB877" s="60"/>
      <c r="MRC877" s="60"/>
      <c r="MRD877" s="60"/>
      <c r="MRE877" s="60"/>
      <c r="MRF877" s="60"/>
      <c r="MRG877" s="60"/>
      <c r="MRH877" s="60"/>
      <c r="MRI877" s="60"/>
      <c r="MRJ877" s="60"/>
      <c r="MRK877" s="60"/>
      <c r="MRL877" s="60"/>
      <c r="MRM877" s="60"/>
      <c r="MRN877" s="60"/>
      <c r="MRO877" s="60"/>
      <c r="MRP877" s="60"/>
      <c r="MRQ877" s="60"/>
      <c r="MRR877" s="60"/>
      <c r="MRS877" s="60"/>
      <c r="MRT877" s="60"/>
      <c r="MRU877" s="60"/>
      <c r="MRV877" s="60"/>
      <c r="MRW877" s="60"/>
      <c r="MRX877" s="60"/>
      <c r="MRY877" s="60"/>
      <c r="MRZ877" s="60"/>
      <c r="MSA877" s="60"/>
      <c r="MSB877" s="60"/>
      <c r="MSC877" s="60"/>
      <c r="MSD877" s="60"/>
      <c r="MSE877" s="60"/>
      <c r="MSF877" s="60"/>
      <c r="MSG877" s="60"/>
      <c r="MSH877" s="60"/>
      <c r="MSI877" s="60"/>
      <c r="MSJ877" s="60"/>
      <c r="MSK877" s="60"/>
      <c r="MSL877" s="60"/>
      <c r="MSM877" s="60"/>
      <c r="MSN877" s="60"/>
      <c r="MSO877" s="60"/>
      <c r="MSP877" s="60"/>
      <c r="MSQ877" s="60"/>
      <c r="MSR877" s="60"/>
      <c r="MSS877" s="60"/>
      <c r="MST877" s="60"/>
      <c r="MSU877" s="60"/>
      <c r="MSV877" s="60"/>
      <c r="MSW877" s="60"/>
      <c r="MSX877" s="60"/>
      <c r="MSY877" s="60"/>
      <c r="MSZ877" s="60"/>
      <c r="MTA877" s="60"/>
      <c r="MTB877" s="60"/>
      <c r="MTC877" s="60"/>
      <c r="MTD877" s="60"/>
      <c r="MTE877" s="60"/>
      <c r="MTF877" s="60"/>
      <c r="MTG877" s="60"/>
      <c r="MTH877" s="60"/>
      <c r="MTI877" s="60"/>
      <c r="MTJ877" s="60"/>
      <c r="MTK877" s="60"/>
      <c r="MTL877" s="60"/>
      <c r="MTM877" s="60"/>
      <c r="MTN877" s="60"/>
      <c r="MTO877" s="60"/>
      <c r="MTP877" s="60"/>
      <c r="MTQ877" s="60"/>
      <c r="MTR877" s="60"/>
      <c r="MTS877" s="60"/>
      <c r="MTT877" s="60"/>
      <c r="MTU877" s="60"/>
      <c r="MTV877" s="60"/>
      <c r="MTW877" s="60"/>
      <c r="MTX877" s="60"/>
      <c r="MTY877" s="60"/>
      <c r="MTZ877" s="60"/>
      <c r="MUA877" s="60"/>
      <c r="MUB877" s="60"/>
      <c r="MUC877" s="60"/>
      <c r="MUD877" s="60"/>
      <c r="MUE877" s="60"/>
      <c r="MUF877" s="60"/>
      <c r="MUG877" s="60"/>
      <c r="MUH877" s="60"/>
      <c r="MUI877" s="60"/>
      <c r="MUJ877" s="60"/>
      <c r="MUK877" s="60"/>
      <c r="MUL877" s="60"/>
      <c r="MUM877" s="60"/>
      <c r="MUN877" s="60"/>
      <c r="MUO877" s="60"/>
      <c r="MUP877" s="60"/>
      <c r="MUQ877" s="60"/>
      <c r="MUR877" s="60"/>
      <c r="MUS877" s="60"/>
      <c r="MUT877" s="60"/>
      <c r="MUU877" s="60"/>
      <c r="MUV877" s="60"/>
      <c r="MUW877" s="60"/>
      <c r="MUX877" s="60"/>
      <c r="MUY877" s="60"/>
      <c r="MUZ877" s="60"/>
      <c r="MVA877" s="60"/>
      <c r="MVB877" s="60"/>
      <c r="MVC877" s="60"/>
      <c r="MVD877" s="60"/>
      <c r="MVE877" s="60"/>
      <c r="MVF877" s="60"/>
      <c r="MVG877" s="60"/>
      <c r="MVH877" s="60"/>
      <c r="MVI877" s="60"/>
      <c r="MVJ877" s="60"/>
      <c r="MVK877" s="60"/>
      <c r="MVL877" s="60"/>
      <c r="MVM877" s="60"/>
      <c r="MVN877" s="60"/>
      <c r="MVO877" s="60"/>
      <c r="MVP877" s="60"/>
      <c r="MVQ877" s="60"/>
      <c r="MVR877" s="60"/>
      <c r="MVS877" s="60"/>
      <c r="MVT877" s="60"/>
      <c r="MVU877" s="60"/>
      <c r="MVV877" s="60"/>
      <c r="MVW877" s="60"/>
      <c r="MVX877" s="60"/>
      <c r="MVY877" s="60"/>
      <c r="MVZ877" s="60"/>
      <c r="MWA877" s="60"/>
      <c r="MWB877" s="60"/>
      <c r="MWC877" s="60"/>
      <c r="MWD877" s="60"/>
      <c r="MWE877" s="60"/>
      <c r="MWF877" s="60"/>
      <c r="MWG877" s="60"/>
      <c r="MWH877" s="60"/>
      <c r="MWI877" s="60"/>
      <c r="MWJ877" s="60"/>
      <c r="MWK877" s="60"/>
      <c r="MWL877" s="60"/>
      <c r="MWM877" s="60"/>
      <c r="MWN877" s="60"/>
      <c r="MWO877" s="60"/>
      <c r="MWP877" s="60"/>
      <c r="MWQ877" s="60"/>
      <c r="MWR877" s="60"/>
      <c r="MWS877" s="60"/>
      <c r="MWT877" s="60"/>
      <c r="MWU877" s="60"/>
      <c r="MWV877" s="60"/>
      <c r="MWW877" s="60"/>
      <c r="MWX877" s="60"/>
      <c r="MWY877" s="60"/>
      <c r="MWZ877" s="60"/>
      <c r="MXA877" s="60"/>
      <c r="MXB877" s="60"/>
      <c r="MXC877" s="60"/>
      <c r="MXD877" s="60"/>
      <c r="MXE877" s="60"/>
      <c r="MXF877" s="60"/>
      <c r="MXG877" s="60"/>
      <c r="MXH877" s="60"/>
      <c r="MXI877" s="60"/>
      <c r="MXJ877" s="60"/>
      <c r="MXK877" s="60"/>
      <c r="MXL877" s="60"/>
      <c r="MXM877" s="60"/>
      <c r="MXN877" s="60"/>
      <c r="MXO877" s="60"/>
      <c r="MXP877" s="60"/>
      <c r="MXQ877" s="60"/>
      <c r="MXR877" s="60"/>
      <c r="MXS877" s="60"/>
      <c r="MXT877" s="60"/>
      <c r="MXU877" s="60"/>
      <c r="MXV877" s="60"/>
      <c r="MXW877" s="60"/>
      <c r="MXX877" s="60"/>
      <c r="MXY877" s="60"/>
      <c r="MXZ877" s="60"/>
      <c r="MYA877" s="60"/>
      <c r="MYB877" s="60"/>
      <c r="MYC877" s="60"/>
      <c r="MYD877" s="60"/>
      <c r="MYE877" s="60"/>
      <c r="MYF877" s="60"/>
      <c r="MYG877" s="60"/>
      <c r="MYH877" s="60"/>
      <c r="MYI877" s="60"/>
      <c r="MYJ877" s="60"/>
      <c r="MYK877" s="60"/>
      <c r="MYL877" s="60"/>
      <c r="MYM877" s="60"/>
      <c r="MYN877" s="60"/>
      <c r="MYO877" s="60"/>
      <c r="MYP877" s="60"/>
      <c r="MYQ877" s="60"/>
      <c r="MYR877" s="60"/>
      <c r="MYS877" s="60"/>
      <c r="MYT877" s="60"/>
      <c r="MYU877" s="60"/>
      <c r="MYV877" s="60"/>
      <c r="MYW877" s="60"/>
      <c r="MYX877" s="60"/>
      <c r="MYY877" s="60"/>
      <c r="MYZ877" s="60"/>
      <c r="MZA877" s="60"/>
      <c r="MZB877" s="60"/>
      <c r="MZC877" s="60"/>
      <c r="MZD877" s="60"/>
      <c r="MZE877" s="60"/>
      <c r="MZF877" s="60"/>
      <c r="MZG877" s="60"/>
      <c r="MZH877" s="60"/>
      <c r="MZI877" s="60"/>
      <c r="MZJ877" s="60"/>
      <c r="MZK877" s="60"/>
      <c r="MZL877" s="60"/>
      <c r="MZM877" s="60"/>
      <c r="MZN877" s="60"/>
      <c r="MZO877" s="60"/>
      <c r="MZP877" s="60"/>
      <c r="MZQ877" s="60"/>
      <c r="MZR877" s="60"/>
      <c r="MZS877" s="60"/>
      <c r="MZT877" s="60"/>
      <c r="MZU877" s="60"/>
      <c r="MZV877" s="60"/>
      <c r="MZW877" s="60"/>
      <c r="MZX877" s="60"/>
      <c r="MZY877" s="60"/>
      <c r="MZZ877" s="60"/>
      <c r="NAA877" s="60"/>
      <c r="NAB877" s="60"/>
      <c r="NAC877" s="60"/>
      <c r="NAD877" s="60"/>
      <c r="NAE877" s="60"/>
      <c r="NAF877" s="60"/>
      <c r="NAG877" s="60"/>
      <c r="NAH877" s="60"/>
      <c r="NAI877" s="60"/>
      <c r="NAJ877" s="60"/>
      <c r="NAK877" s="60"/>
      <c r="NAL877" s="60"/>
      <c r="NAM877" s="60"/>
      <c r="NAN877" s="60"/>
      <c r="NAO877" s="60"/>
      <c r="NAP877" s="60"/>
      <c r="NAQ877" s="60"/>
      <c r="NAR877" s="60"/>
      <c r="NAS877" s="60"/>
      <c r="NAT877" s="60"/>
      <c r="NAU877" s="60"/>
      <c r="NAV877" s="60"/>
      <c r="NAW877" s="60"/>
      <c r="NAX877" s="60"/>
      <c r="NAY877" s="60"/>
      <c r="NAZ877" s="60"/>
      <c r="NBA877" s="60"/>
      <c r="NBB877" s="60"/>
      <c r="NBC877" s="60"/>
      <c r="NBD877" s="60"/>
      <c r="NBE877" s="60"/>
      <c r="NBF877" s="60"/>
      <c r="NBG877" s="60"/>
      <c r="NBH877" s="60"/>
      <c r="NBI877" s="60"/>
      <c r="NBJ877" s="60"/>
      <c r="NBK877" s="60"/>
      <c r="NBL877" s="60"/>
      <c r="NBM877" s="60"/>
      <c r="NBN877" s="60"/>
      <c r="NBO877" s="60"/>
      <c r="NBP877" s="60"/>
      <c r="NBQ877" s="60"/>
      <c r="NBR877" s="60"/>
      <c r="NBS877" s="60"/>
      <c r="NBT877" s="60"/>
      <c r="NBU877" s="60"/>
      <c r="NBV877" s="60"/>
      <c r="NBW877" s="60"/>
      <c r="NBX877" s="60"/>
      <c r="NBY877" s="60"/>
      <c r="NBZ877" s="60"/>
      <c r="NCA877" s="60"/>
      <c r="NCB877" s="60"/>
      <c r="NCC877" s="60"/>
      <c r="NCD877" s="60"/>
      <c r="NCE877" s="60"/>
      <c r="NCF877" s="60"/>
      <c r="NCG877" s="60"/>
      <c r="NCH877" s="60"/>
      <c r="NCI877" s="60"/>
      <c r="NCJ877" s="60"/>
      <c r="NCK877" s="60"/>
      <c r="NCL877" s="60"/>
      <c r="NCM877" s="60"/>
      <c r="NCN877" s="60"/>
      <c r="NCO877" s="60"/>
      <c r="NCP877" s="60"/>
      <c r="NCQ877" s="60"/>
      <c r="NCR877" s="60"/>
      <c r="NCS877" s="60"/>
      <c r="NCT877" s="60"/>
      <c r="NCU877" s="60"/>
      <c r="NCV877" s="60"/>
      <c r="NCW877" s="60"/>
      <c r="NCX877" s="60"/>
      <c r="NCY877" s="60"/>
      <c r="NCZ877" s="60"/>
      <c r="NDA877" s="60"/>
      <c r="NDB877" s="60"/>
      <c r="NDC877" s="60"/>
      <c r="NDD877" s="60"/>
      <c r="NDE877" s="60"/>
      <c r="NDF877" s="60"/>
      <c r="NDG877" s="60"/>
      <c r="NDH877" s="60"/>
      <c r="NDI877" s="60"/>
      <c r="NDJ877" s="60"/>
      <c r="NDK877" s="60"/>
      <c r="NDL877" s="60"/>
      <c r="NDM877" s="60"/>
      <c r="NDN877" s="60"/>
      <c r="NDO877" s="60"/>
      <c r="NDP877" s="60"/>
      <c r="NDQ877" s="60"/>
      <c r="NDR877" s="60"/>
      <c r="NDS877" s="60"/>
      <c r="NDT877" s="60"/>
      <c r="NDU877" s="60"/>
      <c r="NDV877" s="60"/>
      <c r="NDW877" s="60"/>
      <c r="NDX877" s="60"/>
      <c r="NDY877" s="60"/>
      <c r="NDZ877" s="60"/>
      <c r="NEA877" s="60"/>
      <c r="NEB877" s="60"/>
      <c r="NEC877" s="60"/>
      <c r="NED877" s="60"/>
      <c r="NEE877" s="60"/>
      <c r="NEF877" s="60"/>
      <c r="NEG877" s="60"/>
      <c r="NEH877" s="60"/>
      <c r="NEI877" s="60"/>
      <c r="NEJ877" s="60"/>
      <c r="NEK877" s="60"/>
      <c r="NEL877" s="60"/>
      <c r="NEM877" s="60"/>
      <c r="NEN877" s="60"/>
      <c r="NEO877" s="60"/>
      <c r="NEP877" s="60"/>
      <c r="NEQ877" s="60"/>
      <c r="NER877" s="60"/>
      <c r="NES877" s="60"/>
      <c r="NET877" s="60"/>
      <c r="NEU877" s="60"/>
      <c r="NEV877" s="60"/>
      <c r="NEW877" s="60"/>
      <c r="NEX877" s="60"/>
      <c r="NEY877" s="60"/>
      <c r="NEZ877" s="60"/>
      <c r="NFA877" s="60"/>
      <c r="NFB877" s="60"/>
      <c r="NFC877" s="60"/>
      <c r="NFD877" s="60"/>
      <c r="NFE877" s="60"/>
      <c r="NFF877" s="60"/>
      <c r="NFG877" s="60"/>
      <c r="NFH877" s="60"/>
      <c r="NFI877" s="60"/>
      <c r="NFJ877" s="60"/>
      <c r="NFK877" s="60"/>
      <c r="NFL877" s="60"/>
      <c r="NFM877" s="60"/>
      <c r="NFN877" s="60"/>
      <c r="NFO877" s="60"/>
      <c r="NFP877" s="60"/>
      <c r="NFQ877" s="60"/>
      <c r="NFR877" s="60"/>
      <c r="NFS877" s="60"/>
      <c r="NFT877" s="60"/>
      <c r="NFU877" s="60"/>
      <c r="NFV877" s="60"/>
      <c r="NFW877" s="60"/>
      <c r="NFX877" s="60"/>
      <c r="NFY877" s="60"/>
      <c r="NFZ877" s="60"/>
      <c r="NGA877" s="60"/>
      <c r="NGB877" s="60"/>
      <c r="NGC877" s="60"/>
      <c r="NGD877" s="60"/>
      <c r="NGE877" s="60"/>
      <c r="NGF877" s="60"/>
      <c r="NGG877" s="60"/>
      <c r="NGH877" s="60"/>
      <c r="NGI877" s="60"/>
      <c r="NGJ877" s="60"/>
      <c r="NGK877" s="60"/>
      <c r="NGL877" s="60"/>
      <c r="NGM877" s="60"/>
      <c r="NGN877" s="60"/>
      <c r="NGO877" s="60"/>
      <c r="NGP877" s="60"/>
      <c r="NGQ877" s="60"/>
      <c r="NGR877" s="60"/>
      <c r="NGS877" s="60"/>
      <c r="NGT877" s="60"/>
      <c r="NGU877" s="60"/>
      <c r="NGV877" s="60"/>
      <c r="NGW877" s="60"/>
      <c r="NGX877" s="60"/>
      <c r="NGY877" s="60"/>
      <c r="NGZ877" s="60"/>
      <c r="NHA877" s="60"/>
      <c r="NHB877" s="60"/>
      <c r="NHC877" s="60"/>
      <c r="NHD877" s="60"/>
      <c r="NHE877" s="60"/>
      <c r="NHF877" s="60"/>
      <c r="NHG877" s="60"/>
      <c r="NHH877" s="60"/>
      <c r="NHI877" s="60"/>
      <c r="NHJ877" s="60"/>
      <c r="NHK877" s="60"/>
      <c r="NHL877" s="60"/>
      <c r="NHM877" s="60"/>
      <c r="NHN877" s="60"/>
      <c r="NHO877" s="60"/>
      <c r="NHP877" s="60"/>
      <c r="NHQ877" s="60"/>
      <c r="NHR877" s="60"/>
      <c r="NHS877" s="60"/>
      <c r="NHT877" s="60"/>
      <c r="NHU877" s="60"/>
      <c r="NHV877" s="60"/>
      <c r="NHW877" s="60"/>
      <c r="NHX877" s="60"/>
      <c r="NHY877" s="60"/>
      <c r="NHZ877" s="60"/>
      <c r="NIA877" s="60"/>
      <c r="NIB877" s="60"/>
      <c r="NIC877" s="60"/>
      <c r="NID877" s="60"/>
      <c r="NIE877" s="60"/>
      <c r="NIF877" s="60"/>
      <c r="NIG877" s="60"/>
      <c r="NIH877" s="60"/>
      <c r="NII877" s="60"/>
      <c r="NIJ877" s="60"/>
      <c r="NIK877" s="60"/>
      <c r="NIL877" s="60"/>
      <c r="NIM877" s="60"/>
      <c r="NIN877" s="60"/>
      <c r="NIO877" s="60"/>
      <c r="NIP877" s="60"/>
      <c r="NIQ877" s="60"/>
      <c r="NIR877" s="60"/>
      <c r="NIS877" s="60"/>
      <c r="NIT877" s="60"/>
      <c r="NIU877" s="60"/>
      <c r="NIV877" s="60"/>
      <c r="NIW877" s="60"/>
      <c r="NIX877" s="60"/>
      <c r="NIY877" s="60"/>
      <c r="NIZ877" s="60"/>
      <c r="NJA877" s="60"/>
      <c r="NJB877" s="60"/>
      <c r="NJC877" s="60"/>
      <c r="NJD877" s="60"/>
      <c r="NJE877" s="60"/>
      <c r="NJF877" s="60"/>
      <c r="NJG877" s="60"/>
      <c r="NJH877" s="60"/>
      <c r="NJI877" s="60"/>
      <c r="NJJ877" s="60"/>
      <c r="NJK877" s="60"/>
      <c r="NJL877" s="60"/>
      <c r="NJM877" s="60"/>
      <c r="NJN877" s="60"/>
      <c r="NJO877" s="60"/>
      <c r="NJP877" s="60"/>
      <c r="NJQ877" s="60"/>
      <c r="NJR877" s="60"/>
      <c r="NJS877" s="60"/>
      <c r="NJT877" s="60"/>
      <c r="NJU877" s="60"/>
      <c r="NJV877" s="60"/>
      <c r="NJW877" s="60"/>
      <c r="NJX877" s="60"/>
      <c r="NJY877" s="60"/>
      <c r="NJZ877" s="60"/>
      <c r="NKA877" s="60"/>
      <c r="NKB877" s="60"/>
      <c r="NKC877" s="60"/>
      <c r="NKD877" s="60"/>
      <c r="NKE877" s="60"/>
      <c r="NKF877" s="60"/>
      <c r="NKG877" s="60"/>
      <c r="NKH877" s="60"/>
      <c r="NKI877" s="60"/>
      <c r="NKJ877" s="60"/>
      <c r="NKK877" s="60"/>
      <c r="NKL877" s="60"/>
      <c r="NKM877" s="60"/>
      <c r="NKN877" s="60"/>
      <c r="NKO877" s="60"/>
      <c r="NKP877" s="60"/>
      <c r="NKQ877" s="60"/>
      <c r="NKR877" s="60"/>
      <c r="NKS877" s="60"/>
      <c r="NKT877" s="60"/>
      <c r="NKU877" s="60"/>
      <c r="NKV877" s="60"/>
      <c r="NKW877" s="60"/>
      <c r="NKX877" s="60"/>
      <c r="NKY877" s="60"/>
      <c r="NKZ877" s="60"/>
      <c r="NLA877" s="60"/>
      <c r="NLB877" s="60"/>
      <c r="NLC877" s="60"/>
      <c r="NLD877" s="60"/>
      <c r="NLE877" s="60"/>
      <c r="NLF877" s="60"/>
      <c r="NLG877" s="60"/>
      <c r="NLH877" s="60"/>
      <c r="NLI877" s="60"/>
      <c r="NLJ877" s="60"/>
      <c r="NLK877" s="60"/>
      <c r="NLL877" s="60"/>
      <c r="NLM877" s="60"/>
      <c r="NLN877" s="60"/>
      <c r="NLO877" s="60"/>
      <c r="NLP877" s="60"/>
      <c r="NLQ877" s="60"/>
      <c r="NLR877" s="60"/>
      <c r="NLS877" s="60"/>
      <c r="NLT877" s="60"/>
      <c r="NLU877" s="60"/>
      <c r="NLV877" s="60"/>
      <c r="NLW877" s="60"/>
      <c r="NLX877" s="60"/>
      <c r="NLY877" s="60"/>
      <c r="NLZ877" s="60"/>
      <c r="NMA877" s="60"/>
      <c r="NMB877" s="60"/>
      <c r="NMC877" s="60"/>
      <c r="NMD877" s="60"/>
      <c r="NME877" s="60"/>
      <c r="NMF877" s="60"/>
      <c r="NMG877" s="60"/>
      <c r="NMH877" s="60"/>
      <c r="NMI877" s="60"/>
      <c r="NMJ877" s="60"/>
      <c r="NMK877" s="60"/>
      <c r="NML877" s="60"/>
      <c r="NMM877" s="60"/>
      <c r="NMN877" s="60"/>
      <c r="NMO877" s="60"/>
      <c r="NMP877" s="60"/>
      <c r="NMQ877" s="60"/>
      <c r="NMR877" s="60"/>
      <c r="NMS877" s="60"/>
      <c r="NMT877" s="60"/>
      <c r="NMU877" s="60"/>
      <c r="NMV877" s="60"/>
      <c r="NMW877" s="60"/>
      <c r="NMX877" s="60"/>
      <c r="NMY877" s="60"/>
      <c r="NMZ877" s="60"/>
      <c r="NNA877" s="60"/>
      <c r="NNB877" s="60"/>
      <c r="NNC877" s="60"/>
      <c r="NND877" s="60"/>
      <c r="NNE877" s="60"/>
      <c r="NNF877" s="60"/>
      <c r="NNG877" s="60"/>
      <c r="NNH877" s="60"/>
      <c r="NNI877" s="60"/>
      <c r="NNJ877" s="60"/>
      <c r="NNK877" s="60"/>
      <c r="NNL877" s="60"/>
      <c r="NNM877" s="60"/>
      <c r="NNN877" s="60"/>
      <c r="NNO877" s="60"/>
      <c r="NNP877" s="60"/>
      <c r="NNQ877" s="60"/>
      <c r="NNR877" s="60"/>
      <c r="NNS877" s="60"/>
      <c r="NNT877" s="60"/>
      <c r="NNU877" s="60"/>
      <c r="NNV877" s="60"/>
      <c r="NNW877" s="60"/>
      <c r="NNX877" s="60"/>
      <c r="NNY877" s="60"/>
      <c r="NNZ877" s="60"/>
      <c r="NOA877" s="60"/>
      <c r="NOB877" s="60"/>
      <c r="NOC877" s="60"/>
      <c r="NOD877" s="60"/>
      <c r="NOE877" s="60"/>
      <c r="NOF877" s="60"/>
      <c r="NOG877" s="60"/>
      <c r="NOH877" s="60"/>
      <c r="NOI877" s="60"/>
      <c r="NOJ877" s="60"/>
      <c r="NOK877" s="60"/>
      <c r="NOL877" s="60"/>
      <c r="NOM877" s="60"/>
      <c r="NON877" s="60"/>
      <c r="NOO877" s="60"/>
      <c r="NOP877" s="60"/>
      <c r="NOQ877" s="60"/>
      <c r="NOR877" s="60"/>
      <c r="NOS877" s="60"/>
      <c r="NOT877" s="60"/>
      <c r="NOU877" s="60"/>
      <c r="NOV877" s="60"/>
      <c r="NOW877" s="60"/>
      <c r="NOX877" s="60"/>
      <c r="NOY877" s="60"/>
      <c r="NOZ877" s="60"/>
      <c r="NPA877" s="60"/>
      <c r="NPB877" s="60"/>
      <c r="NPC877" s="60"/>
      <c r="NPD877" s="60"/>
      <c r="NPE877" s="60"/>
      <c r="NPF877" s="60"/>
      <c r="NPG877" s="60"/>
      <c r="NPH877" s="60"/>
      <c r="NPI877" s="60"/>
      <c r="NPJ877" s="60"/>
      <c r="NPK877" s="60"/>
      <c r="NPL877" s="60"/>
      <c r="NPM877" s="60"/>
      <c r="NPN877" s="60"/>
      <c r="NPO877" s="60"/>
      <c r="NPP877" s="60"/>
      <c r="NPQ877" s="60"/>
      <c r="NPR877" s="60"/>
      <c r="NPS877" s="60"/>
      <c r="NPT877" s="60"/>
      <c r="NPU877" s="60"/>
      <c r="NPV877" s="60"/>
      <c r="NPW877" s="60"/>
      <c r="NPX877" s="60"/>
      <c r="NPY877" s="60"/>
      <c r="NPZ877" s="60"/>
      <c r="NQA877" s="60"/>
      <c r="NQB877" s="60"/>
      <c r="NQC877" s="60"/>
      <c r="NQD877" s="60"/>
      <c r="NQE877" s="60"/>
      <c r="NQF877" s="60"/>
      <c r="NQG877" s="60"/>
      <c r="NQH877" s="60"/>
      <c r="NQI877" s="60"/>
      <c r="NQJ877" s="60"/>
      <c r="NQK877" s="60"/>
      <c r="NQL877" s="60"/>
      <c r="NQM877" s="60"/>
      <c r="NQN877" s="60"/>
      <c r="NQO877" s="60"/>
      <c r="NQP877" s="60"/>
      <c r="NQQ877" s="60"/>
      <c r="NQR877" s="60"/>
      <c r="NQS877" s="60"/>
      <c r="NQT877" s="60"/>
      <c r="NQU877" s="60"/>
      <c r="NQV877" s="60"/>
      <c r="NQW877" s="60"/>
      <c r="NQX877" s="60"/>
      <c r="NQY877" s="60"/>
      <c r="NQZ877" s="60"/>
      <c r="NRA877" s="60"/>
      <c r="NRB877" s="60"/>
      <c r="NRC877" s="60"/>
      <c r="NRD877" s="60"/>
      <c r="NRE877" s="60"/>
      <c r="NRF877" s="60"/>
      <c r="NRG877" s="60"/>
      <c r="NRH877" s="60"/>
      <c r="NRI877" s="60"/>
      <c r="NRJ877" s="60"/>
      <c r="NRK877" s="60"/>
      <c r="NRL877" s="60"/>
      <c r="NRM877" s="60"/>
      <c r="NRN877" s="60"/>
      <c r="NRO877" s="60"/>
      <c r="NRP877" s="60"/>
      <c r="NRQ877" s="60"/>
      <c r="NRR877" s="60"/>
      <c r="NRS877" s="60"/>
      <c r="NRT877" s="60"/>
      <c r="NRU877" s="60"/>
      <c r="NRV877" s="60"/>
      <c r="NRW877" s="60"/>
      <c r="NRX877" s="60"/>
      <c r="NRY877" s="60"/>
      <c r="NRZ877" s="60"/>
      <c r="NSA877" s="60"/>
      <c r="NSB877" s="60"/>
      <c r="NSC877" s="60"/>
      <c r="NSD877" s="60"/>
      <c r="NSE877" s="60"/>
      <c r="NSF877" s="60"/>
      <c r="NSG877" s="60"/>
      <c r="NSH877" s="60"/>
      <c r="NSI877" s="60"/>
      <c r="NSJ877" s="60"/>
      <c r="NSK877" s="60"/>
      <c r="NSL877" s="60"/>
      <c r="NSM877" s="60"/>
      <c r="NSN877" s="60"/>
      <c r="NSO877" s="60"/>
      <c r="NSP877" s="60"/>
      <c r="NSQ877" s="60"/>
      <c r="NSR877" s="60"/>
      <c r="NSS877" s="60"/>
      <c r="NST877" s="60"/>
      <c r="NSU877" s="60"/>
      <c r="NSV877" s="60"/>
      <c r="NSW877" s="60"/>
      <c r="NSX877" s="60"/>
      <c r="NSY877" s="60"/>
      <c r="NSZ877" s="60"/>
      <c r="NTA877" s="60"/>
      <c r="NTB877" s="60"/>
      <c r="NTC877" s="60"/>
      <c r="NTD877" s="60"/>
      <c r="NTE877" s="60"/>
      <c r="NTF877" s="60"/>
      <c r="NTG877" s="60"/>
      <c r="NTH877" s="60"/>
      <c r="NTI877" s="60"/>
      <c r="NTJ877" s="60"/>
      <c r="NTK877" s="60"/>
      <c r="NTL877" s="60"/>
      <c r="NTM877" s="60"/>
      <c r="NTN877" s="60"/>
      <c r="NTO877" s="60"/>
      <c r="NTP877" s="60"/>
      <c r="NTQ877" s="60"/>
      <c r="NTR877" s="60"/>
      <c r="NTS877" s="60"/>
      <c r="NTT877" s="60"/>
      <c r="NTU877" s="60"/>
      <c r="NTV877" s="60"/>
      <c r="NTW877" s="60"/>
      <c r="NTX877" s="60"/>
      <c r="NTY877" s="60"/>
      <c r="NTZ877" s="60"/>
      <c r="NUA877" s="60"/>
      <c r="NUB877" s="60"/>
      <c r="NUC877" s="60"/>
      <c r="NUD877" s="60"/>
      <c r="NUE877" s="60"/>
      <c r="NUF877" s="60"/>
      <c r="NUG877" s="60"/>
      <c r="NUH877" s="60"/>
      <c r="NUI877" s="60"/>
      <c r="NUJ877" s="60"/>
      <c r="NUK877" s="60"/>
      <c r="NUL877" s="60"/>
      <c r="NUM877" s="60"/>
      <c r="NUN877" s="60"/>
      <c r="NUO877" s="60"/>
      <c r="NUP877" s="60"/>
      <c r="NUQ877" s="60"/>
      <c r="NUR877" s="60"/>
      <c r="NUS877" s="60"/>
      <c r="NUT877" s="60"/>
      <c r="NUU877" s="60"/>
      <c r="NUV877" s="60"/>
      <c r="NUW877" s="60"/>
      <c r="NUX877" s="60"/>
      <c r="NUY877" s="60"/>
      <c r="NUZ877" s="60"/>
      <c r="NVA877" s="60"/>
      <c r="NVB877" s="60"/>
      <c r="NVC877" s="60"/>
      <c r="NVD877" s="60"/>
      <c r="NVE877" s="60"/>
      <c r="NVF877" s="60"/>
      <c r="NVG877" s="60"/>
      <c r="NVH877" s="60"/>
      <c r="NVI877" s="60"/>
      <c r="NVJ877" s="60"/>
      <c r="NVK877" s="60"/>
      <c r="NVL877" s="60"/>
      <c r="NVM877" s="60"/>
      <c r="NVN877" s="60"/>
      <c r="NVO877" s="60"/>
      <c r="NVP877" s="60"/>
      <c r="NVQ877" s="60"/>
      <c r="NVR877" s="60"/>
      <c r="NVS877" s="60"/>
      <c r="NVT877" s="60"/>
      <c r="NVU877" s="60"/>
      <c r="NVV877" s="60"/>
      <c r="NVW877" s="60"/>
      <c r="NVX877" s="60"/>
      <c r="NVY877" s="60"/>
      <c r="NVZ877" s="60"/>
      <c r="NWA877" s="60"/>
      <c r="NWB877" s="60"/>
      <c r="NWC877" s="60"/>
      <c r="NWD877" s="60"/>
      <c r="NWE877" s="60"/>
      <c r="NWF877" s="60"/>
      <c r="NWG877" s="60"/>
      <c r="NWH877" s="60"/>
      <c r="NWI877" s="60"/>
      <c r="NWJ877" s="60"/>
      <c r="NWK877" s="60"/>
      <c r="NWL877" s="60"/>
      <c r="NWM877" s="60"/>
      <c r="NWN877" s="60"/>
      <c r="NWO877" s="60"/>
      <c r="NWP877" s="60"/>
      <c r="NWQ877" s="60"/>
      <c r="NWR877" s="60"/>
      <c r="NWS877" s="60"/>
      <c r="NWT877" s="60"/>
      <c r="NWU877" s="60"/>
      <c r="NWV877" s="60"/>
      <c r="NWW877" s="60"/>
      <c r="NWX877" s="60"/>
      <c r="NWY877" s="60"/>
      <c r="NWZ877" s="60"/>
      <c r="NXA877" s="60"/>
      <c r="NXB877" s="60"/>
      <c r="NXC877" s="60"/>
      <c r="NXD877" s="60"/>
      <c r="NXE877" s="60"/>
      <c r="NXF877" s="60"/>
      <c r="NXG877" s="60"/>
      <c r="NXH877" s="60"/>
      <c r="NXI877" s="60"/>
      <c r="NXJ877" s="60"/>
      <c r="NXK877" s="60"/>
      <c r="NXL877" s="60"/>
      <c r="NXM877" s="60"/>
      <c r="NXN877" s="60"/>
      <c r="NXO877" s="60"/>
      <c r="NXP877" s="60"/>
      <c r="NXQ877" s="60"/>
      <c r="NXR877" s="60"/>
      <c r="NXS877" s="60"/>
      <c r="NXT877" s="60"/>
      <c r="NXU877" s="60"/>
      <c r="NXV877" s="60"/>
      <c r="NXW877" s="60"/>
      <c r="NXX877" s="60"/>
      <c r="NXY877" s="60"/>
      <c r="NXZ877" s="60"/>
      <c r="NYA877" s="60"/>
      <c r="NYB877" s="60"/>
      <c r="NYC877" s="60"/>
      <c r="NYD877" s="60"/>
      <c r="NYE877" s="60"/>
      <c r="NYF877" s="60"/>
      <c r="NYG877" s="60"/>
      <c r="NYH877" s="60"/>
      <c r="NYI877" s="60"/>
      <c r="NYJ877" s="60"/>
      <c r="NYK877" s="60"/>
      <c r="NYL877" s="60"/>
      <c r="NYM877" s="60"/>
      <c r="NYN877" s="60"/>
      <c r="NYO877" s="60"/>
      <c r="NYP877" s="60"/>
      <c r="NYQ877" s="60"/>
      <c r="NYR877" s="60"/>
      <c r="NYS877" s="60"/>
      <c r="NYT877" s="60"/>
      <c r="NYU877" s="60"/>
      <c r="NYV877" s="60"/>
      <c r="NYW877" s="60"/>
      <c r="NYX877" s="60"/>
      <c r="NYY877" s="60"/>
      <c r="NYZ877" s="60"/>
      <c r="NZA877" s="60"/>
      <c r="NZB877" s="60"/>
      <c r="NZC877" s="60"/>
      <c r="NZD877" s="60"/>
      <c r="NZE877" s="60"/>
      <c r="NZF877" s="60"/>
      <c r="NZG877" s="60"/>
      <c r="NZH877" s="60"/>
      <c r="NZI877" s="60"/>
      <c r="NZJ877" s="60"/>
      <c r="NZK877" s="60"/>
      <c r="NZL877" s="60"/>
      <c r="NZM877" s="60"/>
      <c r="NZN877" s="60"/>
      <c r="NZO877" s="60"/>
      <c r="NZP877" s="60"/>
      <c r="NZQ877" s="60"/>
      <c r="NZR877" s="60"/>
      <c r="NZS877" s="60"/>
      <c r="NZT877" s="60"/>
      <c r="NZU877" s="60"/>
      <c r="NZV877" s="60"/>
      <c r="NZW877" s="60"/>
      <c r="NZX877" s="60"/>
      <c r="NZY877" s="60"/>
      <c r="NZZ877" s="60"/>
      <c r="OAA877" s="60"/>
      <c r="OAB877" s="60"/>
      <c r="OAC877" s="60"/>
      <c r="OAD877" s="60"/>
      <c r="OAE877" s="60"/>
      <c r="OAF877" s="60"/>
      <c r="OAG877" s="60"/>
      <c r="OAH877" s="60"/>
      <c r="OAI877" s="60"/>
      <c r="OAJ877" s="60"/>
      <c r="OAK877" s="60"/>
      <c r="OAL877" s="60"/>
      <c r="OAM877" s="60"/>
      <c r="OAN877" s="60"/>
      <c r="OAO877" s="60"/>
      <c r="OAP877" s="60"/>
      <c r="OAQ877" s="60"/>
      <c r="OAR877" s="60"/>
      <c r="OAS877" s="60"/>
      <c r="OAT877" s="60"/>
      <c r="OAU877" s="60"/>
      <c r="OAV877" s="60"/>
      <c r="OAW877" s="60"/>
      <c r="OAX877" s="60"/>
      <c r="OAY877" s="60"/>
      <c r="OAZ877" s="60"/>
      <c r="OBA877" s="60"/>
      <c r="OBB877" s="60"/>
      <c r="OBC877" s="60"/>
      <c r="OBD877" s="60"/>
      <c r="OBE877" s="60"/>
      <c r="OBF877" s="60"/>
      <c r="OBG877" s="60"/>
      <c r="OBH877" s="60"/>
      <c r="OBI877" s="60"/>
      <c r="OBJ877" s="60"/>
      <c r="OBK877" s="60"/>
      <c r="OBL877" s="60"/>
      <c r="OBM877" s="60"/>
      <c r="OBN877" s="60"/>
      <c r="OBO877" s="60"/>
      <c r="OBP877" s="60"/>
      <c r="OBQ877" s="60"/>
      <c r="OBR877" s="60"/>
      <c r="OBS877" s="60"/>
      <c r="OBT877" s="60"/>
      <c r="OBU877" s="60"/>
      <c r="OBV877" s="60"/>
      <c r="OBW877" s="60"/>
      <c r="OBX877" s="60"/>
      <c r="OBY877" s="60"/>
      <c r="OBZ877" s="60"/>
      <c r="OCA877" s="60"/>
      <c r="OCB877" s="60"/>
      <c r="OCC877" s="60"/>
      <c r="OCD877" s="60"/>
      <c r="OCE877" s="60"/>
      <c r="OCF877" s="60"/>
      <c r="OCG877" s="60"/>
      <c r="OCH877" s="60"/>
      <c r="OCI877" s="60"/>
      <c r="OCJ877" s="60"/>
      <c r="OCK877" s="60"/>
      <c r="OCL877" s="60"/>
      <c r="OCM877" s="60"/>
      <c r="OCN877" s="60"/>
      <c r="OCO877" s="60"/>
      <c r="OCP877" s="60"/>
      <c r="OCQ877" s="60"/>
      <c r="OCR877" s="60"/>
      <c r="OCS877" s="60"/>
      <c r="OCT877" s="60"/>
      <c r="OCU877" s="60"/>
      <c r="OCV877" s="60"/>
      <c r="OCW877" s="60"/>
      <c r="OCX877" s="60"/>
      <c r="OCY877" s="60"/>
      <c r="OCZ877" s="60"/>
      <c r="ODA877" s="60"/>
      <c r="ODB877" s="60"/>
      <c r="ODC877" s="60"/>
      <c r="ODD877" s="60"/>
      <c r="ODE877" s="60"/>
      <c r="ODF877" s="60"/>
      <c r="ODG877" s="60"/>
      <c r="ODH877" s="60"/>
      <c r="ODI877" s="60"/>
      <c r="ODJ877" s="60"/>
      <c r="ODK877" s="60"/>
      <c r="ODL877" s="60"/>
      <c r="ODM877" s="60"/>
      <c r="ODN877" s="60"/>
      <c r="ODO877" s="60"/>
      <c r="ODP877" s="60"/>
      <c r="ODQ877" s="60"/>
      <c r="ODR877" s="60"/>
      <c r="ODS877" s="60"/>
      <c r="ODT877" s="60"/>
      <c r="ODU877" s="60"/>
      <c r="ODV877" s="60"/>
      <c r="ODW877" s="60"/>
      <c r="ODX877" s="60"/>
      <c r="ODY877" s="60"/>
      <c r="ODZ877" s="60"/>
      <c r="OEA877" s="60"/>
      <c r="OEB877" s="60"/>
      <c r="OEC877" s="60"/>
      <c r="OED877" s="60"/>
      <c r="OEE877" s="60"/>
      <c r="OEF877" s="60"/>
      <c r="OEG877" s="60"/>
      <c r="OEH877" s="60"/>
      <c r="OEI877" s="60"/>
      <c r="OEJ877" s="60"/>
      <c r="OEK877" s="60"/>
      <c r="OEL877" s="60"/>
      <c r="OEM877" s="60"/>
      <c r="OEN877" s="60"/>
      <c r="OEO877" s="60"/>
      <c r="OEP877" s="60"/>
      <c r="OEQ877" s="60"/>
      <c r="OER877" s="60"/>
      <c r="OES877" s="60"/>
      <c r="OET877" s="60"/>
      <c r="OEU877" s="60"/>
      <c r="OEV877" s="60"/>
      <c r="OEW877" s="60"/>
      <c r="OEX877" s="60"/>
      <c r="OEY877" s="60"/>
      <c r="OEZ877" s="60"/>
      <c r="OFA877" s="60"/>
      <c r="OFB877" s="60"/>
      <c r="OFC877" s="60"/>
      <c r="OFD877" s="60"/>
      <c r="OFE877" s="60"/>
      <c r="OFF877" s="60"/>
      <c r="OFG877" s="60"/>
      <c r="OFH877" s="60"/>
      <c r="OFI877" s="60"/>
      <c r="OFJ877" s="60"/>
      <c r="OFK877" s="60"/>
      <c r="OFL877" s="60"/>
      <c r="OFM877" s="60"/>
      <c r="OFN877" s="60"/>
      <c r="OFO877" s="60"/>
      <c r="OFP877" s="60"/>
      <c r="OFQ877" s="60"/>
      <c r="OFR877" s="60"/>
      <c r="OFS877" s="60"/>
      <c r="OFT877" s="60"/>
      <c r="OFU877" s="60"/>
      <c r="OFV877" s="60"/>
      <c r="OFW877" s="60"/>
      <c r="OFX877" s="60"/>
      <c r="OFY877" s="60"/>
      <c r="OFZ877" s="60"/>
      <c r="OGA877" s="60"/>
      <c r="OGB877" s="60"/>
      <c r="OGC877" s="60"/>
      <c r="OGD877" s="60"/>
      <c r="OGE877" s="60"/>
      <c r="OGF877" s="60"/>
      <c r="OGG877" s="60"/>
      <c r="OGH877" s="60"/>
      <c r="OGI877" s="60"/>
      <c r="OGJ877" s="60"/>
      <c r="OGK877" s="60"/>
      <c r="OGL877" s="60"/>
      <c r="OGM877" s="60"/>
      <c r="OGN877" s="60"/>
      <c r="OGO877" s="60"/>
      <c r="OGP877" s="60"/>
      <c r="OGQ877" s="60"/>
      <c r="OGR877" s="60"/>
      <c r="OGS877" s="60"/>
      <c r="OGT877" s="60"/>
      <c r="OGU877" s="60"/>
      <c r="OGV877" s="60"/>
      <c r="OGW877" s="60"/>
      <c r="OGX877" s="60"/>
      <c r="OGY877" s="60"/>
      <c r="OGZ877" s="60"/>
      <c r="OHA877" s="60"/>
      <c r="OHB877" s="60"/>
      <c r="OHC877" s="60"/>
      <c r="OHD877" s="60"/>
      <c r="OHE877" s="60"/>
      <c r="OHF877" s="60"/>
      <c r="OHG877" s="60"/>
      <c r="OHH877" s="60"/>
      <c r="OHI877" s="60"/>
      <c r="OHJ877" s="60"/>
      <c r="OHK877" s="60"/>
      <c r="OHL877" s="60"/>
      <c r="OHM877" s="60"/>
      <c r="OHN877" s="60"/>
      <c r="OHO877" s="60"/>
      <c r="OHP877" s="60"/>
      <c r="OHQ877" s="60"/>
      <c r="OHR877" s="60"/>
      <c r="OHS877" s="60"/>
      <c r="OHT877" s="60"/>
      <c r="OHU877" s="60"/>
      <c r="OHV877" s="60"/>
      <c r="OHW877" s="60"/>
      <c r="OHX877" s="60"/>
      <c r="OHY877" s="60"/>
      <c r="OHZ877" s="60"/>
      <c r="OIA877" s="60"/>
      <c r="OIB877" s="60"/>
      <c r="OIC877" s="60"/>
      <c r="OID877" s="60"/>
      <c r="OIE877" s="60"/>
      <c r="OIF877" s="60"/>
      <c r="OIG877" s="60"/>
      <c r="OIH877" s="60"/>
      <c r="OII877" s="60"/>
      <c r="OIJ877" s="60"/>
      <c r="OIK877" s="60"/>
      <c r="OIL877" s="60"/>
      <c r="OIM877" s="60"/>
      <c r="OIN877" s="60"/>
      <c r="OIO877" s="60"/>
      <c r="OIP877" s="60"/>
      <c r="OIQ877" s="60"/>
      <c r="OIR877" s="60"/>
      <c r="OIS877" s="60"/>
      <c r="OIT877" s="60"/>
      <c r="OIU877" s="60"/>
      <c r="OIV877" s="60"/>
      <c r="OIW877" s="60"/>
      <c r="OIX877" s="60"/>
      <c r="OIY877" s="60"/>
      <c r="OIZ877" s="60"/>
      <c r="OJA877" s="60"/>
      <c r="OJB877" s="60"/>
      <c r="OJC877" s="60"/>
      <c r="OJD877" s="60"/>
      <c r="OJE877" s="60"/>
      <c r="OJF877" s="60"/>
      <c r="OJG877" s="60"/>
      <c r="OJH877" s="60"/>
      <c r="OJI877" s="60"/>
      <c r="OJJ877" s="60"/>
      <c r="OJK877" s="60"/>
      <c r="OJL877" s="60"/>
      <c r="OJM877" s="60"/>
      <c r="OJN877" s="60"/>
      <c r="OJO877" s="60"/>
      <c r="OJP877" s="60"/>
      <c r="OJQ877" s="60"/>
      <c r="OJR877" s="60"/>
      <c r="OJS877" s="60"/>
      <c r="OJT877" s="60"/>
      <c r="OJU877" s="60"/>
      <c r="OJV877" s="60"/>
      <c r="OJW877" s="60"/>
      <c r="OJX877" s="60"/>
      <c r="OJY877" s="60"/>
      <c r="OJZ877" s="60"/>
      <c r="OKA877" s="60"/>
      <c r="OKB877" s="60"/>
      <c r="OKC877" s="60"/>
      <c r="OKD877" s="60"/>
      <c r="OKE877" s="60"/>
      <c r="OKF877" s="60"/>
      <c r="OKG877" s="60"/>
      <c r="OKH877" s="60"/>
      <c r="OKI877" s="60"/>
      <c r="OKJ877" s="60"/>
      <c r="OKK877" s="60"/>
      <c r="OKL877" s="60"/>
      <c r="OKM877" s="60"/>
      <c r="OKN877" s="60"/>
      <c r="OKO877" s="60"/>
      <c r="OKP877" s="60"/>
      <c r="OKQ877" s="60"/>
      <c r="OKR877" s="60"/>
      <c r="OKS877" s="60"/>
      <c r="OKT877" s="60"/>
      <c r="OKU877" s="60"/>
      <c r="OKV877" s="60"/>
      <c r="OKW877" s="60"/>
      <c r="OKX877" s="60"/>
      <c r="OKY877" s="60"/>
      <c r="OKZ877" s="60"/>
      <c r="OLA877" s="60"/>
      <c r="OLB877" s="60"/>
      <c r="OLC877" s="60"/>
      <c r="OLD877" s="60"/>
      <c r="OLE877" s="60"/>
      <c r="OLF877" s="60"/>
      <c r="OLG877" s="60"/>
      <c r="OLH877" s="60"/>
      <c r="OLI877" s="60"/>
      <c r="OLJ877" s="60"/>
      <c r="OLK877" s="60"/>
      <c r="OLL877" s="60"/>
      <c r="OLM877" s="60"/>
      <c r="OLN877" s="60"/>
      <c r="OLO877" s="60"/>
      <c r="OLP877" s="60"/>
      <c r="OLQ877" s="60"/>
      <c r="OLR877" s="60"/>
      <c r="OLS877" s="60"/>
      <c r="OLT877" s="60"/>
      <c r="OLU877" s="60"/>
      <c r="OLV877" s="60"/>
      <c r="OLW877" s="60"/>
      <c r="OLX877" s="60"/>
      <c r="OLY877" s="60"/>
      <c r="OLZ877" s="60"/>
      <c r="OMA877" s="60"/>
      <c r="OMB877" s="60"/>
      <c r="OMC877" s="60"/>
      <c r="OMD877" s="60"/>
      <c r="OME877" s="60"/>
      <c r="OMF877" s="60"/>
      <c r="OMG877" s="60"/>
      <c r="OMH877" s="60"/>
      <c r="OMI877" s="60"/>
      <c r="OMJ877" s="60"/>
      <c r="OMK877" s="60"/>
      <c r="OML877" s="60"/>
      <c r="OMM877" s="60"/>
      <c r="OMN877" s="60"/>
      <c r="OMO877" s="60"/>
      <c r="OMP877" s="60"/>
      <c r="OMQ877" s="60"/>
      <c r="OMR877" s="60"/>
      <c r="OMS877" s="60"/>
      <c r="OMT877" s="60"/>
      <c r="OMU877" s="60"/>
      <c r="OMV877" s="60"/>
      <c r="OMW877" s="60"/>
      <c r="OMX877" s="60"/>
      <c r="OMY877" s="60"/>
      <c r="OMZ877" s="60"/>
      <c r="ONA877" s="60"/>
      <c r="ONB877" s="60"/>
      <c r="ONC877" s="60"/>
      <c r="OND877" s="60"/>
      <c r="ONE877" s="60"/>
      <c r="ONF877" s="60"/>
      <c r="ONG877" s="60"/>
      <c r="ONH877" s="60"/>
      <c r="ONI877" s="60"/>
      <c r="ONJ877" s="60"/>
      <c r="ONK877" s="60"/>
      <c r="ONL877" s="60"/>
      <c r="ONM877" s="60"/>
      <c r="ONN877" s="60"/>
      <c r="ONO877" s="60"/>
      <c r="ONP877" s="60"/>
      <c r="ONQ877" s="60"/>
      <c r="ONR877" s="60"/>
      <c r="ONS877" s="60"/>
      <c r="ONT877" s="60"/>
      <c r="ONU877" s="60"/>
      <c r="ONV877" s="60"/>
      <c r="ONW877" s="60"/>
      <c r="ONX877" s="60"/>
      <c r="ONY877" s="60"/>
      <c r="ONZ877" s="60"/>
      <c r="OOA877" s="60"/>
      <c r="OOB877" s="60"/>
      <c r="OOC877" s="60"/>
      <c r="OOD877" s="60"/>
      <c r="OOE877" s="60"/>
      <c r="OOF877" s="60"/>
      <c r="OOG877" s="60"/>
      <c r="OOH877" s="60"/>
      <c r="OOI877" s="60"/>
      <c r="OOJ877" s="60"/>
      <c r="OOK877" s="60"/>
      <c r="OOL877" s="60"/>
      <c r="OOM877" s="60"/>
      <c r="OON877" s="60"/>
      <c r="OOO877" s="60"/>
      <c r="OOP877" s="60"/>
      <c r="OOQ877" s="60"/>
      <c r="OOR877" s="60"/>
      <c r="OOS877" s="60"/>
      <c r="OOT877" s="60"/>
      <c r="OOU877" s="60"/>
      <c r="OOV877" s="60"/>
      <c r="OOW877" s="60"/>
      <c r="OOX877" s="60"/>
      <c r="OOY877" s="60"/>
      <c r="OOZ877" s="60"/>
      <c r="OPA877" s="60"/>
      <c r="OPB877" s="60"/>
      <c r="OPC877" s="60"/>
      <c r="OPD877" s="60"/>
      <c r="OPE877" s="60"/>
      <c r="OPF877" s="60"/>
      <c r="OPG877" s="60"/>
      <c r="OPH877" s="60"/>
      <c r="OPI877" s="60"/>
      <c r="OPJ877" s="60"/>
      <c r="OPK877" s="60"/>
      <c r="OPL877" s="60"/>
      <c r="OPM877" s="60"/>
      <c r="OPN877" s="60"/>
      <c r="OPO877" s="60"/>
      <c r="OPP877" s="60"/>
      <c r="OPQ877" s="60"/>
      <c r="OPR877" s="60"/>
      <c r="OPS877" s="60"/>
      <c r="OPT877" s="60"/>
      <c r="OPU877" s="60"/>
      <c r="OPV877" s="60"/>
      <c r="OPW877" s="60"/>
      <c r="OPX877" s="60"/>
      <c r="OPY877" s="60"/>
      <c r="OPZ877" s="60"/>
      <c r="OQA877" s="60"/>
      <c r="OQB877" s="60"/>
      <c r="OQC877" s="60"/>
      <c r="OQD877" s="60"/>
      <c r="OQE877" s="60"/>
      <c r="OQF877" s="60"/>
      <c r="OQG877" s="60"/>
      <c r="OQH877" s="60"/>
      <c r="OQI877" s="60"/>
      <c r="OQJ877" s="60"/>
      <c r="OQK877" s="60"/>
      <c r="OQL877" s="60"/>
      <c r="OQM877" s="60"/>
      <c r="OQN877" s="60"/>
      <c r="OQO877" s="60"/>
      <c r="OQP877" s="60"/>
      <c r="OQQ877" s="60"/>
      <c r="OQR877" s="60"/>
      <c r="OQS877" s="60"/>
      <c r="OQT877" s="60"/>
      <c r="OQU877" s="60"/>
      <c r="OQV877" s="60"/>
      <c r="OQW877" s="60"/>
      <c r="OQX877" s="60"/>
      <c r="OQY877" s="60"/>
      <c r="OQZ877" s="60"/>
      <c r="ORA877" s="60"/>
      <c r="ORB877" s="60"/>
      <c r="ORC877" s="60"/>
      <c r="ORD877" s="60"/>
      <c r="ORE877" s="60"/>
      <c r="ORF877" s="60"/>
      <c r="ORG877" s="60"/>
      <c r="ORH877" s="60"/>
      <c r="ORI877" s="60"/>
      <c r="ORJ877" s="60"/>
      <c r="ORK877" s="60"/>
      <c r="ORL877" s="60"/>
      <c r="ORM877" s="60"/>
      <c r="ORN877" s="60"/>
      <c r="ORO877" s="60"/>
      <c r="ORP877" s="60"/>
      <c r="ORQ877" s="60"/>
      <c r="ORR877" s="60"/>
      <c r="ORS877" s="60"/>
      <c r="ORT877" s="60"/>
      <c r="ORU877" s="60"/>
      <c r="ORV877" s="60"/>
      <c r="ORW877" s="60"/>
      <c r="ORX877" s="60"/>
      <c r="ORY877" s="60"/>
      <c r="ORZ877" s="60"/>
      <c r="OSA877" s="60"/>
      <c r="OSB877" s="60"/>
      <c r="OSC877" s="60"/>
      <c r="OSD877" s="60"/>
      <c r="OSE877" s="60"/>
      <c r="OSF877" s="60"/>
      <c r="OSG877" s="60"/>
      <c r="OSH877" s="60"/>
      <c r="OSI877" s="60"/>
      <c r="OSJ877" s="60"/>
      <c r="OSK877" s="60"/>
      <c r="OSL877" s="60"/>
      <c r="OSM877" s="60"/>
      <c r="OSN877" s="60"/>
      <c r="OSO877" s="60"/>
      <c r="OSP877" s="60"/>
      <c r="OSQ877" s="60"/>
      <c r="OSR877" s="60"/>
      <c r="OSS877" s="60"/>
      <c r="OST877" s="60"/>
      <c r="OSU877" s="60"/>
      <c r="OSV877" s="60"/>
      <c r="OSW877" s="60"/>
      <c r="OSX877" s="60"/>
      <c r="OSY877" s="60"/>
      <c r="OSZ877" s="60"/>
      <c r="OTA877" s="60"/>
      <c r="OTB877" s="60"/>
      <c r="OTC877" s="60"/>
      <c r="OTD877" s="60"/>
      <c r="OTE877" s="60"/>
      <c r="OTF877" s="60"/>
      <c r="OTG877" s="60"/>
      <c r="OTH877" s="60"/>
      <c r="OTI877" s="60"/>
      <c r="OTJ877" s="60"/>
      <c r="OTK877" s="60"/>
      <c r="OTL877" s="60"/>
      <c r="OTM877" s="60"/>
      <c r="OTN877" s="60"/>
      <c r="OTO877" s="60"/>
      <c r="OTP877" s="60"/>
      <c r="OTQ877" s="60"/>
      <c r="OTR877" s="60"/>
      <c r="OTS877" s="60"/>
      <c r="OTT877" s="60"/>
      <c r="OTU877" s="60"/>
      <c r="OTV877" s="60"/>
      <c r="OTW877" s="60"/>
      <c r="OTX877" s="60"/>
      <c r="OTY877" s="60"/>
      <c r="OTZ877" s="60"/>
      <c r="OUA877" s="60"/>
      <c r="OUB877" s="60"/>
      <c r="OUC877" s="60"/>
      <c r="OUD877" s="60"/>
      <c r="OUE877" s="60"/>
      <c r="OUF877" s="60"/>
      <c r="OUG877" s="60"/>
      <c r="OUH877" s="60"/>
      <c r="OUI877" s="60"/>
      <c r="OUJ877" s="60"/>
      <c r="OUK877" s="60"/>
      <c r="OUL877" s="60"/>
      <c r="OUM877" s="60"/>
      <c r="OUN877" s="60"/>
      <c r="OUO877" s="60"/>
      <c r="OUP877" s="60"/>
      <c r="OUQ877" s="60"/>
      <c r="OUR877" s="60"/>
      <c r="OUS877" s="60"/>
      <c r="OUT877" s="60"/>
      <c r="OUU877" s="60"/>
      <c r="OUV877" s="60"/>
      <c r="OUW877" s="60"/>
      <c r="OUX877" s="60"/>
      <c r="OUY877" s="60"/>
      <c r="OUZ877" s="60"/>
      <c r="OVA877" s="60"/>
      <c r="OVB877" s="60"/>
      <c r="OVC877" s="60"/>
      <c r="OVD877" s="60"/>
      <c r="OVE877" s="60"/>
      <c r="OVF877" s="60"/>
      <c r="OVG877" s="60"/>
      <c r="OVH877" s="60"/>
      <c r="OVI877" s="60"/>
      <c r="OVJ877" s="60"/>
      <c r="OVK877" s="60"/>
      <c r="OVL877" s="60"/>
      <c r="OVM877" s="60"/>
      <c r="OVN877" s="60"/>
      <c r="OVO877" s="60"/>
      <c r="OVP877" s="60"/>
      <c r="OVQ877" s="60"/>
      <c r="OVR877" s="60"/>
      <c r="OVS877" s="60"/>
      <c r="OVT877" s="60"/>
      <c r="OVU877" s="60"/>
      <c r="OVV877" s="60"/>
      <c r="OVW877" s="60"/>
      <c r="OVX877" s="60"/>
      <c r="OVY877" s="60"/>
      <c r="OVZ877" s="60"/>
      <c r="OWA877" s="60"/>
      <c r="OWB877" s="60"/>
      <c r="OWC877" s="60"/>
      <c r="OWD877" s="60"/>
      <c r="OWE877" s="60"/>
      <c r="OWF877" s="60"/>
      <c r="OWG877" s="60"/>
      <c r="OWH877" s="60"/>
      <c r="OWI877" s="60"/>
      <c r="OWJ877" s="60"/>
      <c r="OWK877" s="60"/>
      <c r="OWL877" s="60"/>
      <c r="OWM877" s="60"/>
      <c r="OWN877" s="60"/>
      <c r="OWO877" s="60"/>
      <c r="OWP877" s="60"/>
      <c r="OWQ877" s="60"/>
      <c r="OWR877" s="60"/>
      <c r="OWS877" s="60"/>
      <c r="OWT877" s="60"/>
      <c r="OWU877" s="60"/>
      <c r="OWV877" s="60"/>
      <c r="OWW877" s="60"/>
      <c r="OWX877" s="60"/>
      <c r="OWY877" s="60"/>
      <c r="OWZ877" s="60"/>
      <c r="OXA877" s="60"/>
      <c r="OXB877" s="60"/>
      <c r="OXC877" s="60"/>
      <c r="OXD877" s="60"/>
      <c r="OXE877" s="60"/>
      <c r="OXF877" s="60"/>
      <c r="OXG877" s="60"/>
      <c r="OXH877" s="60"/>
      <c r="OXI877" s="60"/>
      <c r="OXJ877" s="60"/>
      <c r="OXK877" s="60"/>
      <c r="OXL877" s="60"/>
      <c r="OXM877" s="60"/>
      <c r="OXN877" s="60"/>
      <c r="OXO877" s="60"/>
      <c r="OXP877" s="60"/>
      <c r="OXQ877" s="60"/>
      <c r="OXR877" s="60"/>
      <c r="OXS877" s="60"/>
      <c r="OXT877" s="60"/>
      <c r="OXU877" s="60"/>
      <c r="OXV877" s="60"/>
      <c r="OXW877" s="60"/>
      <c r="OXX877" s="60"/>
      <c r="OXY877" s="60"/>
      <c r="OXZ877" s="60"/>
      <c r="OYA877" s="60"/>
      <c r="OYB877" s="60"/>
      <c r="OYC877" s="60"/>
      <c r="OYD877" s="60"/>
      <c r="OYE877" s="60"/>
      <c r="OYF877" s="60"/>
      <c r="OYG877" s="60"/>
      <c r="OYH877" s="60"/>
      <c r="OYI877" s="60"/>
      <c r="OYJ877" s="60"/>
      <c r="OYK877" s="60"/>
      <c r="OYL877" s="60"/>
      <c r="OYM877" s="60"/>
      <c r="OYN877" s="60"/>
      <c r="OYO877" s="60"/>
      <c r="OYP877" s="60"/>
      <c r="OYQ877" s="60"/>
      <c r="OYR877" s="60"/>
      <c r="OYS877" s="60"/>
      <c r="OYT877" s="60"/>
      <c r="OYU877" s="60"/>
      <c r="OYV877" s="60"/>
      <c r="OYW877" s="60"/>
      <c r="OYX877" s="60"/>
      <c r="OYY877" s="60"/>
      <c r="OYZ877" s="60"/>
      <c r="OZA877" s="60"/>
      <c r="OZB877" s="60"/>
      <c r="OZC877" s="60"/>
      <c r="OZD877" s="60"/>
      <c r="OZE877" s="60"/>
      <c r="OZF877" s="60"/>
      <c r="OZG877" s="60"/>
      <c r="OZH877" s="60"/>
      <c r="OZI877" s="60"/>
      <c r="OZJ877" s="60"/>
      <c r="OZK877" s="60"/>
      <c r="OZL877" s="60"/>
      <c r="OZM877" s="60"/>
      <c r="OZN877" s="60"/>
      <c r="OZO877" s="60"/>
      <c r="OZP877" s="60"/>
      <c r="OZQ877" s="60"/>
      <c r="OZR877" s="60"/>
      <c r="OZS877" s="60"/>
      <c r="OZT877" s="60"/>
      <c r="OZU877" s="60"/>
      <c r="OZV877" s="60"/>
      <c r="OZW877" s="60"/>
      <c r="OZX877" s="60"/>
      <c r="OZY877" s="60"/>
      <c r="OZZ877" s="60"/>
      <c r="PAA877" s="60"/>
      <c r="PAB877" s="60"/>
      <c r="PAC877" s="60"/>
      <c r="PAD877" s="60"/>
      <c r="PAE877" s="60"/>
      <c r="PAF877" s="60"/>
      <c r="PAG877" s="60"/>
      <c r="PAH877" s="60"/>
      <c r="PAI877" s="60"/>
      <c r="PAJ877" s="60"/>
      <c r="PAK877" s="60"/>
      <c r="PAL877" s="60"/>
      <c r="PAM877" s="60"/>
      <c r="PAN877" s="60"/>
      <c r="PAO877" s="60"/>
      <c r="PAP877" s="60"/>
      <c r="PAQ877" s="60"/>
      <c r="PAR877" s="60"/>
      <c r="PAS877" s="60"/>
      <c r="PAT877" s="60"/>
      <c r="PAU877" s="60"/>
      <c r="PAV877" s="60"/>
      <c r="PAW877" s="60"/>
      <c r="PAX877" s="60"/>
      <c r="PAY877" s="60"/>
      <c r="PAZ877" s="60"/>
      <c r="PBA877" s="60"/>
      <c r="PBB877" s="60"/>
      <c r="PBC877" s="60"/>
      <c r="PBD877" s="60"/>
      <c r="PBE877" s="60"/>
      <c r="PBF877" s="60"/>
      <c r="PBG877" s="60"/>
      <c r="PBH877" s="60"/>
      <c r="PBI877" s="60"/>
      <c r="PBJ877" s="60"/>
      <c r="PBK877" s="60"/>
      <c r="PBL877" s="60"/>
      <c r="PBM877" s="60"/>
      <c r="PBN877" s="60"/>
      <c r="PBO877" s="60"/>
      <c r="PBP877" s="60"/>
      <c r="PBQ877" s="60"/>
      <c r="PBR877" s="60"/>
      <c r="PBS877" s="60"/>
      <c r="PBT877" s="60"/>
      <c r="PBU877" s="60"/>
      <c r="PBV877" s="60"/>
      <c r="PBW877" s="60"/>
      <c r="PBX877" s="60"/>
      <c r="PBY877" s="60"/>
      <c r="PBZ877" s="60"/>
      <c r="PCA877" s="60"/>
      <c r="PCB877" s="60"/>
      <c r="PCC877" s="60"/>
      <c r="PCD877" s="60"/>
      <c r="PCE877" s="60"/>
      <c r="PCF877" s="60"/>
      <c r="PCG877" s="60"/>
      <c r="PCH877" s="60"/>
      <c r="PCI877" s="60"/>
      <c r="PCJ877" s="60"/>
      <c r="PCK877" s="60"/>
      <c r="PCL877" s="60"/>
      <c r="PCM877" s="60"/>
      <c r="PCN877" s="60"/>
      <c r="PCO877" s="60"/>
      <c r="PCP877" s="60"/>
      <c r="PCQ877" s="60"/>
      <c r="PCR877" s="60"/>
      <c r="PCS877" s="60"/>
      <c r="PCT877" s="60"/>
      <c r="PCU877" s="60"/>
      <c r="PCV877" s="60"/>
      <c r="PCW877" s="60"/>
      <c r="PCX877" s="60"/>
      <c r="PCY877" s="60"/>
      <c r="PCZ877" s="60"/>
      <c r="PDA877" s="60"/>
      <c r="PDB877" s="60"/>
      <c r="PDC877" s="60"/>
      <c r="PDD877" s="60"/>
      <c r="PDE877" s="60"/>
      <c r="PDF877" s="60"/>
      <c r="PDG877" s="60"/>
      <c r="PDH877" s="60"/>
      <c r="PDI877" s="60"/>
      <c r="PDJ877" s="60"/>
      <c r="PDK877" s="60"/>
      <c r="PDL877" s="60"/>
      <c r="PDM877" s="60"/>
      <c r="PDN877" s="60"/>
      <c r="PDO877" s="60"/>
      <c r="PDP877" s="60"/>
      <c r="PDQ877" s="60"/>
      <c r="PDR877" s="60"/>
      <c r="PDS877" s="60"/>
      <c r="PDT877" s="60"/>
      <c r="PDU877" s="60"/>
      <c r="PDV877" s="60"/>
      <c r="PDW877" s="60"/>
      <c r="PDX877" s="60"/>
      <c r="PDY877" s="60"/>
      <c r="PDZ877" s="60"/>
      <c r="PEA877" s="60"/>
      <c r="PEB877" s="60"/>
      <c r="PEC877" s="60"/>
      <c r="PED877" s="60"/>
      <c r="PEE877" s="60"/>
      <c r="PEF877" s="60"/>
      <c r="PEG877" s="60"/>
      <c r="PEH877" s="60"/>
      <c r="PEI877" s="60"/>
      <c r="PEJ877" s="60"/>
      <c r="PEK877" s="60"/>
      <c r="PEL877" s="60"/>
      <c r="PEM877" s="60"/>
      <c r="PEN877" s="60"/>
      <c r="PEO877" s="60"/>
      <c r="PEP877" s="60"/>
      <c r="PEQ877" s="60"/>
      <c r="PER877" s="60"/>
      <c r="PES877" s="60"/>
      <c r="PET877" s="60"/>
      <c r="PEU877" s="60"/>
      <c r="PEV877" s="60"/>
      <c r="PEW877" s="60"/>
      <c r="PEX877" s="60"/>
      <c r="PEY877" s="60"/>
      <c r="PEZ877" s="60"/>
      <c r="PFA877" s="60"/>
      <c r="PFB877" s="60"/>
      <c r="PFC877" s="60"/>
      <c r="PFD877" s="60"/>
      <c r="PFE877" s="60"/>
      <c r="PFF877" s="60"/>
      <c r="PFG877" s="60"/>
      <c r="PFH877" s="60"/>
      <c r="PFI877" s="60"/>
      <c r="PFJ877" s="60"/>
      <c r="PFK877" s="60"/>
      <c r="PFL877" s="60"/>
      <c r="PFM877" s="60"/>
      <c r="PFN877" s="60"/>
      <c r="PFO877" s="60"/>
      <c r="PFP877" s="60"/>
      <c r="PFQ877" s="60"/>
      <c r="PFR877" s="60"/>
      <c r="PFS877" s="60"/>
      <c r="PFT877" s="60"/>
      <c r="PFU877" s="60"/>
      <c r="PFV877" s="60"/>
      <c r="PFW877" s="60"/>
      <c r="PFX877" s="60"/>
      <c r="PFY877" s="60"/>
      <c r="PFZ877" s="60"/>
      <c r="PGA877" s="60"/>
      <c r="PGB877" s="60"/>
      <c r="PGC877" s="60"/>
      <c r="PGD877" s="60"/>
      <c r="PGE877" s="60"/>
      <c r="PGF877" s="60"/>
      <c r="PGG877" s="60"/>
      <c r="PGH877" s="60"/>
      <c r="PGI877" s="60"/>
      <c r="PGJ877" s="60"/>
      <c r="PGK877" s="60"/>
      <c r="PGL877" s="60"/>
      <c r="PGM877" s="60"/>
      <c r="PGN877" s="60"/>
      <c r="PGO877" s="60"/>
      <c r="PGP877" s="60"/>
      <c r="PGQ877" s="60"/>
      <c r="PGR877" s="60"/>
      <c r="PGS877" s="60"/>
      <c r="PGT877" s="60"/>
      <c r="PGU877" s="60"/>
      <c r="PGV877" s="60"/>
      <c r="PGW877" s="60"/>
      <c r="PGX877" s="60"/>
      <c r="PGY877" s="60"/>
      <c r="PGZ877" s="60"/>
      <c r="PHA877" s="60"/>
      <c r="PHB877" s="60"/>
      <c r="PHC877" s="60"/>
      <c r="PHD877" s="60"/>
      <c r="PHE877" s="60"/>
      <c r="PHF877" s="60"/>
      <c r="PHG877" s="60"/>
      <c r="PHH877" s="60"/>
      <c r="PHI877" s="60"/>
      <c r="PHJ877" s="60"/>
      <c r="PHK877" s="60"/>
      <c r="PHL877" s="60"/>
      <c r="PHM877" s="60"/>
      <c r="PHN877" s="60"/>
      <c r="PHO877" s="60"/>
      <c r="PHP877" s="60"/>
      <c r="PHQ877" s="60"/>
      <c r="PHR877" s="60"/>
      <c r="PHS877" s="60"/>
      <c r="PHT877" s="60"/>
      <c r="PHU877" s="60"/>
      <c r="PHV877" s="60"/>
      <c r="PHW877" s="60"/>
      <c r="PHX877" s="60"/>
      <c r="PHY877" s="60"/>
      <c r="PHZ877" s="60"/>
      <c r="PIA877" s="60"/>
      <c r="PIB877" s="60"/>
      <c r="PIC877" s="60"/>
      <c r="PID877" s="60"/>
      <c r="PIE877" s="60"/>
      <c r="PIF877" s="60"/>
      <c r="PIG877" s="60"/>
      <c r="PIH877" s="60"/>
      <c r="PII877" s="60"/>
      <c r="PIJ877" s="60"/>
      <c r="PIK877" s="60"/>
      <c r="PIL877" s="60"/>
      <c r="PIM877" s="60"/>
      <c r="PIN877" s="60"/>
      <c r="PIO877" s="60"/>
      <c r="PIP877" s="60"/>
      <c r="PIQ877" s="60"/>
      <c r="PIR877" s="60"/>
      <c r="PIS877" s="60"/>
      <c r="PIT877" s="60"/>
      <c r="PIU877" s="60"/>
      <c r="PIV877" s="60"/>
      <c r="PIW877" s="60"/>
      <c r="PIX877" s="60"/>
      <c r="PIY877" s="60"/>
      <c r="PIZ877" s="60"/>
      <c r="PJA877" s="60"/>
      <c r="PJB877" s="60"/>
      <c r="PJC877" s="60"/>
      <c r="PJD877" s="60"/>
      <c r="PJE877" s="60"/>
      <c r="PJF877" s="60"/>
      <c r="PJG877" s="60"/>
      <c r="PJH877" s="60"/>
      <c r="PJI877" s="60"/>
      <c r="PJJ877" s="60"/>
      <c r="PJK877" s="60"/>
      <c r="PJL877" s="60"/>
      <c r="PJM877" s="60"/>
      <c r="PJN877" s="60"/>
      <c r="PJO877" s="60"/>
      <c r="PJP877" s="60"/>
      <c r="PJQ877" s="60"/>
      <c r="PJR877" s="60"/>
      <c r="PJS877" s="60"/>
      <c r="PJT877" s="60"/>
      <c r="PJU877" s="60"/>
      <c r="PJV877" s="60"/>
      <c r="PJW877" s="60"/>
      <c r="PJX877" s="60"/>
      <c r="PJY877" s="60"/>
      <c r="PJZ877" s="60"/>
      <c r="PKA877" s="60"/>
      <c r="PKB877" s="60"/>
      <c r="PKC877" s="60"/>
      <c r="PKD877" s="60"/>
      <c r="PKE877" s="60"/>
      <c r="PKF877" s="60"/>
      <c r="PKG877" s="60"/>
      <c r="PKH877" s="60"/>
      <c r="PKI877" s="60"/>
      <c r="PKJ877" s="60"/>
      <c r="PKK877" s="60"/>
      <c r="PKL877" s="60"/>
      <c r="PKM877" s="60"/>
      <c r="PKN877" s="60"/>
      <c r="PKO877" s="60"/>
      <c r="PKP877" s="60"/>
      <c r="PKQ877" s="60"/>
      <c r="PKR877" s="60"/>
      <c r="PKS877" s="60"/>
      <c r="PKT877" s="60"/>
      <c r="PKU877" s="60"/>
      <c r="PKV877" s="60"/>
      <c r="PKW877" s="60"/>
      <c r="PKX877" s="60"/>
      <c r="PKY877" s="60"/>
      <c r="PKZ877" s="60"/>
      <c r="PLA877" s="60"/>
      <c r="PLB877" s="60"/>
      <c r="PLC877" s="60"/>
      <c r="PLD877" s="60"/>
      <c r="PLE877" s="60"/>
      <c r="PLF877" s="60"/>
      <c r="PLG877" s="60"/>
      <c r="PLH877" s="60"/>
      <c r="PLI877" s="60"/>
      <c r="PLJ877" s="60"/>
      <c r="PLK877" s="60"/>
      <c r="PLL877" s="60"/>
      <c r="PLM877" s="60"/>
      <c r="PLN877" s="60"/>
      <c r="PLO877" s="60"/>
      <c r="PLP877" s="60"/>
      <c r="PLQ877" s="60"/>
      <c r="PLR877" s="60"/>
      <c r="PLS877" s="60"/>
      <c r="PLT877" s="60"/>
      <c r="PLU877" s="60"/>
      <c r="PLV877" s="60"/>
      <c r="PLW877" s="60"/>
      <c r="PLX877" s="60"/>
      <c r="PLY877" s="60"/>
      <c r="PLZ877" s="60"/>
      <c r="PMA877" s="60"/>
      <c r="PMB877" s="60"/>
      <c r="PMC877" s="60"/>
      <c r="PMD877" s="60"/>
      <c r="PME877" s="60"/>
      <c r="PMF877" s="60"/>
      <c r="PMG877" s="60"/>
      <c r="PMH877" s="60"/>
      <c r="PMI877" s="60"/>
      <c r="PMJ877" s="60"/>
      <c r="PMK877" s="60"/>
      <c r="PML877" s="60"/>
      <c r="PMM877" s="60"/>
      <c r="PMN877" s="60"/>
      <c r="PMO877" s="60"/>
      <c r="PMP877" s="60"/>
      <c r="PMQ877" s="60"/>
      <c r="PMR877" s="60"/>
      <c r="PMS877" s="60"/>
      <c r="PMT877" s="60"/>
      <c r="PMU877" s="60"/>
      <c r="PMV877" s="60"/>
      <c r="PMW877" s="60"/>
      <c r="PMX877" s="60"/>
      <c r="PMY877" s="60"/>
      <c r="PMZ877" s="60"/>
      <c r="PNA877" s="60"/>
      <c r="PNB877" s="60"/>
      <c r="PNC877" s="60"/>
      <c r="PND877" s="60"/>
      <c r="PNE877" s="60"/>
      <c r="PNF877" s="60"/>
      <c r="PNG877" s="60"/>
      <c r="PNH877" s="60"/>
      <c r="PNI877" s="60"/>
      <c r="PNJ877" s="60"/>
      <c r="PNK877" s="60"/>
      <c r="PNL877" s="60"/>
      <c r="PNM877" s="60"/>
      <c r="PNN877" s="60"/>
      <c r="PNO877" s="60"/>
      <c r="PNP877" s="60"/>
      <c r="PNQ877" s="60"/>
      <c r="PNR877" s="60"/>
      <c r="PNS877" s="60"/>
      <c r="PNT877" s="60"/>
      <c r="PNU877" s="60"/>
      <c r="PNV877" s="60"/>
      <c r="PNW877" s="60"/>
      <c r="PNX877" s="60"/>
      <c r="PNY877" s="60"/>
      <c r="PNZ877" s="60"/>
      <c r="POA877" s="60"/>
      <c r="POB877" s="60"/>
      <c r="POC877" s="60"/>
      <c r="POD877" s="60"/>
      <c r="POE877" s="60"/>
      <c r="POF877" s="60"/>
      <c r="POG877" s="60"/>
      <c r="POH877" s="60"/>
      <c r="POI877" s="60"/>
      <c r="POJ877" s="60"/>
      <c r="POK877" s="60"/>
      <c r="POL877" s="60"/>
      <c r="POM877" s="60"/>
      <c r="PON877" s="60"/>
      <c r="POO877" s="60"/>
      <c r="POP877" s="60"/>
      <c r="POQ877" s="60"/>
      <c r="POR877" s="60"/>
      <c r="POS877" s="60"/>
      <c r="POT877" s="60"/>
      <c r="POU877" s="60"/>
      <c r="POV877" s="60"/>
      <c r="POW877" s="60"/>
      <c r="POX877" s="60"/>
      <c r="POY877" s="60"/>
      <c r="POZ877" s="60"/>
      <c r="PPA877" s="60"/>
      <c r="PPB877" s="60"/>
      <c r="PPC877" s="60"/>
      <c r="PPD877" s="60"/>
      <c r="PPE877" s="60"/>
      <c r="PPF877" s="60"/>
      <c r="PPG877" s="60"/>
      <c r="PPH877" s="60"/>
      <c r="PPI877" s="60"/>
      <c r="PPJ877" s="60"/>
      <c r="PPK877" s="60"/>
      <c r="PPL877" s="60"/>
      <c r="PPM877" s="60"/>
      <c r="PPN877" s="60"/>
      <c r="PPO877" s="60"/>
      <c r="PPP877" s="60"/>
      <c r="PPQ877" s="60"/>
      <c r="PPR877" s="60"/>
      <c r="PPS877" s="60"/>
      <c r="PPT877" s="60"/>
      <c r="PPU877" s="60"/>
      <c r="PPV877" s="60"/>
      <c r="PPW877" s="60"/>
      <c r="PPX877" s="60"/>
      <c r="PPY877" s="60"/>
      <c r="PPZ877" s="60"/>
      <c r="PQA877" s="60"/>
      <c r="PQB877" s="60"/>
      <c r="PQC877" s="60"/>
      <c r="PQD877" s="60"/>
      <c r="PQE877" s="60"/>
      <c r="PQF877" s="60"/>
      <c r="PQG877" s="60"/>
      <c r="PQH877" s="60"/>
      <c r="PQI877" s="60"/>
      <c r="PQJ877" s="60"/>
      <c r="PQK877" s="60"/>
      <c r="PQL877" s="60"/>
      <c r="PQM877" s="60"/>
      <c r="PQN877" s="60"/>
      <c r="PQO877" s="60"/>
      <c r="PQP877" s="60"/>
      <c r="PQQ877" s="60"/>
      <c r="PQR877" s="60"/>
      <c r="PQS877" s="60"/>
      <c r="PQT877" s="60"/>
      <c r="PQU877" s="60"/>
      <c r="PQV877" s="60"/>
      <c r="PQW877" s="60"/>
      <c r="PQX877" s="60"/>
      <c r="PQY877" s="60"/>
      <c r="PQZ877" s="60"/>
      <c r="PRA877" s="60"/>
      <c r="PRB877" s="60"/>
      <c r="PRC877" s="60"/>
      <c r="PRD877" s="60"/>
      <c r="PRE877" s="60"/>
      <c r="PRF877" s="60"/>
      <c r="PRG877" s="60"/>
      <c r="PRH877" s="60"/>
      <c r="PRI877" s="60"/>
      <c r="PRJ877" s="60"/>
      <c r="PRK877" s="60"/>
      <c r="PRL877" s="60"/>
      <c r="PRM877" s="60"/>
      <c r="PRN877" s="60"/>
      <c r="PRO877" s="60"/>
      <c r="PRP877" s="60"/>
      <c r="PRQ877" s="60"/>
      <c r="PRR877" s="60"/>
      <c r="PRS877" s="60"/>
      <c r="PRT877" s="60"/>
      <c r="PRU877" s="60"/>
      <c r="PRV877" s="60"/>
      <c r="PRW877" s="60"/>
      <c r="PRX877" s="60"/>
      <c r="PRY877" s="60"/>
      <c r="PRZ877" s="60"/>
      <c r="PSA877" s="60"/>
      <c r="PSB877" s="60"/>
      <c r="PSC877" s="60"/>
      <c r="PSD877" s="60"/>
      <c r="PSE877" s="60"/>
      <c r="PSF877" s="60"/>
      <c r="PSG877" s="60"/>
      <c r="PSH877" s="60"/>
      <c r="PSI877" s="60"/>
      <c r="PSJ877" s="60"/>
      <c r="PSK877" s="60"/>
      <c r="PSL877" s="60"/>
      <c r="PSM877" s="60"/>
      <c r="PSN877" s="60"/>
      <c r="PSO877" s="60"/>
      <c r="PSP877" s="60"/>
      <c r="PSQ877" s="60"/>
      <c r="PSR877" s="60"/>
      <c r="PSS877" s="60"/>
      <c r="PST877" s="60"/>
      <c r="PSU877" s="60"/>
      <c r="PSV877" s="60"/>
      <c r="PSW877" s="60"/>
      <c r="PSX877" s="60"/>
      <c r="PSY877" s="60"/>
      <c r="PSZ877" s="60"/>
      <c r="PTA877" s="60"/>
      <c r="PTB877" s="60"/>
      <c r="PTC877" s="60"/>
      <c r="PTD877" s="60"/>
      <c r="PTE877" s="60"/>
      <c r="PTF877" s="60"/>
      <c r="PTG877" s="60"/>
      <c r="PTH877" s="60"/>
      <c r="PTI877" s="60"/>
      <c r="PTJ877" s="60"/>
      <c r="PTK877" s="60"/>
      <c r="PTL877" s="60"/>
      <c r="PTM877" s="60"/>
      <c r="PTN877" s="60"/>
      <c r="PTO877" s="60"/>
      <c r="PTP877" s="60"/>
      <c r="PTQ877" s="60"/>
      <c r="PTR877" s="60"/>
      <c r="PTS877" s="60"/>
      <c r="PTT877" s="60"/>
      <c r="PTU877" s="60"/>
      <c r="PTV877" s="60"/>
      <c r="PTW877" s="60"/>
      <c r="PTX877" s="60"/>
      <c r="PTY877" s="60"/>
      <c r="PTZ877" s="60"/>
      <c r="PUA877" s="60"/>
      <c r="PUB877" s="60"/>
      <c r="PUC877" s="60"/>
      <c r="PUD877" s="60"/>
      <c r="PUE877" s="60"/>
      <c r="PUF877" s="60"/>
      <c r="PUG877" s="60"/>
      <c r="PUH877" s="60"/>
      <c r="PUI877" s="60"/>
      <c r="PUJ877" s="60"/>
      <c r="PUK877" s="60"/>
      <c r="PUL877" s="60"/>
      <c r="PUM877" s="60"/>
      <c r="PUN877" s="60"/>
      <c r="PUO877" s="60"/>
      <c r="PUP877" s="60"/>
      <c r="PUQ877" s="60"/>
      <c r="PUR877" s="60"/>
      <c r="PUS877" s="60"/>
      <c r="PUT877" s="60"/>
      <c r="PUU877" s="60"/>
      <c r="PUV877" s="60"/>
      <c r="PUW877" s="60"/>
      <c r="PUX877" s="60"/>
      <c r="PUY877" s="60"/>
      <c r="PUZ877" s="60"/>
      <c r="PVA877" s="60"/>
      <c r="PVB877" s="60"/>
      <c r="PVC877" s="60"/>
      <c r="PVD877" s="60"/>
      <c r="PVE877" s="60"/>
      <c r="PVF877" s="60"/>
      <c r="PVG877" s="60"/>
      <c r="PVH877" s="60"/>
      <c r="PVI877" s="60"/>
      <c r="PVJ877" s="60"/>
      <c r="PVK877" s="60"/>
      <c r="PVL877" s="60"/>
      <c r="PVM877" s="60"/>
      <c r="PVN877" s="60"/>
      <c r="PVO877" s="60"/>
      <c r="PVP877" s="60"/>
      <c r="PVQ877" s="60"/>
      <c r="PVR877" s="60"/>
      <c r="PVS877" s="60"/>
      <c r="PVT877" s="60"/>
      <c r="PVU877" s="60"/>
      <c r="PVV877" s="60"/>
      <c r="PVW877" s="60"/>
      <c r="PVX877" s="60"/>
      <c r="PVY877" s="60"/>
      <c r="PVZ877" s="60"/>
      <c r="PWA877" s="60"/>
      <c r="PWB877" s="60"/>
      <c r="PWC877" s="60"/>
      <c r="PWD877" s="60"/>
      <c r="PWE877" s="60"/>
      <c r="PWF877" s="60"/>
      <c r="PWG877" s="60"/>
      <c r="PWH877" s="60"/>
      <c r="PWI877" s="60"/>
      <c r="PWJ877" s="60"/>
      <c r="PWK877" s="60"/>
      <c r="PWL877" s="60"/>
      <c r="PWM877" s="60"/>
      <c r="PWN877" s="60"/>
      <c r="PWO877" s="60"/>
      <c r="PWP877" s="60"/>
      <c r="PWQ877" s="60"/>
      <c r="PWR877" s="60"/>
      <c r="PWS877" s="60"/>
      <c r="PWT877" s="60"/>
      <c r="PWU877" s="60"/>
      <c r="PWV877" s="60"/>
      <c r="PWW877" s="60"/>
      <c r="PWX877" s="60"/>
      <c r="PWY877" s="60"/>
      <c r="PWZ877" s="60"/>
      <c r="PXA877" s="60"/>
      <c r="PXB877" s="60"/>
      <c r="PXC877" s="60"/>
      <c r="PXD877" s="60"/>
      <c r="PXE877" s="60"/>
      <c r="PXF877" s="60"/>
      <c r="PXG877" s="60"/>
      <c r="PXH877" s="60"/>
      <c r="PXI877" s="60"/>
      <c r="PXJ877" s="60"/>
      <c r="PXK877" s="60"/>
      <c r="PXL877" s="60"/>
      <c r="PXM877" s="60"/>
      <c r="PXN877" s="60"/>
      <c r="PXO877" s="60"/>
      <c r="PXP877" s="60"/>
      <c r="PXQ877" s="60"/>
      <c r="PXR877" s="60"/>
      <c r="PXS877" s="60"/>
      <c r="PXT877" s="60"/>
      <c r="PXU877" s="60"/>
      <c r="PXV877" s="60"/>
      <c r="PXW877" s="60"/>
      <c r="PXX877" s="60"/>
      <c r="PXY877" s="60"/>
      <c r="PXZ877" s="60"/>
      <c r="PYA877" s="60"/>
      <c r="PYB877" s="60"/>
      <c r="PYC877" s="60"/>
      <c r="PYD877" s="60"/>
      <c r="PYE877" s="60"/>
      <c r="PYF877" s="60"/>
      <c r="PYG877" s="60"/>
      <c r="PYH877" s="60"/>
      <c r="PYI877" s="60"/>
      <c r="PYJ877" s="60"/>
      <c r="PYK877" s="60"/>
      <c r="PYL877" s="60"/>
      <c r="PYM877" s="60"/>
      <c r="PYN877" s="60"/>
      <c r="PYO877" s="60"/>
      <c r="PYP877" s="60"/>
      <c r="PYQ877" s="60"/>
      <c r="PYR877" s="60"/>
      <c r="PYS877" s="60"/>
      <c r="PYT877" s="60"/>
      <c r="PYU877" s="60"/>
      <c r="PYV877" s="60"/>
      <c r="PYW877" s="60"/>
      <c r="PYX877" s="60"/>
      <c r="PYY877" s="60"/>
      <c r="PYZ877" s="60"/>
      <c r="PZA877" s="60"/>
      <c r="PZB877" s="60"/>
      <c r="PZC877" s="60"/>
      <c r="PZD877" s="60"/>
      <c r="PZE877" s="60"/>
      <c r="PZF877" s="60"/>
      <c r="PZG877" s="60"/>
      <c r="PZH877" s="60"/>
      <c r="PZI877" s="60"/>
      <c r="PZJ877" s="60"/>
      <c r="PZK877" s="60"/>
      <c r="PZL877" s="60"/>
      <c r="PZM877" s="60"/>
      <c r="PZN877" s="60"/>
      <c r="PZO877" s="60"/>
      <c r="PZP877" s="60"/>
      <c r="PZQ877" s="60"/>
      <c r="PZR877" s="60"/>
      <c r="PZS877" s="60"/>
      <c r="PZT877" s="60"/>
      <c r="PZU877" s="60"/>
      <c r="PZV877" s="60"/>
      <c r="PZW877" s="60"/>
      <c r="PZX877" s="60"/>
      <c r="PZY877" s="60"/>
      <c r="PZZ877" s="60"/>
      <c r="QAA877" s="60"/>
      <c r="QAB877" s="60"/>
      <c r="QAC877" s="60"/>
      <c r="QAD877" s="60"/>
      <c r="QAE877" s="60"/>
      <c r="QAF877" s="60"/>
      <c r="QAG877" s="60"/>
      <c r="QAH877" s="60"/>
      <c r="QAI877" s="60"/>
      <c r="QAJ877" s="60"/>
      <c r="QAK877" s="60"/>
      <c r="QAL877" s="60"/>
      <c r="QAM877" s="60"/>
      <c r="QAN877" s="60"/>
      <c r="QAO877" s="60"/>
      <c r="QAP877" s="60"/>
      <c r="QAQ877" s="60"/>
      <c r="QAR877" s="60"/>
      <c r="QAS877" s="60"/>
      <c r="QAT877" s="60"/>
      <c r="QAU877" s="60"/>
      <c r="QAV877" s="60"/>
      <c r="QAW877" s="60"/>
      <c r="QAX877" s="60"/>
      <c r="QAY877" s="60"/>
      <c r="QAZ877" s="60"/>
      <c r="QBA877" s="60"/>
      <c r="QBB877" s="60"/>
      <c r="QBC877" s="60"/>
      <c r="QBD877" s="60"/>
      <c r="QBE877" s="60"/>
      <c r="QBF877" s="60"/>
      <c r="QBG877" s="60"/>
      <c r="QBH877" s="60"/>
      <c r="QBI877" s="60"/>
      <c r="QBJ877" s="60"/>
      <c r="QBK877" s="60"/>
      <c r="QBL877" s="60"/>
      <c r="QBM877" s="60"/>
      <c r="QBN877" s="60"/>
      <c r="QBO877" s="60"/>
      <c r="QBP877" s="60"/>
      <c r="QBQ877" s="60"/>
      <c r="QBR877" s="60"/>
      <c r="QBS877" s="60"/>
      <c r="QBT877" s="60"/>
      <c r="QBU877" s="60"/>
      <c r="QBV877" s="60"/>
      <c r="QBW877" s="60"/>
      <c r="QBX877" s="60"/>
      <c r="QBY877" s="60"/>
      <c r="QBZ877" s="60"/>
      <c r="QCA877" s="60"/>
      <c r="QCB877" s="60"/>
      <c r="QCC877" s="60"/>
      <c r="QCD877" s="60"/>
      <c r="QCE877" s="60"/>
      <c r="QCF877" s="60"/>
      <c r="QCG877" s="60"/>
      <c r="QCH877" s="60"/>
      <c r="QCI877" s="60"/>
      <c r="QCJ877" s="60"/>
      <c r="QCK877" s="60"/>
      <c r="QCL877" s="60"/>
      <c r="QCM877" s="60"/>
      <c r="QCN877" s="60"/>
      <c r="QCO877" s="60"/>
      <c r="QCP877" s="60"/>
      <c r="QCQ877" s="60"/>
      <c r="QCR877" s="60"/>
      <c r="QCS877" s="60"/>
      <c r="QCT877" s="60"/>
      <c r="QCU877" s="60"/>
      <c r="QCV877" s="60"/>
      <c r="QCW877" s="60"/>
      <c r="QCX877" s="60"/>
      <c r="QCY877" s="60"/>
      <c r="QCZ877" s="60"/>
      <c r="QDA877" s="60"/>
      <c r="QDB877" s="60"/>
      <c r="QDC877" s="60"/>
      <c r="QDD877" s="60"/>
      <c r="QDE877" s="60"/>
      <c r="QDF877" s="60"/>
      <c r="QDG877" s="60"/>
      <c r="QDH877" s="60"/>
      <c r="QDI877" s="60"/>
      <c r="QDJ877" s="60"/>
      <c r="QDK877" s="60"/>
      <c r="QDL877" s="60"/>
      <c r="QDM877" s="60"/>
      <c r="QDN877" s="60"/>
      <c r="QDO877" s="60"/>
      <c r="QDP877" s="60"/>
      <c r="QDQ877" s="60"/>
      <c r="QDR877" s="60"/>
      <c r="QDS877" s="60"/>
      <c r="QDT877" s="60"/>
      <c r="QDU877" s="60"/>
      <c r="QDV877" s="60"/>
      <c r="QDW877" s="60"/>
      <c r="QDX877" s="60"/>
      <c r="QDY877" s="60"/>
      <c r="QDZ877" s="60"/>
      <c r="QEA877" s="60"/>
      <c r="QEB877" s="60"/>
      <c r="QEC877" s="60"/>
      <c r="QED877" s="60"/>
      <c r="QEE877" s="60"/>
      <c r="QEF877" s="60"/>
      <c r="QEG877" s="60"/>
      <c r="QEH877" s="60"/>
      <c r="QEI877" s="60"/>
      <c r="QEJ877" s="60"/>
      <c r="QEK877" s="60"/>
      <c r="QEL877" s="60"/>
      <c r="QEM877" s="60"/>
      <c r="QEN877" s="60"/>
      <c r="QEO877" s="60"/>
      <c r="QEP877" s="60"/>
      <c r="QEQ877" s="60"/>
      <c r="QER877" s="60"/>
      <c r="QES877" s="60"/>
      <c r="QET877" s="60"/>
      <c r="QEU877" s="60"/>
      <c r="QEV877" s="60"/>
      <c r="QEW877" s="60"/>
      <c r="QEX877" s="60"/>
      <c r="QEY877" s="60"/>
      <c r="QEZ877" s="60"/>
      <c r="QFA877" s="60"/>
      <c r="QFB877" s="60"/>
      <c r="QFC877" s="60"/>
      <c r="QFD877" s="60"/>
      <c r="QFE877" s="60"/>
      <c r="QFF877" s="60"/>
      <c r="QFG877" s="60"/>
      <c r="QFH877" s="60"/>
      <c r="QFI877" s="60"/>
      <c r="QFJ877" s="60"/>
      <c r="QFK877" s="60"/>
      <c r="QFL877" s="60"/>
      <c r="QFM877" s="60"/>
      <c r="QFN877" s="60"/>
      <c r="QFO877" s="60"/>
      <c r="QFP877" s="60"/>
      <c r="QFQ877" s="60"/>
      <c r="QFR877" s="60"/>
      <c r="QFS877" s="60"/>
      <c r="QFT877" s="60"/>
      <c r="QFU877" s="60"/>
      <c r="QFV877" s="60"/>
      <c r="QFW877" s="60"/>
      <c r="QFX877" s="60"/>
      <c r="QFY877" s="60"/>
      <c r="QFZ877" s="60"/>
      <c r="QGA877" s="60"/>
      <c r="QGB877" s="60"/>
      <c r="QGC877" s="60"/>
      <c r="QGD877" s="60"/>
      <c r="QGE877" s="60"/>
      <c r="QGF877" s="60"/>
      <c r="QGG877" s="60"/>
      <c r="QGH877" s="60"/>
      <c r="QGI877" s="60"/>
      <c r="QGJ877" s="60"/>
      <c r="QGK877" s="60"/>
      <c r="QGL877" s="60"/>
      <c r="QGM877" s="60"/>
      <c r="QGN877" s="60"/>
      <c r="QGO877" s="60"/>
      <c r="QGP877" s="60"/>
      <c r="QGQ877" s="60"/>
      <c r="QGR877" s="60"/>
      <c r="QGS877" s="60"/>
      <c r="QGT877" s="60"/>
      <c r="QGU877" s="60"/>
      <c r="QGV877" s="60"/>
      <c r="QGW877" s="60"/>
      <c r="QGX877" s="60"/>
      <c r="QGY877" s="60"/>
      <c r="QGZ877" s="60"/>
      <c r="QHA877" s="60"/>
      <c r="QHB877" s="60"/>
      <c r="QHC877" s="60"/>
      <c r="QHD877" s="60"/>
      <c r="QHE877" s="60"/>
      <c r="QHF877" s="60"/>
      <c r="QHG877" s="60"/>
      <c r="QHH877" s="60"/>
      <c r="QHI877" s="60"/>
      <c r="QHJ877" s="60"/>
      <c r="QHK877" s="60"/>
      <c r="QHL877" s="60"/>
      <c r="QHM877" s="60"/>
      <c r="QHN877" s="60"/>
      <c r="QHO877" s="60"/>
      <c r="QHP877" s="60"/>
      <c r="QHQ877" s="60"/>
      <c r="QHR877" s="60"/>
      <c r="QHS877" s="60"/>
      <c r="QHT877" s="60"/>
      <c r="QHU877" s="60"/>
      <c r="QHV877" s="60"/>
      <c r="QHW877" s="60"/>
      <c r="QHX877" s="60"/>
      <c r="QHY877" s="60"/>
      <c r="QHZ877" s="60"/>
      <c r="QIA877" s="60"/>
      <c r="QIB877" s="60"/>
      <c r="QIC877" s="60"/>
      <c r="QID877" s="60"/>
      <c r="QIE877" s="60"/>
      <c r="QIF877" s="60"/>
      <c r="QIG877" s="60"/>
      <c r="QIH877" s="60"/>
      <c r="QII877" s="60"/>
      <c r="QIJ877" s="60"/>
      <c r="QIK877" s="60"/>
      <c r="QIL877" s="60"/>
      <c r="QIM877" s="60"/>
      <c r="QIN877" s="60"/>
      <c r="QIO877" s="60"/>
      <c r="QIP877" s="60"/>
      <c r="QIQ877" s="60"/>
      <c r="QIR877" s="60"/>
      <c r="QIS877" s="60"/>
      <c r="QIT877" s="60"/>
      <c r="QIU877" s="60"/>
      <c r="QIV877" s="60"/>
      <c r="QIW877" s="60"/>
      <c r="QIX877" s="60"/>
      <c r="QIY877" s="60"/>
      <c r="QIZ877" s="60"/>
      <c r="QJA877" s="60"/>
      <c r="QJB877" s="60"/>
      <c r="QJC877" s="60"/>
      <c r="QJD877" s="60"/>
      <c r="QJE877" s="60"/>
      <c r="QJF877" s="60"/>
      <c r="QJG877" s="60"/>
      <c r="QJH877" s="60"/>
      <c r="QJI877" s="60"/>
      <c r="QJJ877" s="60"/>
      <c r="QJK877" s="60"/>
      <c r="QJL877" s="60"/>
      <c r="QJM877" s="60"/>
      <c r="QJN877" s="60"/>
      <c r="QJO877" s="60"/>
      <c r="QJP877" s="60"/>
      <c r="QJQ877" s="60"/>
      <c r="QJR877" s="60"/>
      <c r="QJS877" s="60"/>
      <c r="QJT877" s="60"/>
      <c r="QJU877" s="60"/>
      <c r="QJV877" s="60"/>
      <c r="QJW877" s="60"/>
      <c r="QJX877" s="60"/>
      <c r="QJY877" s="60"/>
      <c r="QJZ877" s="60"/>
      <c r="QKA877" s="60"/>
      <c r="QKB877" s="60"/>
      <c r="QKC877" s="60"/>
      <c r="QKD877" s="60"/>
      <c r="QKE877" s="60"/>
      <c r="QKF877" s="60"/>
      <c r="QKG877" s="60"/>
      <c r="QKH877" s="60"/>
      <c r="QKI877" s="60"/>
      <c r="QKJ877" s="60"/>
      <c r="QKK877" s="60"/>
      <c r="QKL877" s="60"/>
      <c r="QKM877" s="60"/>
      <c r="QKN877" s="60"/>
      <c r="QKO877" s="60"/>
      <c r="QKP877" s="60"/>
      <c r="QKQ877" s="60"/>
      <c r="QKR877" s="60"/>
      <c r="QKS877" s="60"/>
      <c r="QKT877" s="60"/>
      <c r="QKU877" s="60"/>
      <c r="QKV877" s="60"/>
      <c r="QKW877" s="60"/>
      <c r="QKX877" s="60"/>
      <c r="QKY877" s="60"/>
      <c r="QKZ877" s="60"/>
      <c r="QLA877" s="60"/>
      <c r="QLB877" s="60"/>
      <c r="QLC877" s="60"/>
      <c r="QLD877" s="60"/>
      <c r="QLE877" s="60"/>
      <c r="QLF877" s="60"/>
      <c r="QLG877" s="60"/>
      <c r="QLH877" s="60"/>
      <c r="QLI877" s="60"/>
      <c r="QLJ877" s="60"/>
      <c r="QLK877" s="60"/>
      <c r="QLL877" s="60"/>
      <c r="QLM877" s="60"/>
      <c r="QLN877" s="60"/>
      <c r="QLO877" s="60"/>
      <c r="QLP877" s="60"/>
      <c r="QLQ877" s="60"/>
      <c r="QLR877" s="60"/>
      <c r="QLS877" s="60"/>
      <c r="QLT877" s="60"/>
      <c r="QLU877" s="60"/>
      <c r="QLV877" s="60"/>
      <c r="QLW877" s="60"/>
      <c r="QLX877" s="60"/>
      <c r="QLY877" s="60"/>
      <c r="QLZ877" s="60"/>
      <c r="QMA877" s="60"/>
      <c r="QMB877" s="60"/>
      <c r="QMC877" s="60"/>
      <c r="QMD877" s="60"/>
      <c r="QME877" s="60"/>
      <c r="QMF877" s="60"/>
      <c r="QMG877" s="60"/>
      <c r="QMH877" s="60"/>
      <c r="QMI877" s="60"/>
      <c r="QMJ877" s="60"/>
      <c r="QMK877" s="60"/>
      <c r="QML877" s="60"/>
      <c r="QMM877" s="60"/>
      <c r="QMN877" s="60"/>
      <c r="QMO877" s="60"/>
      <c r="QMP877" s="60"/>
      <c r="QMQ877" s="60"/>
      <c r="QMR877" s="60"/>
      <c r="QMS877" s="60"/>
      <c r="QMT877" s="60"/>
      <c r="QMU877" s="60"/>
      <c r="QMV877" s="60"/>
      <c r="QMW877" s="60"/>
      <c r="QMX877" s="60"/>
      <c r="QMY877" s="60"/>
      <c r="QMZ877" s="60"/>
      <c r="QNA877" s="60"/>
      <c r="QNB877" s="60"/>
      <c r="QNC877" s="60"/>
      <c r="QND877" s="60"/>
      <c r="QNE877" s="60"/>
      <c r="QNF877" s="60"/>
      <c r="QNG877" s="60"/>
      <c r="QNH877" s="60"/>
      <c r="QNI877" s="60"/>
      <c r="QNJ877" s="60"/>
      <c r="QNK877" s="60"/>
      <c r="QNL877" s="60"/>
      <c r="QNM877" s="60"/>
      <c r="QNN877" s="60"/>
      <c r="QNO877" s="60"/>
      <c r="QNP877" s="60"/>
      <c r="QNQ877" s="60"/>
      <c r="QNR877" s="60"/>
      <c r="QNS877" s="60"/>
      <c r="QNT877" s="60"/>
      <c r="QNU877" s="60"/>
      <c r="QNV877" s="60"/>
      <c r="QNW877" s="60"/>
      <c r="QNX877" s="60"/>
      <c r="QNY877" s="60"/>
      <c r="QNZ877" s="60"/>
      <c r="QOA877" s="60"/>
      <c r="QOB877" s="60"/>
      <c r="QOC877" s="60"/>
      <c r="QOD877" s="60"/>
      <c r="QOE877" s="60"/>
      <c r="QOF877" s="60"/>
      <c r="QOG877" s="60"/>
      <c r="QOH877" s="60"/>
      <c r="QOI877" s="60"/>
      <c r="QOJ877" s="60"/>
      <c r="QOK877" s="60"/>
      <c r="QOL877" s="60"/>
      <c r="QOM877" s="60"/>
      <c r="QON877" s="60"/>
      <c r="QOO877" s="60"/>
      <c r="QOP877" s="60"/>
      <c r="QOQ877" s="60"/>
      <c r="QOR877" s="60"/>
      <c r="QOS877" s="60"/>
      <c r="QOT877" s="60"/>
      <c r="QOU877" s="60"/>
      <c r="QOV877" s="60"/>
      <c r="QOW877" s="60"/>
      <c r="QOX877" s="60"/>
      <c r="QOY877" s="60"/>
      <c r="QOZ877" s="60"/>
      <c r="QPA877" s="60"/>
      <c r="QPB877" s="60"/>
      <c r="QPC877" s="60"/>
      <c r="QPD877" s="60"/>
      <c r="QPE877" s="60"/>
      <c r="QPF877" s="60"/>
      <c r="QPG877" s="60"/>
      <c r="QPH877" s="60"/>
      <c r="QPI877" s="60"/>
      <c r="QPJ877" s="60"/>
      <c r="QPK877" s="60"/>
      <c r="QPL877" s="60"/>
      <c r="QPM877" s="60"/>
      <c r="QPN877" s="60"/>
      <c r="QPO877" s="60"/>
      <c r="QPP877" s="60"/>
      <c r="QPQ877" s="60"/>
      <c r="QPR877" s="60"/>
      <c r="QPS877" s="60"/>
      <c r="QPT877" s="60"/>
      <c r="QPU877" s="60"/>
      <c r="QPV877" s="60"/>
      <c r="QPW877" s="60"/>
      <c r="QPX877" s="60"/>
      <c r="QPY877" s="60"/>
      <c r="QPZ877" s="60"/>
      <c r="QQA877" s="60"/>
      <c r="QQB877" s="60"/>
      <c r="QQC877" s="60"/>
      <c r="QQD877" s="60"/>
      <c r="QQE877" s="60"/>
      <c r="QQF877" s="60"/>
      <c r="QQG877" s="60"/>
      <c r="QQH877" s="60"/>
      <c r="QQI877" s="60"/>
      <c r="QQJ877" s="60"/>
      <c r="QQK877" s="60"/>
      <c r="QQL877" s="60"/>
      <c r="QQM877" s="60"/>
      <c r="QQN877" s="60"/>
      <c r="QQO877" s="60"/>
      <c r="QQP877" s="60"/>
      <c r="QQQ877" s="60"/>
      <c r="QQR877" s="60"/>
      <c r="QQS877" s="60"/>
      <c r="QQT877" s="60"/>
      <c r="QQU877" s="60"/>
      <c r="QQV877" s="60"/>
      <c r="QQW877" s="60"/>
      <c r="QQX877" s="60"/>
      <c r="QQY877" s="60"/>
      <c r="QQZ877" s="60"/>
      <c r="QRA877" s="60"/>
      <c r="QRB877" s="60"/>
      <c r="QRC877" s="60"/>
      <c r="QRD877" s="60"/>
      <c r="QRE877" s="60"/>
      <c r="QRF877" s="60"/>
      <c r="QRG877" s="60"/>
      <c r="QRH877" s="60"/>
      <c r="QRI877" s="60"/>
      <c r="QRJ877" s="60"/>
      <c r="QRK877" s="60"/>
      <c r="QRL877" s="60"/>
      <c r="QRM877" s="60"/>
      <c r="QRN877" s="60"/>
      <c r="QRO877" s="60"/>
      <c r="QRP877" s="60"/>
      <c r="QRQ877" s="60"/>
      <c r="QRR877" s="60"/>
      <c r="QRS877" s="60"/>
      <c r="QRT877" s="60"/>
      <c r="QRU877" s="60"/>
      <c r="QRV877" s="60"/>
      <c r="QRW877" s="60"/>
      <c r="QRX877" s="60"/>
      <c r="QRY877" s="60"/>
      <c r="QRZ877" s="60"/>
      <c r="QSA877" s="60"/>
      <c r="QSB877" s="60"/>
      <c r="QSC877" s="60"/>
      <c r="QSD877" s="60"/>
      <c r="QSE877" s="60"/>
      <c r="QSF877" s="60"/>
      <c r="QSG877" s="60"/>
      <c r="QSH877" s="60"/>
      <c r="QSI877" s="60"/>
      <c r="QSJ877" s="60"/>
      <c r="QSK877" s="60"/>
      <c r="QSL877" s="60"/>
      <c r="QSM877" s="60"/>
      <c r="QSN877" s="60"/>
      <c r="QSO877" s="60"/>
      <c r="QSP877" s="60"/>
      <c r="QSQ877" s="60"/>
      <c r="QSR877" s="60"/>
      <c r="QSS877" s="60"/>
      <c r="QST877" s="60"/>
      <c r="QSU877" s="60"/>
      <c r="QSV877" s="60"/>
      <c r="QSW877" s="60"/>
      <c r="QSX877" s="60"/>
      <c r="QSY877" s="60"/>
      <c r="QSZ877" s="60"/>
      <c r="QTA877" s="60"/>
      <c r="QTB877" s="60"/>
      <c r="QTC877" s="60"/>
      <c r="QTD877" s="60"/>
      <c r="QTE877" s="60"/>
      <c r="QTF877" s="60"/>
      <c r="QTG877" s="60"/>
      <c r="QTH877" s="60"/>
      <c r="QTI877" s="60"/>
      <c r="QTJ877" s="60"/>
      <c r="QTK877" s="60"/>
      <c r="QTL877" s="60"/>
      <c r="QTM877" s="60"/>
      <c r="QTN877" s="60"/>
      <c r="QTO877" s="60"/>
      <c r="QTP877" s="60"/>
      <c r="QTQ877" s="60"/>
      <c r="QTR877" s="60"/>
      <c r="QTS877" s="60"/>
      <c r="QTT877" s="60"/>
      <c r="QTU877" s="60"/>
      <c r="QTV877" s="60"/>
      <c r="QTW877" s="60"/>
      <c r="QTX877" s="60"/>
      <c r="QTY877" s="60"/>
      <c r="QTZ877" s="60"/>
      <c r="QUA877" s="60"/>
      <c r="QUB877" s="60"/>
      <c r="QUC877" s="60"/>
      <c r="QUD877" s="60"/>
      <c r="QUE877" s="60"/>
      <c r="QUF877" s="60"/>
      <c r="QUG877" s="60"/>
      <c r="QUH877" s="60"/>
      <c r="QUI877" s="60"/>
      <c r="QUJ877" s="60"/>
      <c r="QUK877" s="60"/>
      <c r="QUL877" s="60"/>
      <c r="QUM877" s="60"/>
      <c r="QUN877" s="60"/>
      <c r="QUO877" s="60"/>
      <c r="QUP877" s="60"/>
      <c r="QUQ877" s="60"/>
      <c r="QUR877" s="60"/>
      <c r="QUS877" s="60"/>
      <c r="QUT877" s="60"/>
      <c r="QUU877" s="60"/>
      <c r="QUV877" s="60"/>
      <c r="QUW877" s="60"/>
      <c r="QUX877" s="60"/>
      <c r="QUY877" s="60"/>
      <c r="QUZ877" s="60"/>
      <c r="QVA877" s="60"/>
      <c r="QVB877" s="60"/>
      <c r="QVC877" s="60"/>
      <c r="QVD877" s="60"/>
      <c r="QVE877" s="60"/>
      <c r="QVF877" s="60"/>
      <c r="QVG877" s="60"/>
      <c r="QVH877" s="60"/>
      <c r="QVI877" s="60"/>
      <c r="QVJ877" s="60"/>
      <c r="QVK877" s="60"/>
      <c r="QVL877" s="60"/>
      <c r="QVM877" s="60"/>
      <c r="QVN877" s="60"/>
      <c r="QVO877" s="60"/>
      <c r="QVP877" s="60"/>
      <c r="QVQ877" s="60"/>
      <c r="QVR877" s="60"/>
      <c r="QVS877" s="60"/>
      <c r="QVT877" s="60"/>
      <c r="QVU877" s="60"/>
      <c r="QVV877" s="60"/>
      <c r="QVW877" s="60"/>
      <c r="QVX877" s="60"/>
      <c r="QVY877" s="60"/>
      <c r="QVZ877" s="60"/>
      <c r="QWA877" s="60"/>
      <c r="QWB877" s="60"/>
      <c r="QWC877" s="60"/>
      <c r="QWD877" s="60"/>
      <c r="QWE877" s="60"/>
      <c r="QWF877" s="60"/>
      <c r="QWG877" s="60"/>
      <c r="QWH877" s="60"/>
      <c r="QWI877" s="60"/>
      <c r="QWJ877" s="60"/>
      <c r="QWK877" s="60"/>
      <c r="QWL877" s="60"/>
      <c r="QWM877" s="60"/>
      <c r="QWN877" s="60"/>
      <c r="QWO877" s="60"/>
      <c r="QWP877" s="60"/>
      <c r="QWQ877" s="60"/>
      <c r="QWR877" s="60"/>
      <c r="QWS877" s="60"/>
      <c r="QWT877" s="60"/>
      <c r="QWU877" s="60"/>
      <c r="QWV877" s="60"/>
      <c r="QWW877" s="60"/>
      <c r="QWX877" s="60"/>
      <c r="QWY877" s="60"/>
      <c r="QWZ877" s="60"/>
      <c r="QXA877" s="60"/>
      <c r="QXB877" s="60"/>
      <c r="QXC877" s="60"/>
      <c r="QXD877" s="60"/>
      <c r="QXE877" s="60"/>
      <c r="QXF877" s="60"/>
      <c r="QXG877" s="60"/>
      <c r="QXH877" s="60"/>
      <c r="QXI877" s="60"/>
      <c r="QXJ877" s="60"/>
      <c r="QXK877" s="60"/>
      <c r="QXL877" s="60"/>
      <c r="QXM877" s="60"/>
      <c r="QXN877" s="60"/>
      <c r="QXO877" s="60"/>
      <c r="QXP877" s="60"/>
      <c r="QXQ877" s="60"/>
      <c r="QXR877" s="60"/>
      <c r="QXS877" s="60"/>
      <c r="QXT877" s="60"/>
      <c r="QXU877" s="60"/>
      <c r="QXV877" s="60"/>
      <c r="QXW877" s="60"/>
      <c r="QXX877" s="60"/>
      <c r="QXY877" s="60"/>
      <c r="QXZ877" s="60"/>
      <c r="QYA877" s="60"/>
      <c r="QYB877" s="60"/>
      <c r="QYC877" s="60"/>
      <c r="QYD877" s="60"/>
      <c r="QYE877" s="60"/>
      <c r="QYF877" s="60"/>
      <c r="QYG877" s="60"/>
      <c r="QYH877" s="60"/>
      <c r="QYI877" s="60"/>
      <c r="QYJ877" s="60"/>
      <c r="QYK877" s="60"/>
      <c r="QYL877" s="60"/>
      <c r="QYM877" s="60"/>
      <c r="QYN877" s="60"/>
      <c r="QYO877" s="60"/>
      <c r="QYP877" s="60"/>
      <c r="QYQ877" s="60"/>
      <c r="QYR877" s="60"/>
      <c r="QYS877" s="60"/>
      <c r="QYT877" s="60"/>
      <c r="QYU877" s="60"/>
      <c r="QYV877" s="60"/>
      <c r="QYW877" s="60"/>
      <c r="QYX877" s="60"/>
      <c r="QYY877" s="60"/>
      <c r="QYZ877" s="60"/>
      <c r="QZA877" s="60"/>
      <c r="QZB877" s="60"/>
      <c r="QZC877" s="60"/>
      <c r="QZD877" s="60"/>
      <c r="QZE877" s="60"/>
      <c r="QZF877" s="60"/>
      <c r="QZG877" s="60"/>
      <c r="QZH877" s="60"/>
      <c r="QZI877" s="60"/>
      <c r="QZJ877" s="60"/>
      <c r="QZK877" s="60"/>
      <c r="QZL877" s="60"/>
      <c r="QZM877" s="60"/>
      <c r="QZN877" s="60"/>
      <c r="QZO877" s="60"/>
      <c r="QZP877" s="60"/>
      <c r="QZQ877" s="60"/>
      <c r="QZR877" s="60"/>
      <c r="QZS877" s="60"/>
      <c r="QZT877" s="60"/>
      <c r="QZU877" s="60"/>
      <c r="QZV877" s="60"/>
      <c r="QZW877" s="60"/>
      <c r="QZX877" s="60"/>
      <c r="QZY877" s="60"/>
      <c r="QZZ877" s="60"/>
      <c r="RAA877" s="60"/>
      <c r="RAB877" s="60"/>
      <c r="RAC877" s="60"/>
      <c r="RAD877" s="60"/>
      <c r="RAE877" s="60"/>
      <c r="RAF877" s="60"/>
      <c r="RAG877" s="60"/>
      <c r="RAH877" s="60"/>
      <c r="RAI877" s="60"/>
      <c r="RAJ877" s="60"/>
      <c r="RAK877" s="60"/>
      <c r="RAL877" s="60"/>
      <c r="RAM877" s="60"/>
      <c r="RAN877" s="60"/>
      <c r="RAO877" s="60"/>
      <c r="RAP877" s="60"/>
      <c r="RAQ877" s="60"/>
      <c r="RAR877" s="60"/>
      <c r="RAS877" s="60"/>
      <c r="RAT877" s="60"/>
      <c r="RAU877" s="60"/>
      <c r="RAV877" s="60"/>
      <c r="RAW877" s="60"/>
      <c r="RAX877" s="60"/>
      <c r="RAY877" s="60"/>
      <c r="RAZ877" s="60"/>
      <c r="RBA877" s="60"/>
      <c r="RBB877" s="60"/>
      <c r="RBC877" s="60"/>
      <c r="RBD877" s="60"/>
      <c r="RBE877" s="60"/>
      <c r="RBF877" s="60"/>
      <c r="RBG877" s="60"/>
      <c r="RBH877" s="60"/>
      <c r="RBI877" s="60"/>
      <c r="RBJ877" s="60"/>
      <c r="RBK877" s="60"/>
      <c r="RBL877" s="60"/>
      <c r="RBM877" s="60"/>
      <c r="RBN877" s="60"/>
      <c r="RBO877" s="60"/>
      <c r="RBP877" s="60"/>
      <c r="RBQ877" s="60"/>
      <c r="RBR877" s="60"/>
      <c r="RBS877" s="60"/>
      <c r="RBT877" s="60"/>
      <c r="RBU877" s="60"/>
      <c r="RBV877" s="60"/>
      <c r="RBW877" s="60"/>
      <c r="RBX877" s="60"/>
      <c r="RBY877" s="60"/>
      <c r="RBZ877" s="60"/>
      <c r="RCA877" s="60"/>
      <c r="RCB877" s="60"/>
      <c r="RCC877" s="60"/>
      <c r="RCD877" s="60"/>
      <c r="RCE877" s="60"/>
      <c r="RCF877" s="60"/>
      <c r="RCG877" s="60"/>
      <c r="RCH877" s="60"/>
      <c r="RCI877" s="60"/>
      <c r="RCJ877" s="60"/>
      <c r="RCK877" s="60"/>
      <c r="RCL877" s="60"/>
      <c r="RCM877" s="60"/>
      <c r="RCN877" s="60"/>
      <c r="RCO877" s="60"/>
      <c r="RCP877" s="60"/>
      <c r="RCQ877" s="60"/>
      <c r="RCR877" s="60"/>
      <c r="RCS877" s="60"/>
      <c r="RCT877" s="60"/>
      <c r="RCU877" s="60"/>
      <c r="RCV877" s="60"/>
      <c r="RCW877" s="60"/>
      <c r="RCX877" s="60"/>
      <c r="RCY877" s="60"/>
      <c r="RCZ877" s="60"/>
      <c r="RDA877" s="60"/>
      <c r="RDB877" s="60"/>
      <c r="RDC877" s="60"/>
      <c r="RDD877" s="60"/>
      <c r="RDE877" s="60"/>
      <c r="RDF877" s="60"/>
      <c r="RDG877" s="60"/>
      <c r="RDH877" s="60"/>
      <c r="RDI877" s="60"/>
      <c r="RDJ877" s="60"/>
      <c r="RDK877" s="60"/>
      <c r="RDL877" s="60"/>
      <c r="RDM877" s="60"/>
      <c r="RDN877" s="60"/>
      <c r="RDO877" s="60"/>
      <c r="RDP877" s="60"/>
      <c r="RDQ877" s="60"/>
      <c r="RDR877" s="60"/>
      <c r="RDS877" s="60"/>
      <c r="RDT877" s="60"/>
      <c r="RDU877" s="60"/>
      <c r="RDV877" s="60"/>
      <c r="RDW877" s="60"/>
      <c r="RDX877" s="60"/>
      <c r="RDY877" s="60"/>
      <c r="RDZ877" s="60"/>
      <c r="REA877" s="60"/>
      <c r="REB877" s="60"/>
      <c r="REC877" s="60"/>
      <c r="RED877" s="60"/>
      <c r="REE877" s="60"/>
      <c r="REF877" s="60"/>
      <c r="REG877" s="60"/>
      <c r="REH877" s="60"/>
      <c r="REI877" s="60"/>
      <c r="REJ877" s="60"/>
      <c r="REK877" s="60"/>
      <c r="REL877" s="60"/>
      <c r="REM877" s="60"/>
      <c r="REN877" s="60"/>
      <c r="REO877" s="60"/>
      <c r="REP877" s="60"/>
      <c r="REQ877" s="60"/>
      <c r="RER877" s="60"/>
      <c r="RES877" s="60"/>
      <c r="RET877" s="60"/>
      <c r="REU877" s="60"/>
      <c r="REV877" s="60"/>
      <c r="REW877" s="60"/>
      <c r="REX877" s="60"/>
      <c r="REY877" s="60"/>
      <c r="REZ877" s="60"/>
      <c r="RFA877" s="60"/>
      <c r="RFB877" s="60"/>
      <c r="RFC877" s="60"/>
      <c r="RFD877" s="60"/>
      <c r="RFE877" s="60"/>
      <c r="RFF877" s="60"/>
      <c r="RFG877" s="60"/>
      <c r="RFH877" s="60"/>
      <c r="RFI877" s="60"/>
      <c r="RFJ877" s="60"/>
      <c r="RFK877" s="60"/>
      <c r="RFL877" s="60"/>
      <c r="RFM877" s="60"/>
      <c r="RFN877" s="60"/>
      <c r="RFO877" s="60"/>
      <c r="RFP877" s="60"/>
      <c r="RFQ877" s="60"/>
      <c r="RFR877" s="60"/>
      <c r="RFS877" s="60"/>
      <c r="RFT877" s="60"/>
      <c r="RFU877" s="60"/>
      <c r="RFV877" s="60"/>
      <c r="RFW877" s="60"/>
      <c r="RFX877" s="60"/>
      <c r="RFY877" s="60"/>
      <c r="RFZ877" s="60"/>
      <c r="RGA877" s="60"/>
      <c r="RGB877" s="60"/>
      <c r="RGC877" s="60"/>
      <c r="RGD877" s="60"/>
      <c r="RGE877" s="60"/>
      <c r="RGF877" s="60"/>
      <c r="RGG877" s="60"/>
      <c r="RGH877" s="60"/>
      <c r="RGI877" s="60"/>
      <c r="RGJ877" s="60"/>
      <c r="RGK877" s="60"/>
      <c r="RGL877" s="60"/>
      <c r="RGM877" s="60"/>
      <c r="RGN877" s="60"/>
      <c r="RGO877" s="60"/>
      <c r="RGP877" s="60"/>
      <c r="RGQ877" s="60"/>
      <c r="RGR877" s="60"/>
      <c r="RGS877" s="60"/>
      <c r="RGT877" s="60"/>
      <c r="RGU877" s="60"/>
      <c r="RGV877" s="60"/>
      <c r="RGW877" s="60"/>
      <c r="RGX877" s="60"/>
      <c r="RGY877" s="60"/>
      <c r="RGZ877" s="60"/>
      <c r="RHA877" s="60"/>
      <c r="RHB877" s="60"/>
      <c r="RHC877" s="60"/>
      <c r="RHD877" s="60"/>
      <c r="RHE877" s="60"/>
      <c r="RHF877" s="60"/>
      <c r="RHG877" s="60"/>
      <c r="RHH877" s="60"/>
      <c r="RHI877" s="60"/>
      <c r="RHJ877" s="60"/>
      <c r="RHK877" s="60"/>
      <c r="RHL877" s="60"/>
      <c r="RHM877" s="60"/>
      <c r="RHN877" s="60"/>
      <c r="RHO877" s="60"/>
      <c r="RHP877" s="60"/>
      <c r="RHQ877" s="60"/>
      <c r="RHR877" s="60"/>
      <c r="RHS877" s="60"/>
      <c r="RHT877" s="60"/>
      <c r="RHU877" s="60"/>
      <c r="RHV877" s="60"/>
      <c r="RHW877" s="60"/>
      <c r="RHX877" s="60"/>
      <c r="RHY877" s="60"/>
      <c r="RHZ877" s="60"/>
      <c r="RIA877" s="60"/>
      <c r="RIB877" s="60"/>
      <c r="RIC877" s="60"/>
      <c r="RID877" s="60"/>
      <c r="RIE877" s="60"/>
      <c r="RIF877" s="60"/>
      <c r="RIG877" s="60"/>
      <c r="RIH877" s="60"/>
      <c r="RII877" s="60"/>
      <c r="RIJ877" s="60"/>
      <c r="RIK877" s="60"/>
      <c r="RIL877" s="60"/>
      <c r="RIM877" s="60"/>
      <c r="RIN877" s="60"/>
      <c r="RIO877" s="60"/>
      <c r="RIP877" s="60"/>
      <c r="RIQ877" s="60"/>
      <c r="RIR877" s="60"/>
      <c r="RIS877" s="60"/>
      <c r="RIT877" s="60"/>
      <c r="RIU877" s="60"/>
      <c r="RIV877" s="60"/>
      <c r="RIW877" s="60"/>
      <c r="RIX877" s="60"/>
      <c r="RIY877" s="60"/>
      <c r="RIZ877" s="60"/>
      <c r="RJA877" s="60"/>
      <c r="RJB877" s="60"/>
      <c r="RJC877" s="60"/>
      <c r="RJD877" s="60"/>
      <c r="RJE877" s="60"/>
      <c r="RJF877" s="60"/>
      <c r="RJG877" s="60"/>
      <c r="RJH877" s="60"/>
      <c r="RJI877" s="60"/>
      <c r="RJJ877" s="60"/>
      <c r="RJK877" s="60"/>
      <c r="RJL877" s="60"/>
      <c r="RJM877" s="60"/>
      <c r="RJN877" s="60"/>
      <c r="RJO877" s="60"/>
      <c r="RJP877" s="60"/>
      <c r="RJQ877" s="60"/>
      <c r="RJR877" s="60"/>
      <c r="RJS877" s="60"/>
      <c r="RJT877" s="60"/>
      <c r="RJU877" s="60"/>
      <c r="RJV877" s="60"/>
      <c r="RJW877" s="60"/>
      <c r="RJX877" s="60"/>
      <c r="RJY877" s="60"/>
      <c r="RJZ877" s="60"/>
      <c r="RKA877" s="60"/>
      <c r="RKB877" s="60"/>
      <c r="RKC877" s="60"/>
      <c r="RKD877" s="60"/>
      <c r="RKE877" s="60"/>
      <c r="RKF877" s="60"/>
      <c r="RKG877" s="60"/>
      <c r="RKH877" s="60"/>
      <c r="RKI877" s="60"/>
      <c r="RKJ877" s="60"/>
      <c r="RKK877" s="60"/>
      <c r="RKL877" s="60"/>
      <c r="RKM877" s="60"/>
      <c r="RKN877" s="60"/>
      <c r="RKO877" s="60"/>
      <c r="RKP877" s="60"/>
      <c r="RKQ877" s="60"/>
      <c r="RKR877" s="60"/>
      <c r="RKS877" s="60"/>
      <c r="RKT877" s="60"/>
      <c r="RKU877" s="60"/>
      <c r="RKV877" s="60"/>
      <c r="RKW877" s="60"/>
      <c r="RKX877" s="60"/>
      <c r="RKY877" s="60"/>
      <c r="RKZ877" s="60"/>
      <c r="RLA877" s="60"/>
      <c r="RLB877" s="60"/>
      <c r="RLC877" s="60"/>
      <c r="RLD877" s="60"/>
      <c r="RLE877" s="60"/>
      <c r="RLF877" s="60"/>
      <c r="RLG877" s="60"/>
      <c r="RLH877" s="60"/>
      <c r="RLI877" s="60"/>
      <c r="RLJ877" s="60"/>
      <c r="RLK877" s="60"/>
      <c r="RLL877" s="60"/>
      <c r="RLM877" s="60"/>
      <c r="RLN877" s="60"/>
      <c r="RLO877" s="60"/>
      <c r="RLP877" s="60"/>
      <c r="RLQ877" s="60"/>
      <c r="RLR877" s="60"/>
      <c r="RLS877" s="60"/>
      <c r="RLT877" s="60"/>
      <c r="RLU877" s="60"/>
      <c r="RLV877" s="60"/>
      <c r="RLW877" s="60"/>
      <c r="RLX877" s="60"/>
      <c r="RLY877" s="60"/>
      <c r="RLZ877" s="60"/>
      <c r="RMA877" s="60"/>
      <c r="RMB877" s="60"/>
      <c r="RMC877" s="60"/>
      <c r="RMD877" s="60"/>
      <c r="RME877" s="60"/>
      <c r="RMF877" s="60"/>
      <c r="RMG877" s="60"/>
      <c r="RMH877" s="60"/>
      <c r="RMI877" s="60"/>
      <c r="RMJ877" s="60"/>
      <c r="RMK877" s="60"/>
      <c r="RML877" s="60"/>
      <c r="RMM877" s="60"/>
      <c r="RMN877" s="60"/>
      <c r="RMO877" s="60"/>
      <c r="RMP877" s="60"/>
      <c r="RMQ877" s="60"/>
      <c r="RMR877" s="60"/>
      <c r="RMS877" s="60"/>
      <c r="RMT877" s="60"/>
      <c r="RMU877" s="60"/>
      <c r="RMV877" s="60"/>
      <c r="RMW877" s="60"/>
      <c r="RMX877" s="60"/>
      <c r="RMY877" s="60"/>
      <c r="RMZ877" s="60"/>
      <c r="RNA877" s="60"/>
      <c r="RNB877" s="60"/>
      <c r="RNC877" s="60"/>
      <c r="RND877" s="60"/>
      <c r="RNE877" s="60"/>
      <c r="RNF877" s="60"/>
      <c r="RNG877" s="60"/>
      <c r="RNH877" s="60"/>
      <c r="RNI877" s="60"/>
      <c r="RNJ877" s="60"/>
      <c r="RNK877" s="60"/>
      <c r="RNL877" s="60"/>
      <c r="RNM877" s="60"/>
      <c r="RNN877" s="60"/>
      <c r="RNO877" s="60"/>
      <c r="RNP877" s="60"/>
      <c r="RNQ877" s="60"/>
      <c r="RNR877" s="60"/>
      <c r="RNS877" s="60"/>
      <c r="RNT877" s="60"/>
      <c r="RNU877" s="60"/>
      <c r="RNV877" s="60"/>
      <c r="RNW877" s="60"/>
      <c r="RNX877" s="60"/>
      <c r="RNY877" s="60"/>
      <c r="RNZ877" s="60"/>
      <c r="ROA877" s="60"/>
      <c r="ROB877" s="60"/>
      <c r="ROC877" s="60"/>
      <c r="ROD877" s="60"/>
      <c r="ROE877" s="60"/>
      <c r="ROF877" s="60"/>
      <c r="ROG877" s="60"/>
      <c r="ROH877" s="60"/>
      <c r="ROI877" s="60"/>
      <c r="ROJ877" s="60"/>
      <c r="ROK877" s="60"/>
      <c r="ROL877" s="60"/>
      <c r="ROM877" s="60"/>
      <c r="RON877" s="60"/>
      <c r="ROO877" s="60"/>
      <c r="ROP877" s="60"/>
      <c r="ROQ877" s="60"/>
      <c r="ROR877" s="60"/>
      <c r="ROS877" s="60"/>
      <c r="ROT877" s="60"/>
      <c r="ROU877" s="60"/>
      <c r="ROV877" s="60"/>
      <c r="ROW877" s="60"/>
      <c r="ROX877" s="60"/>
      <c r="ROY877" s="60"/>
      <c r="ROZ877" s="60"/>
      <c r="RPA877" s="60"/>
      <c r="RPB877" s="60"/>
      <c r="RPC877" s="60"/>
      <c r="RPD877" s="60"/>
      <c r="RPE877" s="60"/>
      <c r="RPF877" s="60"/>
      <c r="RPG877" s="60"/>
      <c r="RPH877" s="60"/>
      <c r="RPI877" s="60"/>
      <c r="RPJ877" s="60"/>
      <c r="RPK877" s="60"/>
      <c r="RPL877" s="60"/>
      <c r="RPM877" s="60"/>
      <c r="RPN877" s="60"/>
      <c r="RPO877" s="60"/>
      <c r="RPP877" s="60"/>
      <c r="RPQ877" s="60"/>
      <c r="RPR877" s="60"/>
      <c r="RPS877" s="60"/>
      <c r="RPT877" s="60"/>
      <c r="RPU877" s="60"/>
      <c r="RPV877" s="60"/>
      <c r="RPW877" s="60"/>
      <c r="RPX877" s="60"/>
      <c r="RPY877" s="60"/>
      <c r="RPZ877" s="60"/>
      <c r="RQA877" s="60"/>
      <c r="RQB877" s="60"/>
      <c r="RQC877" s="60"/>
      <c r="RQD877" s="60"/>
      <c r="RQE877" s="60"/>
      <c r="RQF877" s="60"/>
      <c r="RQG877" s="60"/>
      <c r="RQH877" s="60"/>
      <c r="RQI877" s="60"/>
      <c r="RQJ877" s="60"/>
      <c r="RQK877" s="60"/>
      <c r="RQL877" s="60"/>
      <c r="RQM877" s="60"/>
      <c r="RQN877" s="60"/>
      <c r="RQO877" s="60"/>
      <c r="RQP877" s="60"/>
      <c r="RQQ877" s="60"/>
      <c r="RQR877" s="60"/>
      <c r="RQS877" s="60"/>
      <c r="RQT877" s="60"/>
      <c r="RQU877" s="60"/>
      <c r="RQV877" s="60"/>
      <c r="RQW877" s="60"/>
      <c r="RQX877" s="60"/>
      <c r="RQY877" s="60"/>
      <c r="RQZ877" s="60"/>
      <c r="RRA877" s="60"/>
      <c r="RRB877" s="60"/>
      <c r="RRC877" s="60"/>
      <c r="RRD877" s="60"/>
      <c r="RRE877" s="60"/>
      <c r="RRF877" s="60"/>
      <c r="RRG877" s="60"/>
      <c r="RRH877" s="60"/>
      <c r="RRI877" s="60"/>
      <c r="RRJ877" s="60"/>
      <c r="RRK877" s="60"/>
      <c r="RRL877" s="60"/>
      <c r="RRM877" s="60"/>
      <c r="RRN877" s="60"/>
      <c r="RRO877" s="60"/>
      <c r="RRP877" s="60"/>
      <c r="RRQ877" s="60"/>
      <c r="RRR877" s="60"/>
      <c r="RRS877" s="60"/>
      <c r="RRT877" s="60"/>
      <c r="RRU877" s="60"/>
      <c r="RRV877" s="60"/>
      <c r="RRW877" s="60"/>
      <c r="RRX877" s="60"/>
      <c r="RRY877" s="60"/>
      <c r="RRZ877" s="60"/>
      <c r="RSA877" s="60"/>
      <c r="RSB877" s="60"/>
      <c r="RSC877" s="60"/>
      <c r="RSD877" s="60"/>
      <c r="RSE877" s="60"/>
      <c r="RSF877" s="60"/>
      <c r="RSG877" s="60"/>
      <c r="RSH877" s="60"/>
      <c r="RSI877" s="60"/>
      <c r="RSJ877" s="60"/>
      <c r="RSK877" s="60"/>
      <c r="RSL877" s="60"/>
      <c r="RSM877" s="60"/>
      <c r="RSN877" s="60"/>
      <c r="RSO877" s="60"/>
      <c r="RSP877" s="60"/>
      <c r="RSQ877" s="60"/>
      <c r="RSR877" s="60"/>
      <c r="RSS877" s="60"/>
      <c r="RST877" s="60"/>
      <c r="RSU877" s="60"/>
      <c r="RSV877" s="60"/>
      <c r="RSW877" s="60"/>
      <c r="RSX877" s="60"/>
      <c r="RSY877" s="60"/>
      <c r="RSZ877" s="60"/>
      <c r="RTA877" s="60"/>
      <c r="RTB877" s="60"/>
      <c r="RTC877" s="60"/>
      <c r="RTD877" s="60"/>
      <c r="RTE877" s="60"/>
      <c r="RTF877" s="60"/>
      <c r="RTG877" s="60"/>
      <c r="RTH877" s="60"/>
      <c r="RTI877" s="60"/>
      <c r="RTJ877" s="60"/>
      <c r="RTK877" s="60"/>
      <c r="RTL877" s="60"/>
      <c r="RTM877" s="60"/>
      <c r="RTN877" s="60"/>
      <c r="RTO877" s="60"/>
      <c r="RTP877" s="60"/>
      <c r="RTQ877" s="60"/>
      <c r="RTR877" s="60"/>
      <c r="RTS877" s="60"/>
      <c r="RTT877" s="60"/>
      <c r="RTU877" s="60"/>
      <c r="RTV877" s="60"/>
      <c r="RTW877" s="60"/>
      <c r="RTX877" s="60"/>
      <c r="RTY877" s="60"/>
      <c r="RTZ877" s="60"/>
      <c r="RUA877" s="60"/>
      <c r="RUB877" s="60"/>
      <c r="RUC877" s="60"/>
      <c r="RUD877" s="60"/>
      <c r="RUE877" s="60"/>
      <c r="RUF877" s="60"/>
      <c r="RUG877" s="60"/>
      <c r="RUH877" s="60"/>
      <c r="RUI877" s="60"/>
      <c r="RUJ877" s="60"/>
      <c r="RUK877" s="60"/>
      <c r="RUL877" s="60"/>
      <c r="RUM877" s="60"/>
      <c r="RUN877" s="60"/>
      <c r="RUO877" s="60"/>
      <c r="RUP877" s="60"/>
      <c r="RUQ877" s="60"/>
      <c r="RUR877" s="60"/>
      <c r="RUS877" s="60"/>
      <c r="RUT877" s="60"/>
      <c r="RUU877" s="60"/>
      <c r="RUV877" s="60"/>
      <c r="RUW877" s="60"/>
      <c r="RUX877" s="60"/>
      <c r="RUY877" s="60"/>
      <c r="RUZ877" s="60"/>
      <c r="RVA877" s="60"/>
      <c r="RVB877" s="60"/>
      <c r="RVC877" s="60"/>
      <c r="RVD877" s="60"/>
      <c r="RVE877" s="60"/>
      <c r="RVF877" s="60"/>
      <c r="RVG877" s="60"/>
      <c r="RVH877" s="60"/>
      <c r="RVI877" s="60"/>
      <c r="RVJ877" s="60"/>
      <c r="RVK877" s="60"/>
      <c r="RVL877" s="60"/>
      <c r="RVM877" s="60"/>
      <c r="RVN877" s="60"/>
      <c r="RVO877" s="60"/>
      <c r="RVP877" s="60"/>
      <c r="RVQ877" s="60"/>
      <c r="RVR877" s="60"/>
      <c r="RVS877" s="60"/>
      <c r="RVT877" s="60"/>
      <c r="RVU877" s="60"/>
      <c r="RVV877" s="60"/>
      <c r="RVW877" s="60"/>
      <c r="RVX877" s="60"/>
      <c r="RVY877" s="60"/>
      <c r="RVZ877" s="60"/>
      <c r="RWA877" s="60"/>
      <c r="RWB877" s="60"/>
      <c r="RWC877" s="60"/>
      <c r="RWD877" s="60"/>
      <c r="RWE877" s="60"/>
      <c r="RWF877" s="60"/>
      <c r="RWG877" s="60"/>
      <c r="RWH877" s="60"/>
      <c r="RWI877" s="60"/>
      <c r="RWJ877" s="60"/>
      <c r="RWK877" s="60"/>
      <c r="RWL877" s="60"/>
      <c r="RWM877" s="60"/>
      <c r="RWN877" s="60"/>
      <c r="RWO877" s="60"/>
      <c r="RWP877" s="60"/>
      <c r="RWQ877" s="60"/>
      <c r="RWR877" s="60"/>
      <c r="RWS877" s="60"/>
      <c r="RWT877" s="60"/>
      <c r="RWU877" s="60"/>
      <c r="RWV877" s="60"/>
      <c r="RWW877" s="60"/>
      <c r="RWX877" s="60"/>
      <c r="RWY877" s="60"/>
      <c r="RWZ877" s="60"/>
      <c r="RXA877" s="60"/>
      <c r="RXB877" s="60"/>
      <c r="RXC877" s="60"/>
      <c r="RXD877" s="60"/>
      <c r="RXE877" s="60"/>
      <c r="RXF877" s="60"/>
      <c r="RXG877" s="60"/>
      <c r="RXH877" s="60"/>
      <c r="RXI877" s="60"/>
      <c r="RXJ877" s="60"/>
      <c r="RXK877" s="60"/>
      <c r="RXL877" s="60"/>
      <c r="RXM877" s="60"/>
      <c r="RXN877" s="60"/>
      <c r="RXO877" s="60"/>
      <c r="RXP877" s="60"/>
      <c r="RXQ877" s="60"/>
      <c r="RXR877" s="60"/>
      <c r="RXS877" s="60"/>
      <c r="RXT877" s="60"/>
      <c r="RXU877" s="60"/>
      <c r="RXV877" s="60"/>
      <c r="RXW877" s="60"/>
      <c r="RXX877" s="60"/>
      <c r="RXY877" s="60"/>
      <c r="RXZ877" s="60"/>
      <c r="RYA877" s="60"/>
      <c r="RYB877" s="60"/>
      <c r="RYC877" s="60"/>
      <c r="RYD877" s="60"/>
      <c r="RYE877" s="60"/>
      <c r="RYF877" s="60"/>
      <c r="RYG877" s="60"/>
      <c r="RYH877" s="60"/>
      <c r="RYI877" s="60"/>
      <c r="RYJ877" s="60"/>
      <c r="RYK877" s="60"/>
      <c r="RYL877" s="60"/>
      <c r="RYM877" s="60"/>
      <c r="RYN877" s="60"/>
      <c r="RYO877" s="60"/>
      <c r="RYP877" s="60"/>
      <c r="RYQ877" s="60"/>
      <c r="RYR877" s="60"/>
      <c r="RYS877" s="60"/>
      <c r="RYT877" s="60"/>
      <c r="RYU877" s="60"/>
      <c r="RYV877" s="60"/>
      <c r="RYW877" s="60"/>
      <c r="RYX877" s="60"/>
      <c r="RYY877" s="60"/>
      <c r="RYZ877" s="60"/>
      <c r="RZA877" s="60"/>
      <c r="RZB877" s="60"/>
      <c r="RZC877" s="60"/>
      <c r="RZD877" s="60"/>
      <c r="RZE877" s="60"/>
      <c r="RZF877" s="60"/>
      <c r="RZG877" s="60"/>
      <c r="RZH877" s="60"/>
      <c r="RZI877" s="60"/>
      <c r="RZJ877" s="60"/>
      <c r="RZK877" s="60"/>
      <c r="RZL877" s="60"/>
      <c r="RZM877" s="60"/>
      <c r="RZN877" s="60"/>
      <c r="RZO877" s="60"/>
      <c r="RZP877" s="60"/>
      <c r="RZQ877" s="60"/>
      <c r="RZR877" s="60"/>
      <c r="RZS877" s="60"/>
      <c r="RZT877" s="60"/>
      <c r="RZU877" s="60"/>
      <c r="RZV877" s="60"/>
      <c r="RZW877" s="60"/>
      <c r="RZX877" s="60"/>
      <c r="RZY877" s="60"/>
      <c r="RZZ877" s="60"/>
      <c r="SAA877" s="60"/>
      <c r="SAB877" s="60"/>
      <c r="SAC877" s="60"/>
      <c r="SAD877" s="60"/>
      <c r="SAE877" s="60"/>
      <c r="SAF877" s="60"/>
      <c r="SAG877" s="60"/>
      <c r="SAH877" s="60"/>
      <c r="SAI877" s="60"/>
      <c r="SAJ877" s="60"/>
      <c r="SAK877" s="60"/>
      <c r="SAL877" s="60"/>
      <c r="SAM877" s="60"/>
      <c r="SAN877" s="60"/>
      <c r="SAO877" s="60"/>
      <c r="SAP877" s="60"/>
      <c r="SAQ877" s="60"/>
      <c r="SAR877" s="60"/>
      <c r="SAS877" s="60"/>
      <c r="SAT877" s="60"/>
      <c r="SAU877" s="60"/>
      <c r="SAV877" s="60"/>
      <c r="SAW877" s="60"/>
      <c r="SAX877" s="60"/>
      <c r="SAY877" s="60"/>
      <c r="SAZ877" s="60"/>
      <c r="SBA877" s="60"/>
      <c r="SBB877" s="60"/>
      <c r="SBC877" s="60"/>
      <c r="SBD877" s="60"/>
      <c r="SBE877" s="60"/>
      <c r="SBF877" s="60"/>
      <c r="SBG877" s="60"/>
      <c r="SBH877" s="60"/>
      <c r="SBI877" s="60"/>
      <c r="SBJ877" s="60"/>
      <c r="SBK877" s="60"/>
      <c r="SBL877" s="60"/>
      <c r="SBM877" s="60"/>
      <c r="SBN877" s="60"/>
      <c r="SBO877" s="60"/>
      <c r="SBP877" s="60"/>
      <c r="SBQ877" s="60"/>
      <c r="SBR877" s="60"/>
      <c r="SBS877" s="60"/>
      <c r="SBT877" s="60"/>
      <c r="SBU877" s="60"/>
      <c r="SBV877" s="60"/>
      <c r="SBW877" s="60"/>
      <c r="SBX877" s="60"/>
      <c r="SBY877" s="60"/>
      <c r="SBZ877" s="60"/>
      <c r="SCA877" s="60"/>
      <c r="SCB877" s="60"/>
      <c r="SCC877" s="60"/>
      <c r="SCD877" s="60"/>
      <c r="SCE877" s="60"/>
      <c r="SCF877" s="60"/>
      <c r="SCG877" s="60"/>
      <c r="SCH877" s="60"/>
      <c r="SCI877" s="60"/>
      <c r="SCJ877" s="60"/>
      <c r="SCK877" s="60"/>
      <c r="SCL877" s="60"/>
      <c r="SCM877" s="60"/>
      <c r="SCN877" s="60"/>
      <c r="SCO877" s="60"/>
      <c r="SCP877" s="60"/>
      <c r="SCQ877" s="60"/>
      <c r="SCR877" s="60"/>
      <c r="SCS877" s="60"/>
      <c r="SCT877" s="60"/>
      <c r="SCU877" s="60"/>
      <c r="SCV877" s="60"/>
      <c r="SCW877" s="60"/>
      <c r="SCX877" s="60"/>
      <c r="SCY877" s="60"/>
      <c r="SCZ877" s="60"/>
      <c r="SDA877" s="60"/>
      <c r="SDB877" s="60"/>
      <c r="SDC877" s="60"/>
      <c r="SDD877" s="60"/>
      <c r="SDE877" s="60"/>
      <c r="SDF877" s="60"/>
      <c r="SDG877" s="60"/>
      <c r="SDH877" s="60"/>
      <c r="SDI877" s="60"/>
      <c r="SDJ877" s="60"/>
      <c r="SDK877" s="60"/>
      <c r="SDL877" s="60"/>
      <c r="SDM877" s="60"/>
      <c r="SDN877" s="60"/>
      <c r="SDO877" s="60"/>
      <c r="SDP877" s="60"/>
      <c r="SDQ877" s="60"/>
      <c r="SDR877" s="60"/>
      <c r="SDS877" s="60"/>
      <c r="SDT877" s="60"/>
      <c r="SDU877" s="60"/>
      <c r="SDV877" s="60"/>
      <c r="SDW877" s="60"/>
      <c r="SDX877" s="60"/>
      <c r="SDY877" s="60"/>
      <c r="SDZ877" s="60"/>
      <c r="SEA877" s="60"/>
      <c r="SEB877" s="60"/>
      <c r="SEC877" s="60"/>
      <c r="SED877" s="60"/>
      <c r="SEE877" s="60"/>
      <c r="SEF877" s="60"/>
      <c r="SEG877" s="60"/>
      <c r="SEH877" s="60"/>
      <c r="SEI877" s="60"/>
      <c r="SEJ877" s="60"/>
      <c r="SEK877" s="60"/>
      <c r="SEL877" s="60"/>
      <c r="SEM877" s="60"/>
      <c r="SEN877" s="60"/>
      <c r="SEO877" s="60"/>
      <c r="SEP877" s="60"/>
      <c r="SEQ877" s="60"/>
      <c r="SER877" s="60"/>
      <c r="SES877" s="60"/>
      <c r="SET877" s="60"/>
      <c r="SEU877" s="60"/>
      <c r="SEV877" s="60"/>
      <c r="SEW877" s="60"/>
      <c r="SEX877" s="60"/>
      <c r="SEY877" s="60"/>
      <c r="SEZ877" s="60"/>
      <c r="SFA877" s="60"/>
      <c r="SFB877" s="60"/>
      <c r="SFC877" s="60"/>
      <c r="SFD877" s="60"/>
      <c r="SFE877" s="60"/>
      <c r="SFF877" s="60"/>
      <c r="SFG877" s="60"/>
      <c r="SFH877" s="60"/>
      <c r="SFI877" s="60"/>
      <c r="SFJ877" s="60"/>
      <c r="SFK877" s="60"/>
      <c r="SFL877" s="60"/>
      <c r="SFM877" s="60"/>
      <c r="SFN877" s="60"/>
      <c r="SFO877" s="60"/>
      <c r="SFP877" s="60"/>
      <c r="SFQ877" s="60"/>
      <c r="SFR877" s="60"/>
      <c r="SFS877" s="60"/>
      <c r="SFT877" s="60"/>
      <c r="SFU877" s="60"/>
      <c r="SFV877" s="60"/>
      <c r="SFW877" s="60"/>
      <c r="SFX877" s="60"/>
      <c r="SFY877" s="60"/>
      <c r="SFZ877" s="60"/>
      <c r="SGA877" s="60"/>
      <c r="SGB877" s="60"/>
      <c r="SGC877" s="60"/>
      <c r="SGD877" s="60"/>
      <c r="SGE877" s="60"/>
      <c r="SGF877" s="60"/>
      <c r="SGG877" s="60"/>
      <c r="SGH877" s="60"/>
      <c r="SGI877" s="60"/>
      <c r="SGJ877" s="60"/>
      <c r="SGK877" s="60"/>
      <c r="SGL877" s="60"/>
      <c r="SGM877" s="60"/>
      <c r="SGN877" s="60"/>
      <c r="SGO877" s="60"/>
      <c r="SGP877" s="60"/>
      <c r="SGQ877" s="60"/>
      <c r="SGR877" s="60"/>
      <c r="SGS877" s="60"/>
      <c r="SGT877" s="60"/>
      <c r="SGU877" s="60"/>
      <c r="SGV877" s="60"/>
      <c r="SGW877" s="60"/>
      <c r="SGX877" s="60"/>
      <c r="SGY877" s="60"/>
      <c r="SGZ877" s="60"/>
      <c r="SHA877" s="60"/>
      <c r="SHB877" s="60"/>
      <c r="SHC877" s="60"/>
      <c r="SHD877" s="60"/>
      <c r="SHE877" s="60"/>
      <c r="SHF877" s="60"/>
      <c r="SHG877" s="60"/>
      <c r="SHH877" s="60"/>
      <c r="SHI877" s="60"/>
      <c r="SHJ877" s="60"/>
      <c r="SHK877" s="60"/>
      <c r="SHL877" s="60"/>
      <c r="SHM877" s="60"/>
      <c r="SHN877" s="60"/>
      <c r="SHO877" s="60"/>
      <c r="SHP877" s="60"/>
      <c r="SHQ877" s="60"/>
      <c r="SHR877" s="60"/>
      <c r="SHS877" s="60"/>
      <c r="SHT877" s="60"/>
      <c r="SHU877" s="60"/>
      <c r="SHV877" s="60"/>
      <c r="SHW877" s="60"/>
      <c r="SHX877" s="60"/>
      <c r="SHY877" s="60"/>
      <c r="SHZ877" s="60"/>
      <c r="SIA877" s="60"/>
      <c r="SIB877" s="60"/>
      <c r="SIC877" s="60"/>
      <c r="SID877" s="60"/>
      <c r="SIE877" s="60"/>
      <c r="SIF877" s="60"/>
      <c r="SIG877" s="60"/>
      <c r="SIH877" s="60"/>
      <c r="SII877" s="60"/>
      <c r="SIJ877" s="60"/>
      <c r="SIK877" s="60"/>
      <c r="SIL877" s="60"/>
      <c r="SIM877" s="60"/>
      <c r="SIN877" s="60"/>
      <c r="SIO877" s="60"/>
      <c r="SIP877" s="60"/>
      <c r="SIQ877" s="60"/>
      <c r="SIR877" s="60"/>
      <c r="SIS877" s="60"/>
      <c r="SIT877" s="60"/>
      <c r="SIU877" s="60"/>
      <c r="SIV877" s="60"/>
      <c r="SIW877" s="60"/>
      <c r="SIX877" s="60"/>
      <c r="SIY877" s="60"/>
      <c r="SIZ877" s="60"/>
      <c r="SJA877" s="60"/>
      <c r="SJB877" s="60"/>
      <c r="SJC877" s="60"/>
      <c r="SJD877" s="60"/>
      <c r="SJE877" s="60"/>
      <c r="SJF877" s="60"/>
      <c r="SJG877" s="60"/>
      <c r="SJH877" s="60"/>
      <c r="SJI877" s="60"/>
      <c r="SJJ877" s="60"/>
      <c r="SJK877" s="60"/>
      <c r="SJL877" s="60"/>
      <c r="SJM877" s="60"/>
      <c r="SJN877" s="60"/>
      <c r="SJO877" s="60"/>
      <c r="SJP877" s="60"/>
      <c r="SJQ877" s="60"/>
      <c r="SJR877" s="60"/>
      <c r="SJS877" s="60"/>
      <c r="SJT877" s="60"/>
      <c r="SJU877" s="60"/>
      <c r="SJV877" s="60"/>
      <c r="SJW877" s="60"/>
      <c r="SJX877" s="60"/>
      <c r="SJY877" s="60"/>
      <c r="SJZ877" s="60"/>
      <c r="SKA877" s="60"/>
      <c r="SKB877" s="60"/>
      <c r="SKC877" s="60"/>
      <c r="SKD877" s="60"/>
      <c r="SKE877" s="60"/>
      <c r="SKF877" s="60"/>
      <c r="SKG877" s="60"/>
      <c r="SKH877" s="60"/>
      <c r="SKI877" s="60"/>
      <c r="SKJ877" s="60"/>
      <c r="SKK877" s="60"/>
      <c r="SKL877" s="60"/>
      <c r="SKM877" s="60"/>
      <c r="SKN877" s="60"/>
      <c r="SKO877" s="60"/>
      <c r="SKP877" s="60"/>
      <c r="SKQ877" s="60"/>
      <c r="SKR877" s="60"/>
      <c r="SKS877" s="60"/>
      <c r="SKT877" s="60"/>
      <c r="SKU877" s="60"/>
      <c r="SKV877" s="60"/>
      <c r="SKW877" s="60"/>
      <c r="SKX877" s="60"/>
      <c r="SKY877" s="60"/>
      <c r="SKZ877" s="60"/>
      <c r="SLA877" s="60"/>
      <c r="SLB877" s="60"/>
      <c r="SLC877" s="60"/>
      <c r="SLD877" s="60"/>
      <c r="SLE877" s="60"/>
      <c r="SLF877" s="60"/>
      <c r="SLG877" s="60"/>
      <c r="SLH877" s="60"/>
      <c r="SLI877" s="60"/>
      <c r="SLJ877" s="60"/>
      <c r="SLK877" s="60"/>
      <c r="SLL877" s="60"/>
      <c r="SLM877" s="60"/>
      <c r="SLN877" s="60"/>
      <c r="SLO877" s="60"/>
      <c r="SLP877" s="60"/>
      <c r="SLQ877" s="60"/>
      <c r="SLR877" s="60"/>
      <c r="SLS877" s="60"/>
      <c r="SLT877" s="60"/>
      <c r="SLU877" s="60"/>
      <c r="SLV877" s="60"/>
      <c r="SLW877" s="60"/>
      <c r="SLX877" s="60"/>
      <c r="SLY877" s="60"/>
      <c r="SLZ877" s="60"/>
      <c r="SMA877" s="60"/>
      <c r="SMB877" s="60"/>
      <c r="SMC877" s="60"/>
      <c r="SMD877" s="60"/>
      <c r="SME877" s="60"/>
      <c r="SMF877" s="60"/>
      <c r="SMG877" s="60"/>
      <c r="SMH877" s="60"/>
      <c r="SMI877" s="60"/>
      <c r="SMJ877" s="60"/>
      <c r="SMK877" s="60"/>
      <c r="SML877" s="60"/>
      <c r="SMM877" s="60"/>
      <c r="SMN877" s="60"/>
      <c r="SMO877" s="60"/>
      <c r="SMP877" s="60"/>
      <c r="SMQ877" s="60"/>
      <c r="SMR877" s="60"/>
      <c r="SMS877" s="60"/>
      <c r="SMT877" s="60"/>
      <c r="SMU877" s="60"/>
      <c r="SMV877" s="60"/>
      <c r="SMW877" s="60"/>
      <c r="SMX877" s="60"/>
      <c r="SMY877" s="60"/>
      <c r="SMZ877" s="60"/>
      <c r="SNA877" s="60"/>
      <c r="SNB877" s="60"/>
      <c r="SNC877" s="60"/>
      <c r="SND877" s="60"/>
      <c r="SNE877" s="60"/>
      <c r="SNF877" s="60"/>
      <c r="SNG877" s="60"/>
      <c r="SNH877" s="60"/>
      <c r="SNI877" s="60"/>
      <c r="SNJ877" s="60"/>
      <c r="SNK877" s="60"/>
      <c r="SNL877" s="60"/>
      <c r="SNM877" s="60"/>
      <c r="SNN877" s="60"/>
      <c r="SNO877" s="60"/>
      <c r="SNP877" s="60"/>
      <c r="SNQ877" s="60"/>
      <c r="SNR877" s="60"/>
      <c r="SNS877" s="60"/>
      <c r="SNT877" s="60"/>
      <c r="SNU877" s="60"/>
      <c r="SNV877" s="60"/>
      <c r="SNW877" s="60"/>
      <c r="SNX877" s="60"/>
      <c r="SNY877" s="60"/>
      <c r="SNZ877" s="60"/>
      <c r="SOA877" s="60"/>
      <c r="SOB877" s="60"/>
      <c r="SOC877" s="60"/>
      <c r="SOD877" s="60"/>
      <c r="SOE877" s="60"/>
      <c r="SOF877" s="60"/>
      <c r="SOG877" s="60"/>
      <c r="SOH877" s="60"/>
      <c r="SOI877" s="60"/>
      <c r="SOJ877" s="60"/>
      <c r="SOK877" s="60"/>
      <c r="SOL877" s="60"/>
      <c r="SOM877" s="60"/>
      <c r="SON877" s="60"/>
      <c r="SOO877" s="60"/>
      <c r="SOP877" s="60"/>
      <c r="SOQ877" s="60"/>
      <c r="SOR877" s="60"/>
      <c r="SOS877" s="60"/>
      <c r="SOT877" s="60"/>
      <c r="SOU877" s="60"/>
      <c r="SOV877" s="60"/>
      <c r="SOW877" s="60"/>
      <c r="SOX877" s="60"/>
      <c r="SOY877" s="60"/>
      <c r="SOZ877" s="60"/>
      <c r="SPA877" s="60"/>
      <c r="SPB877" s="60"/>
      <c r="SPC877" s="60"/>
      <c r="SPD877" s="60"/>
      <c r="SPE877" s="60"/>
      <c r="SPF877" s="60"/>
      <c r="SPG877" s="60"/>
      <c r="SPH877" s="60"/>
      <c r="SPI877" s="60"/>
      <c r="SPJ877" s="60"/>
      <c r="SPK877" s="60"/>
      <c r="SPL877" s="60"/>
      <c r="SPM877" s="60"/>
      <c r="SPN877" s="60"/>
      <c r="SPO877" s="60"/>
      <c r="SPP877" s="60"/>
      <c r="SPQ877" s="60"/>
      <c r="SPR877" s="60"/>
      <c r="SPS877" s="60"/>
      <c r="SPT877" s="60"/>
      <c r="SPU877" s="60"/>
      <c r="SPV877" s="60"/>
      <c r="SPW877" s="60"/>
      <c r="SPX877" s="60"/>
      <c r="SPY877" s="60"/>
      <c r="SPZ877" s="60"/>
      <c r="SQA877" s="60"/>
      <c r="SQB877" s="60"/>
      <c r="SQC877" s="60"/>
      <c r="SQD877" s="60"/>
      <c r="SQE877" s="60"/>
      <c r="SQF877" s="60"/>
      <c r="SQG877" s="60"/>
      <c r="SQH877" s="60"/>
      <c r="SQI877" s="60"/>
      <c r="SQJ877" s="60"/>
      <c r="SQK877" s="60"/>
      <c r="SQL877" s="60"/>
      <c r="SQM877" s="60"/>
      <c r="SQN877" s="60"/>
      <c r="SQO877" s="60"/>
      <c r="SQP877" s="60"/>
      <c r="SQQ877" s="60"/>
      <c r="SQR877" s="60"/>
      <c r="SQS877" s="60"/>
      <c r="SQT877" s="60"/>
      <c r="SQU877" s="60"/>
      <c r="SQV877" s="60"/>
      <c r="SQW877" s="60"/>
      <c r="SQX877" s="60"/>
      <c r="SQY877" s="60"/>
      <c r="SQZ877" s="60"/>
      <c r="SRA877" s="60"/>
      <c r="SRB877" s="60"/>
      <c r="SRC877" s="60"/>
      <c r="SRD877" s="60"/>
      <c r="SRE877" s="60"/>
      <c r="SRF877" s="60"/>
      <c r="SRG877" s="60"/>
      <c r="SRH877" s="60"/>
      <c r="SRI877" s="60"/>
      <c r="SRJ877" s="60"/>
      <c r="SRK877" s="60"/>
      <c r="SRL877" s="60"/>
      <c r="SRM877" s="60"/>
      <c r="SRN877" s="60"/>
      <c r="SRO877" s="60"/>
      <c r="SRP877" s="60"/>
      <c r="SRQ877" s="60"/>
      <c r="SRR877" s="60"/>
      <c r="SRS877" s="60"/>
      <c r="SRT877" s="60"/>
      <c r="SRU877" s="60"/>
      <c r="SRV877" s="60"/>
      <c r="SRW877" s="60"/>
      <c r="SRX877" s="60"/>
      <c r="SRY877" s="60"/>
      <c r="SRZ877" s="60"/>
      <c r="SSA877" s="60"/>
      <c r="SSB877" s="60"/>
      <c r="SSC877" s="60"/>
      <c r="SSD877" s="60"/>
      <c r="SSE877" s="60"/>
      <c r="SSF877" s="60"/>
      <c r="SSG877" s="60"/>
      <c r="SSH877" s="60"/>
      <c r="SSI877" s="60"/>
      <c r="SSJ877" s="60"/>
      <c r="SSK877" s="60"/>
      <c r="SSL877" s="60"/>
      <c r="SSM877" s="60"/>
      <c r="SSN877" s="60"/>
      <c r="SSO877" s="60"/>
      <c r="SSP877" s="60"/>
      <c r="SSQ877" s="60"/>
      <c r="SSR877" s="60"/>
      <c r="SSS877" s="60"/>
      <c r="SST877" s="60"/>
      <c r="SSU877" s="60"/>
      <c r="SSV877" s="60"/>
      <c r="SSW877" s="60"/>
      <c r="SSX877" s="60"/>
      <c r="SSY877" s="60"/>
      <c r="SSZ877" s="60"/>
      <c r="STA877" s="60"/>
      <c r="STB877" s="60"/>
      <c r="STC877" s="60"/>
      <c r="STD877" s="60"/>
      <c r="STE877" s="60"/>
      <c r="STF877" s="60"/>
      <c r="STG877" s="60"/>
      <c r="STH877" s="60"/>
      <c r="STI877" s="60"/>
      <c r="STJ877" s="60"/>
      <c r="STK877" s="60"/>
      <c r="STL877" s="60"/>
      <c r="STM877" s="60"/>
      <c r="STN877" s="60"/>
      <c r="STO877" s="60"/>
      <c r="STP877" s="60"/>
      <c r="STQ877" s="60"/>
      <c r="STR877" s="60"/>
      <c r="STS877" s="60"/>
      <c r="STT877" s="60"/>
      <c r="STU877" s="60"/>
      <c r="STV877" s="60"/>
      <c r="STW877" s="60"/>
      <c r="STX877" s="60"/>
      <c r="STY877" s="60"/>
      <c r="STZ877" s="60"/>
      <c r="SUA877" s="60"/>
      <c r="SUB877" s="60"/>
      <c r="SUC877" s="60"/>
      <c r="SUD877" s="60"/>
      <c r="SUE877" s="60"/>
      <c r="SUF877" s="60"/>
      <c r="SUG877" s="60"/>
      <c r="SUH877" s="60"/>
      <c r="SUI877" s="60"/>
      <c r="SUJ877" s="60"/>
      <c r="SUK877" s="60"/>
      <c r="SUL877" s="60"/>
      <c r="SUM877" s="60"/>
      <c r="SUN877" s="60"/>
      <c r="SUO877" s="60"/>
      <c r="SUP877" s="60"/>
      <c r="SUQ877" s="60"/>
      <c r="SUR877" s="60"/>
      <c r="SUS877" s="60"/>
      <c r="SUT877" s="60"/>
      <c r="SUU877" s="60"/>
      <c r="SUV877" s="60"/>
      <c r="SUW877" s="60"/>
      <c r="SUX877" s="60"/>
      <c r="SUY877" s="60"/>
      <c r="SUZ877" s="60"/>
      <c r="SVA877" s="60"/>
      <c r="SVB877" s="60"/>
      <c r="SVC877" s="60"/>
      <c r="SVD877" s="60"/>
      <c r="SVE877" s="60"/>
      <c r="SVF877" s="60"/>
      <c r="SVG877" s="60"/>
      <c r="SVH877" s="60"/>
      <c r="SVI877" s="60"/>
      <c r="SVJ877" s="60"/>
      <c r="SVK877" s="60"/>
      <c r="SVL877" s="60"/>
      <c r="SVM877" s="60"/>
      <c r="SVN877" s="60"/>
      <c r="SVO877" s="60"/>
      <c r="SVP877" s="60"/>
      <c r="SVQ877" s="60"/>
      <c r="SVR877" s="60"/>
      <c r="SVS877" s="60"/>
      <c r="SVT877" s="60"/>
      <c r="SVU877" s="60"/>
      <c r="SVV877" s="60"/>
      <c r="SVW877" s="60"/>
      <c r="SVX877" s="60"/>
      <c r="SVY877" s="60"/>
      <c r="SVZ877" s="60"/>
      <c r="SWA877" s="60"/>
      <c r="SWB877" s="60"/>
      <c r="SWC877" s="60"/>
      <c r="SWD877" s="60"/>
      <c r="SWE877" s="60"/>
      <c r="SWF877" s="60"/>
      <c r="SWG877" s="60"/>
      <c r="SWH877" s="60"/>
      <c r="SWI877" s="60"/>
      <c r="SWJ877" s="60"/>
      <c r="SWK877" s="60"/>
      <c r="SWL877" s="60"/>
      <c r="SWM877" s="60"/>
      <c r="SWN877" s="60"/>
      <c r="SWO877" s="60"/>
      <c r="SWP877" s="60"/>
      <c r="SWQ877" s="60"/>
      <c r="SWR877" s="60"/>
      <c r="SWS877" s="60"/>
      <c r="SWT877" s="60"/>
      <c r="SWU877" s="60"/>
      <c r="SWV877" s="60"/>
      <c r="SWW877" s="60"/>
      <c r="SWX877" s="60"/>
      <c r="SWY877" s="60"/>
      <c r="SWZ877" s="60"/>
      <c r="SXA877" s="60"/>
      <c r="SXB877" s="60"/>
      <c r="SXC877" s="60"/>
      <c r="SXD877" s="60"/>
      <c r="SXE877" s="60"/>
      <c r="SXF877" s="60"/>
      <c r="SXG877" s="60"/>
      <c r="SXH877" s="60"/>
      <c r="SXI877" s="60"/>
      <c r="SXJ877" s="60"/>
      <c r="SXK877" s="60"/>
      <c r="SXL877" s="60"/>
      <c r="SXM877" s="60"/>
      <c r="SXN877" s="60"/>
      <c r="SXO877" s="60"/>
      <c r="SXP877" s="60"/>
      <c r="SXQ877" s="60"/>
      <c r="SXR877" s="60"/>
      <c r="SXS877" s="60"/>
      <c r="SXT877" s="60"/>
      <c r="SXU877" s="60"/>
      <c r="SXV877" s="60"/>
      <c r="SXW877" s="60"/>
      <c r="SXX877" s="60"/>
      <c r="SXY877" s="60"/>
      <c r="SXZ877" s="60"/>
      <c r="SYA877" s="60"/>
      <c r="SYB877" s="60"/>
      <c r="SYC877" s="60"/>
      <c r="SYD877" s="60"/>
      <c r="SYE877" s="60"/>
      <c r="SYF877" s="60"/>
      <c r="SYG877" s="60"/>
      <c r="SYH877" s="60"/>
      <c r="SYI877" s="60"/>
      <c r="SYJ877" s="60"/>
      <c r="SYK877" s="60"/>
      <c r="SYL877" s="60"/>
      <c r="SYM877" s="60"/>
      <c r="SYN877" s="60"/>
      <c r="SYO877" s="60"/>
      <c r="SYP877" s="60"/>
      <c r="SYQ877" s="60"/>
      <c r="SYR877" s="60"/>
      <c r="SYS877" s="60"/>
      <c r="SYT877" s="60"/>
      <c r="SYU877" s="60"/>
      <c r="SYV877" s="60"/>
      <c r="SYW877" s="60"/>
      <c r="SYX877" s="60"/>
      <c r="SYY877" s="60"/>
      <c r="SYZ877" s="60"/>
      <c r="SZA877" s="60"/>
      <c r="SZB877" s="60"/>
      <c r="SZC877" s="60"/>
      <c r="SZD877" s="60"/>
      <c r="SZE877" s="60"/>
      <c r="SZF877" s="60"/>
      <c r="SZG877" s="60"/>
      <c r="SZH877" s="60"/>
      <c r="SZI877" s="60"/>
      <c r="SZJ877" s="60"/>
      <c r="SZK877" s="60"/>
      <c r="SZL877" s="60"/>
      <c r="SZM877" s="60"/>
      <c r="SZN877" s="60"/>
      <c r="SZO877" s="60"/>
      <c r="SZP877" s="60"/>
      <c r="SZQ877" s="60"/>
      <c r="SZR877" s="60"/>
      <c r="SZS877" s="60"/>
      <c r="SZT877" s="60"/>
      <c r="SZU877" s="60"/>
      <c r="SZV877" s="60"/>
      <c r="SZW877" s="60"/>
      <c r="SZX877" s="60"/>
      <c r="SZY877" s="60"/>
      <c r="SZZ877" s="60"/>
      <c r="TAA877" s="60"/>
      <c r="TAB877" s="60"/>
      <c r="TAC877" s="60"/>
      <c r="TAD877" s="60"/>
      <c r="TAE877" s="60"/>
      <c r="TAF877" s="60"/>
      <c r="TAG877" s="60"/>
      <c r="TAH877" s="60"/>
      <c r="TAI877" s="60"/>
      <c r="TAJ877" s="60"/>
      <c r="TAK877" s="60"/>
      <c r="TAL877" s="60"/>
      <c r="TAM877" s="60"/>
      <c r="TAN877" s="60"/>
      <c r="TAO877" s="60"/>
      <c r="TAP877" s="60"/>
      <c r="TAQ877" s="60"/>
      <c r="TAR877" s="60"/>
      <c r="TAS877" s="60"/>
      <c r="TAT877" s="60"/>
      <c r="TAU877" s="60"/>
      <c r="TAV877" s="60"/>
      <c r="TAW877" s="60"/>
      <c r="TAX877" s="60"/>
      <c r="TAY877" s="60"/>
      <c r="TAZ877" s="60"/>
      <c r="TBA877" s="60"/>
      <c r="TBB877" s="60"/>
      <c r="TBC877" s="60"/>
      <c r="TBD877" s="60"/>
      <c r="TBE877" s="60"/>
      <c r="TBF877" s="60"/>
      <c r="TBG877" s="60"/>
      <c r="TBH877" s="60"/>
      <c r="TBI877" s="60"/>
      <c r="TBJ877" s="60"/>
      <c r="TBK877" s="60"/>
      <c r="TBL877" s="60"/>
      <c r="TBM877" s="60"/>
      <c r="TBN877" s="60"/>
      <c r="TBO877" s="60"/>
      <c r="TBP877" s="60"/>
      <c r="TBQ877" s="60"/>
      <c r="TBR877" s="60"/>
      <c r="TBS877" s="60"/>
      <c r="TBT877" s="60"/>
      <c r="TBU877" s="60"/>
      <c r="TBV877" s="60"/>
      <c r="TBW877" s="60"/>
      <c r="TBX877" s="60"/>
      <c r="TBY877" s="60"/>
      <c r="TBZ877" s="60"/>
      <c r="TCA877" s="60"/>
      <c r="TCB877" s="60"/>
      <c r="TCC877" s="60"/>
      <c r="TCD877" s="60"/>
      <c r="TCE877" s="60"/>
      <c r="TCF877" s="60"/>
      <c r="TCG877" s="60"/>
      <c r="TCH877" s="60"/>
      <c r="TCI877" s="60"/>
      <c r="TCJ877" s="60"/>
      <c r="TCK877" s="60"/>
      <c r="TCL877" s="60"/>
      <c r="TCM877" s="60"/>
      <c r="TCN877" s="60"/>
      <c r="TCO877" s="60"/>
      <c r="TCP877" s="60"/>
      <c r="TCQ877" s="60"/>
      <c r="TCR877" s="60"/>
      <c r="TCS877" s="60"/>
      <c r="TCT877" s="60"/>
      <c r="TCU877" s="60"/>
      <c r="TCV877" s="60"/>
      <c r="TCW877" s="60"/>
      <c r="TCX877" s="60"/>
      <c r="TCY877" s="60"/>
      <c r="TCZ877" s="60"/>
      <c r="TDA877" s="60"/>
      <c r="TDB877" s="60"/>
      <c r="TDC877" s="60"/>
      <c r="TDD877" s="60"/>
      <c r="TDE877" s="60"/>
      <c r="TDF877" s="60"/>
      <c r="TDG877" s="60"/>
      <c r="TDH877" s="60"/>
      <c r="TDI877" s="60"/>
      <c r="TDJ877" s="60"/>
      <c r="TDK877" s="60"/>
      <c r="TDL877" s="60"/>
      <c r="TDM877" s="60"/>
      <c r="TDN877" s="60"/>
      <c r="TDO877" s="60"/>
      <c r="TDP877" s="60"/>
      <c r="TDQ877" s="60"/>
      <c r="TDR877" s="60"/>
      <c r="TDS877" s="60"/>
      <c r="TDT877" s="60"/>
      <c r="TDU877" s="60"/>
      <c r="TDV877" s="60"/>
      <c r="TDW877" s="60"/>
      <c r="TDX877" s="60"/>
      <c r="TDY877" s="60"/>
      <c r="TDZ877" s="60"/>
      <c r="TEA877" s="60"/>
      <c r="TEB877" s="60"/>
      <c r="TEC877" s="60"/>
      <c r="TED877" s="60"/>
      <c r="TEE877" s="60"/>
      <c r="TEF877" s="60"/>
      <c r="TEG877" s="60"/>
      <c r="TEH877" s="60"/>
      <c r="TEI877" s="60"/>
      <c r="TEJ877" s="60"/>
      <c r="TEK877" s="60"/>
      <c r="TEL877" s="60"/>
      <c r="TEM877" s="60"/>
      <c r="TEN877" s="60"/>
      <c r="TEO877" s="60"/>
      <c r="TEP877" s="60"/>
      <c r="TEQ877" s="60"/>
      <c r="TER877" s="60"/>
      <c r="TES877" s="60"/>
      <c r="TET877" s="60"/>
      <c r="TEU877" s="60"/>
      <c r="TEV877" s="60"/>
      <c r="TEW877" s="60"/>
      <c r="TEX877" s="60"/>
      <c r="TEY877" s="60"/>
      <c r="TEZ877" s="60"/>
      <c r="TFA877" s="60"/>
      <c r="TFB877" s="60"/>
      <c r="TFC877" s="60"/>
      <c r="TFD877" s="60"/>
      <c r="TFE877" s="60"/>
      <c r="TFF877" s="60"/>
      <c r="TFG877" s="60"/>
      <c r="TFH877" s="60"/>
      <c r="TFI877" s="60"/>
      <c r="TFJ877" s="60"/>
      <c r="TFK877" s="60"/>
      <c r="TFL877" s="60"/>
      <c r="TFM877" s="60"/>
      <c r="TFN877" s="60"/>
      <c r="TFO877" s="60"/>
      <c r="TFP877" s="60"/>
      <c r="TFQ877" s="60"/>
      <c r="TFR877" s="60"/>
      <c r="TFS877" s="60"/>
      <c r="TFT877" s="60"/>
      <c r="TFU877" s="60"/>
      <c r="TFV877" s="60"/>
      <c r="TFW877" s="60"/>
      <c r="TFX877" s="60"/>
      <c r="TFY877" s="60"/>
      <c r="TFZ877" s="60"/>
      <c r="TGA877" s="60"/>
      <c r="TGB877" s="60"/>
      <c r="TGC877" s="60"/>
      <c r="TGD877" s="60"/>
      <c r="TGE877" s="60"/>
      <c r="TGF877" s="60"/>
      <c r="TGG877" s="60"/>
      <c r="TGH877" s="60"/>
      <c r="TGI877" s="60"/>
      <c r="TGJ877" s="60"/>
      <c r="TGK877" s="60"/>
      <c r="TGL877" s="60"/>
      <c r="TGM877" s="60"/>
      <c r="TGN877" s="60"/>
      <c r="TGO877" s="60"/>
      <c r="TGP877" s="60"/>
      <c r="TGQ877" s="60"/>
      <c r="TGR877" s="60"/>
      <c r="TGS877" s="60"/>
      <c r="TGT877" s="60"/>
      <c r="TGU877" s="60"/>
      <c r="TGV877" s="60"/>
      <c r="TGW877" s="60"/>
      <c r="TGX877" s="60"/>
      <c r="TGY877" s="60"/>
      <c r="TGZ877" s="60"/>
      <c r="THA877" s="60"/>
      <c r="THB877" s="60"/>
      <c r="THC877" s="60"/>
      <c r="THD877" s="60"/>
      <c r="THE877" s="60"/>
      <c r="THF877" s="60"/>
      <c r="THG877" s="60"/>
      <c r="THH877" s="60"/>
      <c r="THI877" s="60"/>
      <c r="THJ877" s="60"/>
      <c r="THK877" s="60"/>
      <c r="THL877" s="60"/>
      <c r="THM877" s="60"/>
      <c r="THN877" s="60"/>
      <c r="THO877" s="60"/>
      <c r="THP877" s="60"/>
      <c r="THQ877" s="60"/>
      <c r="THR877" s="60"/>
      <c r="THS877" s="60"/>
      <c r="THT877" s="60"/>
      <c r="THU877" s="60"/>
      <c r="THV877" s="60"/>
      <c r="THW877" s="60"/>
      <c r="THX877" s="60"/>
      <c r="THY877" s="60"/>
      <c r="THZ877" s="60"/>
      <c r="TIA877" s="60"/>
      <c r="TIB877" s="60"/>
      <c r="TIC877" s="60"/>
      <c r="TID877" s="60"/>
      <c r="TIE877" s="60"/>
      <c r="TIF877" s="60"/>
      <c r="TIG877" s="60"/>
      <c r="TIH877" s="60"/>
      <c r="TII877" s="60"/>
      <c r="TIJ877" s="60"/>
      <c r="TIK877" s="60"/>
      <c r="TIL877" s="60"/>
      <c r="TIM877" s="60"/>
      <c r="TIN877" s="60"/>
      <c r="TIO877" s="60"/>
      <c r="TIP877" s="60"/>
      <c r="TIQ877" s="60"/>
      <c r="TIR877" s="60"/>
      <c r="TIS877" s="60"/>
      <c r="TIT877" s="60"/>
      <c r="TIU877" s="60"/>
      <c r="TIV877" s="60"/>
      <c r="TIW877" s="60"/>
      <c r="TIX877" s="60"/>
      <c r="TIY877" s="60"/>
      <c r="TIZ877" s="60"/>
      <c r="TJA877" s="60"/>
      <c r="TJB877" s="60"/>
      <c r="TJC877" s="60"/>
      <c r="TJD877" s="60"/>
      <c r="TJE877" s="60"/>
      <c r="TJF877" s="60"/>
      <c r="TJG877" s="60"/>
      <c r="TJH877" s="60"/>
      <c r="TJI877" s="60"/>
      <c r="TJJ877" s="60"/>
      <c r="TJK877" s="60"/>
      <c r="TJL877" s="60"/>
      <c r="TJM877" s="60"/>
      <c r="TJN877" s="60"/>
      <c r="TJO877" s="60"/>
      <c r="TJP877" s="60"/>
      <c r="TJQ877" s="60"/>
      <c r="TJR877" s="60"/>
      <c r="TJS877" s="60"/>
      <c r="TJT877" s="60"/>
      <c r="TJU877" s="60"/>
      <c r="TJV877" s="60"/>
      <c r="TJW877" s="60"/>
      <c r="TJX877" s="60"/>
      <c r="TJY877" s="60"/>
      <c r="TJZ877" s="60"/>
      <c r="TKA877" s="60"/>
      <c r="TKB877" s="60"/>
      <c r="TKC877" s="60"/>
      <c r="TKD877" s="60"/>
      <c r="TKE877" s="60"/>
      <c r="TKF877" s="60"/>
      <c r="TKG877" s="60"/>
      <c r="TKH877" s="60"/>
      <c r="TKI877" s="60"/>
      <c r="TKJ877" s="60"/>
      <c r="TKK877" s="60"/>
      <c r="TKL877" s="60"/>
      <c r="TKM877" s="60"/>
      <c r="TKN877" s="60"/>
      <c r="TKO877" s="60"/>
      <c r="TKP877" s="60"/>
      <c r="TKQ877" s="60"/>
      <c r="TKR877" s="60"/>
      <c r="TKS877" s="60"/>
      <c r="TKT877" s="60"/>
      <c r="TKU877" s="60"/>
      <c r="TKV877" s="60"/>
      <c r="TKW877" s="60"/>
      <c r="TKX877" s="60"/>
      <c r="TKY877" s="60"/>
      <c r="TKZ877" s="60"/>
      <c r="TLA877" s="60"/>
      <c r="TLB877" s="60"/>
      <c r="TLC877" s="60"/>
      <c r="TLD877" s="60"/>
      <c r="TLE877" s="60"/>
      <c r="TLF877" s="60"/>
      <c r="TLG877" s="60"/>
      <c r="TLH877" s="60"/>
      <c r="TLI877" s="60"/>
      <c r="TLJ877" s="60"/>
      <c r="TLK877" s="60"/>
      <c r="TLL877" s="60"/>
      <c r="TLM877" s="60"/>
      <c r="TLN877" s="60"/>
      <c r="TLO877" s="60"/>
      <c r="TLP877" s="60"/>
      <c r="TLQ877" s="60"/>
      <c r="TLR877" s="60"/>
      <c r="TLS877" s="60"/>
      <c r="TLT877" s="60"/>
      <c r="TLU877" s="60"/>
      <c r="TLV877" s="60"/>
      <c r="TLW877" s="60"/>
      <c r="TLX877" s="60"/>
      <c r="TLY877" s="60"/>
      <c r="TLZ877" s="60"/>
      <c r="TMA877" s="60"/>
      <c r="TMB877" s="60"/>
      <c r="TMC877" s="60"/>
      <c r="TMD877" s="60"/>
      <c r="TME877" s="60"/>
      <c r="TMF877" s="60"/>
      <c r="TMG877" s="60"/>
      <c r="TMH877" s="60"/>
      <c r="TMI877" s="60"/>
      <c r="TMJ877" s="60"/>
      <c r="TMK877" s="60"/>
      <c r="TML877" s="60"/>
      <c r="TMM877" s="60"/>
      <c r="TMN877" s="60"/>
      <c r="TMO877" s="60"/>
      <c r="TMP877" s="60"/>
      <c r="TMQ877" s="60"/>
      <c r="TMR877" s="60"/>
      <c r="TMS877" s="60"/>
      <c r="TMT877" s="60"/>
      <c r="TMU877" s="60"/>
      <c r="TMV877" s="60"/>
      <c r="TMW877" s="60"/>
      <c r="TMX877" s="60"/>
      <c r="TMY877" s="60"/>
      <c r="TMZ877" s="60"/>
      <c r="TNA877" s="60"/>
      <c r="TNB877" s="60"/>
      <c r="TNC877" s="60"/>
      <c r="TND877" s="60"/>
      <c r="TNE877" s="60"/>
      <c r="TNF877" s="60"/>
      <c r="TNG877" s="60"/>
      <c r="TNH877" s="60"/>
      <c r="TNI877" s="60"/>
      <c r="TNJ877" s="60"/>
      <c r="TNK877" s="60"/>
      <c r="TNL877" s="60"/>
      <c r="TNM877" s="60"/>
      <c r="TNN877" s="60"/>
      <c r="TNO877" s="60"/>
      <c r="TNP877" s="60"/>
      <c r="TNQ877" s="60"/>
      <c r="TNR877" s="60"/>
      <c r="TNS877" s="60"/>
      <c r="TNT877" s="60"/>
      <c r="TNU877" s="60"/>
      <c r="TNV877" s="60"/>
      <c r="TNW877" s="60"/>
      <c r="TNX877" s="60"/>
      <c r="TNY877" s="60"/>
      <c r="TNZ877" s="60"/>
      <c r="TOA877" s="60"/>
      <c r="TOB877" s="60"/>
      <c r="TOC877" s="60"/>
      <c r="TOD877" s="60"/>
      <c r="TOE877" s="60"/>
      <c r="TOF877" s="60"/>
      <c r="TOG877" s="60"/>
      <c r="TOH877" s="60"/>
      <c r="TOI877" s="60"/>
      <c r="TOJ877" s="60"/>
      <c r="TOK877" s="60"/>
      <c r="TOL877" s="60"/>
      <c r="TOM877" s="60"/>
      <c r="TON877" s="60"/>
      <c r="TOO877" s="60"/>
      <c r="TOP877" s="60"/>
      <c r="TOQ877" s="60"/>
      <c r="TOR877" s="60"/>
      <c r="TOS877" s="60"/>
      <c r="TOT877" s="60"/>
      <c r="TOU877" s="60"/>
      <c r="TOV877" s="60"/>
      <c r="TOW877" s="60"/>
      <c r="TOX877" s="60"/>
      <c r="TOY877" s="60"/>
      <c r="TOZ877" s="60"/>
      <c r="TPA877" s="60"/>
      <c r="TPB877" s="60"/>
      <c r="TPC877" s="60"/>
      <c r="TPD877" s="60"/>
      <c r="TPE877" s="60"/>
      <c r="TPF877" s="60"/>
      <c r="TPG877" s="60"/>
      <c r="TPH877" s="60"/>
      <c r="TPI877" s="60"/>
      <c r="TPJ877" s="60"/>
      <c r="TPK877" s="60"/>
      <c r="TPL877" s="60"/>
      <c r="TPM877" s="60"/>
      <c r="TPN877" s="60"/>
      <c r="TPO877" s="60"/>
      <c r="TPP877" s="60"/>
      <c r="TPQ877" s="60"/>
      <c r="TPR877" s="60"/>
      <c r="TPS877" s="60"/>
      <c r="TPT877" s="60"/>
      <c r="TPU877" s="60"/>
      <c r="TPV877" s="60"/>
      <c r="TPW877" s="60"/>
      <c r="TPX877" s="60"/>
      <c r="TPY877" s="60"/>
      <c r="TPZ877" s="60"/>
      <c r="TQA877" s="60"/>
      <c r="TQB877" s="60"/>
      <c r="TQC877" s="60"/>
      <c r="TQD877" s="60"/>
      <c r="TQE877" s="60"/>
      <c r="TQF877" s="60"/>
      <c r="TQG877" s="60"/>
      <c r="TQH877" s="60"/>
      <c r="TQI877" s="60"/>
      <c r="TQJ877" s="60"/>
      <c r="TQK877" s="60"/>
      <c r="TQL877" s="60"/>
      <c r="TQM877" s="60"/>
      <c r="TQN877" s="60"/>
      <c r="TQO877" s="60"/>
      <c r="TQP877" s="60"/>
      <c r="TQQ877" s="60"/>
      <c r="TQR877" s="60"/>
      <c r="TQS877" s="60"/>
      <c r="TQT877" s="60"/>
      <c r="TQU877" s="60"/>
      <c r="TQV877" s="60"/>
      <c r="TQW877" s="60"/>
      <c r="TQX877" s="60"/>
      <c r="TQY877" s="60"/>
      <c r="TQZ877" s="60"/>
      <c r="TRA877" s="60"/>
      <c r="TRB877" s="60"/>
      <c r="TRC877" s="60"/>
      <c r="TRD877" s="60"/>
      <c r="TRE877" s="60"/>
      <c r="TRF877" s="60"/>
      <c r="TRG877" s="60"/>
      <c r="TRH877" s="60"/>
      <c r="TRI877" s="60"/>
      <c r="TRJ877" s="60"/>
      <c r="TRK877" s="60"/>
      <c r="TRL877" s="60"/>
      <c r="TRM877" s="60"/>
      <c r="TRN877" s="60"/>
      <c r="TRO877" s="60"/>
      <c r="TRP877" s="60"/>
      <c r="TRQ877" s="60"/>
      <c r="TRR877" s="60"/>
      <c r="TRS877" s="60"/>
      <c r="TRT877" s="60"/>
      <c r="TRU877" s="60"/>
      <c r="TRV877" s="60"/>
      <c r="TRW877" s="60"/>
      <c r="TRX877" s="60"/>
      <c r="TRY877" s="60"/>
      <c r="TRZ877" s="60"/>
      <c r="TSA877" s="60"/>
      <c r="TSB877" s="60"/>
      <c r="TSC877" s="60"/>
      <c r="TSD877" s="60"/>
      <c r="TSE877" s="60"/>
      <c r="TSF877" s="60"/>
      <c r="TSG877" s="60"/>
      <c r="TSH877" s="60"/>
      <c r="TSI877" s="60"/>
      <c r="TSJ877" s="60"/>
      <c r="TSK877" s="60"/>
      <c r="TSL877" s="60"/>
      <c r="TSM877" s="60"/>
      <c r="TSN877" s="60"/>
      <c r="TSO877" s="60"/>
      <c r="TSP877" s="60"/>
      <c r="TSQ877" s="60"/>
      <c r="TSR877" s="60"/>
      <c r="TSS877" s="60"/>
      <c r="TST877" s="60"/>
      <c r="TSU877" s="60"/>
      <c r="TSV877" s="60"/>
      <c r="TSW877" s="60"/>
      <c r="TSX877" s="60"/>
      <c r="TSY877" s="60"/>
      <c r="TSZ877" s="60"/>
      <c r="TTA877" s="60"/>
      <c r="TTB877" s="60"/>
      <c r="TTC877" s="60"/>
      <c r="TTD877" s="60"/>
      <c r="TTE877" s="60"/>
      <c r="TTF877" s="60"/>
      <c r="TTG877" s="60"/>
      <c r="TTH877" s="60"/>
      <c r="TTI877" s="60"/>
      <c r="TTJ877" s="60"/>
      <c r="TTK877" s="60"/>
      <c r="TTL877" s="60"/>
      <c r="TTM877" s="60"/>
      <c r="TTN877" s="60"/>
      <c r="TTO877" s="60"/>
      <c r="TTP877" s="60"/>
      <c r="TTQ877" s="60"/>
      <c r="TTR877" s="60"/>
      <c r="TTS877" s="60"/>
      <c r="TTT877" s="60"/>
      <c r="TTU877" s="60"/>
      <c r="TTV877" s="60"/>
      <c r="TTW877" s="60"/>
      <c r="TTX877" s="60"/>
      <c r="TTY877" s="60"/>
      <c r="TTZ877" s="60"/>
      <c r="TUA877" s="60"/>
      <c r="TUB877" s="60"/>
      <c r="TUC877" s="60"/>
      <c r="TUD877" s="60"/>
      <c r="TUE877" s="60"/>
      <c r="TUF877" s="60"/>
      <c r="TUG877" s="60"/>
      <c r="TUH877" s="60"/>
      <c r="TUI877" s="60"/>
      <c r="TUJ877" s="60"/>
      <c r="TUK877" s="60"/>
      <c r="TUL877" s="60"/>
      <c r="TUM877" s="60"/>
      <c r="TUN877" s="60"/>
      <c r="TUO877" s="60"/>
      <c r="TUP877" s="60"/>
      <c r="TUQ877" s="60"/>
      <c r="TUR877" s="60"/>
      <c r="TUS877" s="60"/>
      <c r="TUT877" s="60"/>
      <c r="TUU877" s="60"/>
      <c r="TUV877" s="60"/>
      <c r="TUW877" s="60"/>
      <c r="TUX877" s="60"/>
      <c r="TUY877" s="60"/>
      <c r="TUZ877" s="60"/>
      <c r="TVA877" s="60"/>
      <c r="TVB877" s="60"/>
      <c r="TVC877" s="60"/>
      <c r="TVD877" s="60"/>
      <c r="TVE877" s="60"/>
      <c r="TVF877" s="60"/>
      <c r="TVG877" s="60"/>
      <c r="TVH877" s="60"/>
      <c r="TVI877" s="60"/>
      <c r="TVJ877" s="60"/>
      <c r="TVK877" s="60"/>
      <c r="TVL877" s="60"/>
      <c r="TVM877" s="60"/>
      <c r="TVN877" s="60"/>
      <c r="TVO877" s="60"/>
      <c r="TVP877" s="60"/>
      <c r="TVQ877" s="60"/>
      <c r="TVR877" s="60"/>
      <c r="TVS877" s="60"/>
      <c r="TVT877" s="60"/>
      <c r="TVU877" s="60"/>
      <c r="TVV877" s="60"/>
      <c r="TVW877" s="60"/>
      <c r="TVX877" s="60"/>
      <c r="TVY877" s="60"/>
      <c r="TVZ877" s="60"/>
      <c r="TWA877" s="60"/>
      <c r="TWB877" s="60"/>
      <c r="TWC877" s="60"/>
      <c r="TWD877" s="60"/>
      <c r="TWE877" s="60"/>
      <c r="TWF877" s="60"/>
      <c r="TWG877" s="60"/>
      <c r="TWH877" s="60"/>
      <c r="TWI877" s="60"/>
      <c r="TWJ877" s="60"/>
      <c r="TWK877" s="60"/>
      <c r="TWL877" s="60"/>
      <c r="TWM877" s="60"/>
      <c r="TWN877" s="60"/>
      <c r="TWO877" s="60"/>
      <c r="TWP877" s="60"/>
      <c r="TWQ877" s="60"/>
      <c r="TWR877" s="60"/>
      <c r="TWS877" s="60"/>
      <c r="TWT877" s="60"/>
      <c r="TWU877" s="60"/>
      <c r="TWV877" s="60"/>
      <c r="TWW877" s="60"/>
      <c r="TWX877" s="60"/>
      <c r="TWY877" s="60"/>
      <c r="TWZ877" s="60"/>
      <c r="TXA877" s="60"/>
      <c r="TXB877" s="60"/>
      <c r="TXC877" s="60"/>
      <c r="TXD877" s="60"/>
      <c r="TXE877" s="60"/>
      <c r="TXF877" s="60"/>
      <c r="TXG877" s="60"/>
      <c r="TXH877" s="60"/>
      <c r="TXI877" s="60"/>
      <c r="TXJ877" s="60"/>
      <c r="TXK877" s="60"/>
      <c r="TXL877" s="60"/>
      <c r="TXM877" s="60"/>
      <c r="TXN877" s="60"/>
      <c r="TXO877" s="60"/>
      <c r="TXP877" s="60"/>
      <c r="TXQ877" s="60"/>
      <c r="TXR877" s="60"/>
      <c r="TXS877" s="60"/>
      <c r="TXT877" s="60"/>
      <c r="TXU877" s="60"/>
      <c r="TXV877" s="60"/>
      <c r="TXW877" s="60"/>
      <c r="TXX877" s="60"/>
      <c r="TXY877" s="60"/>
      <c r="TXZ877" s="60"/>
      <c r="TYA877" s="60"/>
      <c r="TYB877" s="60"/>
      <c r="TYC877" s="60"/>
      <c r="TYD877" s="60"/>
      <c r="TYE877" s="60"/>
      <c r="TYF877" s="60"/>
      <c r="TYG877" s="60"/>
      <c r="TYH877" s="60"/>
      <c r="TYI877" s="60"/>
      <c r="TYJ877" s="60"/>
      <c r="TYK877" s="60"/>
      <c r="TYL877" s="60"/>
      <c r="TYM877" s="60"/>
      <c r="TYN877" s="60"/>
      <c r="TYO877" s="60"/>
      <c r="TYP877" s="60"/>
      <c r="TYQ877" s="60"/>
      <c r="TYR877" s="60"/>
      <c r="TYS877" s="60"/>
      <c r="TYT877" s="60"/>
      <c r="TYU877" s="60"/>
      <c r="TYV877" s="60"/>
      <c r="TYW877" s="60"/>
      <c r="TYX877" s="60"/>
      <c r="TYY877" s="60"/>
      <c r="TYZ877" s="60"/>
      <c r="TZA877" s="60"/>
      <c r="TZB877" s="60"/>
      <c r="TZC877" s="60"/>
      <c r="TZD877" s="60"/>
      <c r="TZE877" s="60"/>
      <c r="TZF877" s="60"/>
      <c r="TZG877" s="60"/>
      <c r="TZH877" s="60"/>
      <c r="TZI877" s="60"/>
      <c r="TZJ877" s="60"/>
      <c r="TZK877" s="60"/>
      <c r="TZL877" s="60"/>
      <c r="TZM877" s="60"/>
      <c r="TZN877" s="60"/>
      <c r="TZO877" s="60"/>
      <c r="TZP877" s="60"/>
      <c r="TZQ877" s="60"/>
      <c r="TZR877" s="60"/>
      <c r="TZS877" s="60"/>
      <c r="TZT877" s="60"/>
      <c r="TZU877" s="60"/>
      <c r="TZV877" s="60"/>
      <c r="TZW877" s="60"/>
      <c r="TZX877" s="60"/>
      <c r="TZY877" s="60"/>
      <c r="TZZ877" s="60"/>
      <c r="UAA877" s="60"/>
      <c r="UAB877" s="60"/>
      <c r="UAC877" s="60"/>
      <c r="UAD877" s="60"/>
      <c r="UAE877" s="60"/>
      <c r="UAF877" s="60"/>
      <c r="UAG877" s="60"/>
      <c r="UAH877" s="60"/>
      <c r="UAI877" s="60"/>
      <c r="UAJ877" s="60"/>
      <c r="UAK877" s="60"/>
      <c r="UAL877" s="60"/>
      <c r="UAM877" s="60"/>
      <c r="UAN877" s="60"/>
      <c r="UAO877" s="60"/>
      <c r="UAP877" s="60"/>
      <c r="UAQ877" s="60"/>
      <c r="UAR877" s="60"/>
      <c r="UAS877" s="60"/>
      <c r="UAT877" s="60"/>
      <c r="UAU877" s="60"/>
      <c r="UAV877" s="60"/>
      <c r="UAW877" s="60"/>
      <c r="UAX877" s="60"/>
      <c r="UAY877" s="60"/>
      <c r="UAZ877" s="60"/>
      <c r="UBA877" s="60"/>
      <c r="UBB877" s="60"/>
      <c r="UBC877" s="60"/>
      <c r="UBD877" s="60"/>
      <c r="UBE877" s="60"/>
      <c r="UBF877" s="60"/>
      <c r="UBG877" s="60"/>
      <c r="UBH877" s="60"/>
      <c r="UBI877" s="60"/>
      <c r="UBJ877" s="60"/>
      <c r="UBK877" s="60"/>
      <c r="UBL877" s="60"/>
      <c r="UBM877" s="60"/>
      <c r="UBN877" s="60"/>
      <c r="UBO877" s="60"/>
      <c r="UBP877" s="60"/>
      <c r="UBQ877" s="60"/>
      <c r="UBR877" s="60"/>
      <c r="UBS877" s="60"/>
      <c r="UBT877" s="60"/>
      <c r="UBU877" s="60"/>
      <c r="UBV877" s="60"/>
      <c r="UBW877" s="60"/>
      <c r="UBX877" s="60"/>
      <c r="UBY877" s="60"/>
      <c r="UBZ877" s="60"/>
      <c r="UCA877" s="60"/>
      <c r="UCB877" s="60"/>
      <c r="UCC877" s="60"/>
      <c r="UCD877" s="60"/>
      <c r="UCE877" s="60"/>
      <c r="UCF877" s="60"/>
      <c r="UCG877" s="60"/>
      <c r="UCH877" s="60"/>
      <c r="UCI877" s="60"/>
      <c r="UCJ877" s="60"/>
      <c r="UCK877" s="60"/>
      <c r="UCL877" s="60"/>
      <c r="UCM877" s="60"/>
      <c r="UCN877" s="60"/>
      <c r="UCO877" s="60"/>
      <c r="UCP877" s="60"/>
      <c r="UCQ877" s="60"/>
      <c r="UCR877" s="60"/>
      <c r="UCS877" s="60"/>
      <c r="UCT877" s="60"/>
      <c r="UCU877" s="60"/>
      <c r="UCV877" s="60"/>
      <c r="UCW877" s="60"/>
      <c r="UCX877" s="60"/>
      <c r="UCY877" s="60"/>
      <c r="UCZ877" s="60"/>
      <c r="UDA877" s="60"/>
      <c r="UDB877" s="60"/>
      <c r="UDC877" s="60"/>
      <c r="UDD877" s="60"/>
      <c r="UDE877" s="60"/>
      <c r="UDF877" s="60"/>
      <c r="UDG877" s="60"/>
      <c r="UDH877" s="60"/>
      <c r="UDI877" s="60"/>
      <c r="UDJ877" s="60"/>
      <c r="UDK877" s="60"/>
      <c r="UDL877" s="60"/>
      <c r="UDM877" s="60"/>
      <c r="UDN877" s="60"/>
      <c r="UDO877" s="60"/>
      <c r="UDP877" s="60"/>
      <c r="UDQ877" s="60"/>
      <c r="UDR877" s="60"/>
      <c r="UDS877" s="60"/>
      <c r="UDT877" s="60"/>
      <c r="UDU877" s="60"/>
      <c r="UDV877" s="60"/>
      <c r="UDW877" s="60"/>
      <c r="UDX877" s="60"/>
      <c r="UDY877" s="60"/>
      <c r="UDZ877" s="60"/>
      <c r="UEA877" s="60"/>
      <c r="UEB877" s="60"/>
      <c r="UEC877" s="60"/>
      <c r="UED877" s="60"/>
      <c r="UEE877" s="60"/>
      <c r="UEF877" s="60"/>
      <c r="UEG877" s="60"/>
      <c r="UEH877" s="60"/>
      <c r="UEI877" s="60"/>
      <c r="UEJ877" s="60"/>
      <c r="UEK877" s="60"/>
      <c r="UEL877" s="60"/>
      <c r="UEM877" s="60"/>
      <c r="UEN877" s="60"/>
      <c r="UEO877" s="60"/>
      <c r="UEP877" s="60"/>
      <c r="UEQ877" s="60"/>
      <c r="UER877" s="60"/>
      <c r="UES877" s="60"/>
      <c r="UET877" s="60"/>
      <c r="UEU877" s="60"/>
      <c r="UEV877" s="60"/>
      <c r="UEW877" s="60"/>
      <c r="UEX877" s="60"/>
      <c r="UEY877" s="60"/>
      <c r="UEZ877" s="60"/>
      <c r="UFA877" s="60"/>
      <c r="UFB877" s="60"/>
      <c r="UFC877" s="60"/>
      <c r="UFD877" s="60"/>
      <c r="UFE877" s="60"/>
      <c r="UFF877" s="60"/>
      <c r="UFG877" s="60"/>
      <c r="UFH877" s="60"/>
      <c r="UFI877" s="60"/>
      <c r="UFJ877" s="60"/>
      <c r="UFK877" s="60"/>
      <c r="UFL877" s="60"/>
      <c r="UFM877" s="60"/>
      <c r="UFN877" s="60"/>
      <c r="UFO877" s="60"/>
      <c r="UFP877" s="60"/>
      <c r="UFQ877" s="60"/>
      <c r="UFR877" s="60"/>
      <c r="UFS877" s="60"/>
      <c r="UFT877" s="60"/>
      <c r="UFU877" s="60"/>
      <c r="UFV877" s="60"/>
      <c r="UFW877" s="60"/>
      <c r="UFX877" s="60"/>
      <c r="UFY877" s="60"/>
      <c r="UFZ877" s="60"/>
      <c r="UGA877" s="60"/>
      <c r="UGB877" s="60"/>
      <c r="UGC877" s="60"/>
      <c r="UGD877" s="60"/>
      <c r="UGE877" s="60"/>
      <c r="UGF877" s="60"/>
      <c r="UGG877" s="60"/>
      <c r="UGH877" s="60"/>
      <c r="UGI877" s="60"/>
      <c r="UGJ877" s="60"/>
      <c r="UGK877" s="60"/>
      <c r="UGL877" s="60"/>
      <c r="UGM877" s="60"/>
      <c r="UGN877" s="60"/>
      <c r="UGO877" s="60"/>
      <c r="UGP877" s="60"/>
      <c r="UGQ877" s="60"/>
      <c r="UGR877" s="60"/>
      <c r="UGS877" s="60"/>
      <c r="UGT877" s="60"/>
      <c r="UGU877" s="60"/>
      <c r="UGV877" s="60"/>
      <c r="UGW877" s="60"/>
      <c r="UGX877" s="60"/>
      <c r="UGY877" s="60"/>
      <c r="UGZ877" s="60"/>
      <c r="UHA877" s="60"/>
      <c r="UHB877" s="60"/>
      <c r="UHC877" s="60"/>
      <c r="UHD877" s="60"/>
      <c r="UHE877" s="60"/>
      <c r="UHF877" s="60"/>
      <c r="UHG877" s="60"/>
      <c r="UHH877" s="60"/>
      <c r="UHI877" s="60"/>
      <c r="UHJ877" s="60"/>
      <c r="UHK877" s="60"/>
      <c r="UHL877" s="60"/>
      <c r="UHM877" s="60"/>
      <c r="UHN877" s="60"/>
      <c r="UHO877" s="60"/>
      <c r="UHP877" s="60"/>
      <c r="UHQ877" s="60"/>
      <c r="UHR877" s="60"/>
      <c r="UHS877" s="60"/>
      <c r="UHT877" s="60"/>
      <c r="UHU877" s="60"/>
      <c r="UHV877" s="60"/>
      <c r="UHW877" s="60"/>
      <c r="UHX877" s="60"/>
      <c r="UHY877" s="60"/>
      <c r="UHZ877" s="60"/>
      <c r="UIA877" s="60"/>
      <c r="UIB877" s="60"/>
      <c r="UIC877" s="60"/>
      <c r="UID877" s="60"/>
      <c r="UIE877" s="60"/>
      <c r="UIF877" s="60"/>
      <c r="UIG877" s="60"/>
      <c r="UIH877" s="60"/>
      <c r="UII877" s="60"/>
      <c r="UIJ877" s="60"/>
      <c r="UIK877" s="60"/>
      <c r="UIL877" s="60"/>
      <c r="UIM877" s="60"/>
      <c r="UIN877" s="60"/>
      <c r="UIO877" s="60"/>
      <c r="UIP877" s="60"/>
      <c r="UIQ877" s="60"/>
      <c r="UIR877" s="60"/>
      <c r="UIS877" s="60"/>
      <c r="UIT877" s="60"/>
      <c r="UIU877" s="60"/>
      <c r="UIV877" s="60"/>
      <c r="UIW877" s="60"/>
      <c r="UIX877" s="60"/>
      <c r="UIY877" s="60"/>
      <c r="UIZ877" s="60"/>
      <c r="UJA877" s="60"/>
      <c r="UJB877" s="60"/>
      <c r="UJC877" s="60"/>
      <c r="UJD877" s="60"/>
      <c r="UJE877" s="60"/>
      <c r="UJF877" s="60"/>
      <c r="UJG877" s="60"/>
      <c r="UJH877" s="60"/>
      <c r="UJI877" s="60"/>
      <c r="UJJ877" s="60"/>
      <c r="UJK877" s="60"/>
      <c r="UJL877" s="60"/>
      <c r="UJM877" s="60"/>
      <c r="UJN877" s="60"/>
      <c r="UJO877" s="60"/>
      <c r="UJP877" s="60"/>
      <c r="UJQ877" s="60"/>
      <c r="UJR877" s="60"/>
      <c r="UJS877" s="60"/>
      <c r="UJT877" s="60"/>
      <c r="UJU877" s="60"/>
      <c r="UJV877" s="60"/>
      <c r="UJW877" s="60"/>
      <c r="UJX877" s="60"/>
      <c r="UJY877" s="60"/>
      <c r="UJZ877" s="60"/>
      <c r="UKA877" s="60"/>
      <c r="UKB877" s="60"/>
      <c r="UKC877" s="60"/>
      <c r="UKD877" s="60"/>
      <c r="UKE877" s="60"/>
      <c r="UKF877" s="60"/>
      <c r="UKG877" s="60"/>
      <c r="UKH877" s="60"/>
      <c r="UKI877" s="60"/>
      <c r="UKJ877" s="60"/>
      <c r="UKK877" s="60"/>
      <c r="UKL877" s="60"/>
      <c r="UKM877" s="60"/>
      <c r="UKN877" s="60"/>
      <c r="UKO877" s="60"/>
      <c r="UKP877" s="60"/>
      <c r="UKQ877" s="60"/>
      <c r="UKR877" s="60"/>
      <c r="UKS877" s="60"/>
      <c r="UKT877" s="60"/>
      <c r="UKU877" s="60"/>
      <c r="UKV877" s="60"/>
      <c r="UKW877" s="60"/>
      <c r="UKX877" s="60"/>
      <c r="UKY877" s="60"/>
      <c r="UKZ877" s="60"/>
      <c r="ULA877" s="60"/>
      <c r="ULB877" s="60"/>
      <c r="ULC877" s="60"/>
      <c r="ULD877" s="60"/>
      <c r="ULE877" s="60"/>
      <c r="ULF877" s="60"/>
      <c r="ULG877" s="60"/>
      <c r="ULH877" s="60"/>
      <c r="ULI877" s="60"/>
      <c r="ULJ877" s="60"/>
      <c r="ULK877" s="60"/>
      <c r="ULL877" s="60"/>
      <c r="ULM877" s="60"/>
      <c r="ULN877" s="60"/>
      <c r="ULO877" s="60"/>
      <c r="ULP877" s="60"/>
      <c r="ULQ877" s="60"/>
      <c r="ULR877" s="60"/>
      <c r="ULS877" s="60"/>
      <c r="ULT877" s="60"/>
      <c r="ULU877" s="60"/>
      <c r="ULV877" s="60"/>
      <c r="ULW877" s="60"/>
      <c r="ULX877" s="60"/>
      <c r="ULY877" s="60"/>
      <c r="ULZ877" s="60"/>
      <c r="UMA877" s="60"/>
      <c r="UMB877" s="60"/>
      <c r="UMC877" s="60"/>
      <c r="UMD877" s="60"/>
      <c r="UME877" s="60"/>
      <c r="UMF877" s="60"/>
      <c r="UMG877" s="60"/>
      <c r="UMH877" s="60"/>
      <c r="UMI877" s="60"/>
      <c r="UMJ877" s="60"/>
      <c r="UMK877" s="60"/>
      <c r="UML877" s="60"/>
      <c r="UMM877" s="60"/>
      <c r="UMN877" s="60"/>
      <c r="UMO877" s="60"/>
      <c r="UMP877" s="60"/>
      <c r="UMQ877" s="60"/>
      <c r="UMR877" s="60"/>
      <c r="UMS877" s="60"/>
      <c r="UMT877" s="60"/>
      <c r="UMU877" s="60"/>
      <c r="UMV877" s="60"/>
      <c r="UMW877" s="60"/>
      <c r="UMX877" s="60"/>
      <c r="UMY877" s="60"/>
      <c r="UMZ877" s="60"/>
      <c r="UNA877" s="60"/>
      <c r="UNB877" s="60"/>
      <c r="UNC877" s="60"/>
      <c r="UND877" s="60"/>
      <c r="UNE877" s="60"/>
      <c r="UNF877" s="60"/>
      <c r="UNG877" s="60"/>
      <c r="UNH877" s="60"/>
      <c r="UNI877" s="60"/>
      <c r="UNJ877" s="60"/>
      <c r="UNK877" s="60"/>
      <c r="UNL877" s="60"/>
      <c r="UNM877" s="60"/>
      <c r="UNN877" s="60"/>
      <c r="UNO877" s="60"/>
      <c r="UNP877" s="60"/>
      <c r="UNQ877" s="60"/>
      <c r="UNR877" s="60"/>
      <c r="UNS877" s="60"/>
      <c r="UNT877" s="60"/>
      <c r="UNU877" s="60"/>
      <c r="UNV877" s="60"/>
      <c r="UNW877" s="60"/>
      <c r="UNX877" s="60"/>
      <c r="UNY877" s="60"/>
      <c r="UNZ877" s="60"/>
      <c r="UOA877" s="60"/>
      <c r="UOB877" s="60"/>
      <c r="UOC877" s="60"/>
      <c r="UOD877" s="60"/>
      <c r="UOE877" s="60"/>
      <c r="UOF877" s="60"/>
      <c r="UOG877" s="60"/>
      <c r="UOH877" s="60"/>
      <c r="UOI877" s="60"/>
      <c r="UOJ877" s="60"/>
      <c r="UOK877" s="60"/>
      <c r="UOL877" s="60"/>
      <c r="UOM877" s="60"/>
      <c r="UON877" s="60"/>
      <c r="UOO877" s="60"/>
      <c r="UOP877" s="60"/>
      <c r="UOQ877" s="60"/>
      <c r="UOR877" s="60"/>
      <c r="UOS877" s="60"/>
      <c r="UOT877" s="60"/>
      <c r="UOU877" s="60"/>
      <c r="UOV877" s="60"/>
      <c r="UOW877" s="60"/>
      <c r="UOX877" s="60"/>
      <c r="UOY877" s="60"/>
      <c r="UOZ877" s="60"/>
      <c r="UPA877" s="60"/>
      <c r="UPB877" s="60"/>
      <c r="UPC877" s="60"/>
      <c r="UPD877" s="60"/>
      <c r="UPE877" s="60"/>
      <c r="UPF877" s="60"/>
      <c r="UPG877" s="60"/>
      <c r="UPH877" s="60"/>
      <c r="UPI877" s="60"/>
      <c r="UPJ877" s="60"/>
      <c r="UPK877" s="60"/>
      <c r="UPL877" s="60"/>
      <c r="UPM877" s="60"/>
      <c r="UPN877" s="60"/>
      <c r="UPO877" s="60"/>
      <c r="UPP877" s="60"/>
      <c r="UPQ877" s="60"/>
      <c r="UPR877" s="60"/>
      <c r="UPS877" s="60"/>
      <c r="UPT877" s="60"/>
      <c r="UPU877" s="60"/>
      <c r="UPV877" s="60"/>
      <c r="UPW877" s="60"/>
      <c r="UPX877" s="60"/>
      <c r="UPY877" s="60"/>
      <c r="UPZ877" s="60"/>
      <c r="UQA877" s="60"/>
      <c r="UQB877" s="60"/>
      <c r="UQC877" s="60"/>
      <c r="UQD877" s="60"/>
      <c r="UQE877" s="60"/>
      <c r="UQF877" s="60"/>
      <c r="UQG877" s="60"/>
      <c r="UQH877" s="60"/>
      <c r="UQI877" s="60"/>
      <c r="UQJ877" s="60"/>
      <c r="UQK877" s="60"/>
      <c r="UQL877" s="60"/>
      <c r="UQM877" s="60"/>
      <c r="UQN877" s="60"/>
      <c r="UQO877" s="60"/>
      <c r="UQP877" s="60"/>
      <c r="UQQ877" s="60"/>
      <c r="UQR877" s="60"/>
      <c r="UQS877" s="60"/>
      <c r="UQT877" s="60"/>
      <c r="UQU877" s="60"/>
      <c r="UQV877" s="60"/>
      <c r="UQW877" s="60"/>
      <c r="UQX877" s="60"/>
      <c r="UQY877" s="60"/>
      <c r="UQZ877" s="60"/>
      <c r="URA877" s="60"/>
      <c r="URB877" s="60"/>
      <c r="URC877" s="60"/>
      <c r="URD877" s="60"/>
      <c r="URE877" s="60"/>
      <c r="URF877" s="60"/>
      <c r="URG877" s="60"/>
      <c r="URH877" s="60"/>
      <c r="URI877" s="60"/>
      <c r="URJ877" s="60"/>
      <c r="URK877" s="60"/>
      <c r="URL877" s="60"/>
      <c r="URM877" s="60"/>
      <c r="URN877" s="60"/>
      <c r="URO877" s="60"/>
      <c r="URP877" s="60"/>
      <c r="URQ877" s="60"/>
      <c r="URR877" s="60"/>
      <c r="URS877" s="60"/>
      <c r="URT877" s="60"/>
      <c r="URU877" s="60"/>
      <c r="URV877" s="60"/>
      <c r="URW877" s="60"/>
      <c r="URX877" s="60"/>
      <c r="URY877" s="60"/>
      <c r="URZ877" s="60"/>
      <c r="USA877" s="60"/>
      <c r="USB877" s="60"/>
      <c r="USC877" s="60"/>
      <c r="USD877" s="60"/>
      <c r="USE877" s="60"/>
      <c r="USF877" s="60"/>
      <c r="USG877" s="60"/>
      <c r="USH877" s="60"/>
      <c r="USI877" s="60"/>
      <c r="USJ877" s="60"/>
      <c r="USK877" s="60"/>
      <c r="USL877" s="60"/>
      <c r="USM877" s="60"/>
      <c r="USN877" s="60"/>
      <c r="USO877" s="60"/>
      <c r="USP877" s="60"/>
      <c r="USQ877" s="60"/>
      <c r="USR877" s="60"/>
      <c r="USS877" s="60"/>
      <c r="UST877" s="60"/>
      <c r="USU877" s="60"/>
      <c r="USV877" s="60"/>
      <c r="USW877" s="60"/>
      <c r="USX877" s="60"/>
      <c r="USY877" s="60"/>
      <c r="USZ877" s="60"/>
      <c r="UTA877" s="60"/>
      <c r="UTB877" s="60"/>
      <c r="UTC877" s="60"/>
      <c r="UTD877" s="60"/>
      <c r="UTE877" s="60"/>
      <c r="UTF877" s="60"/>
      <c r="UTG877" s="60"/>
      <c r="UTH877" s="60"/>
      <c r="UTI877" s="60"/>
      <c r="UTJ877" s="60"/>
      <c r="UTK877" s="60"/>
      <c r="UTL877" s="60"/>
      <c r="UTM877" s="60"/>
      <c r="UTN877" s="60"/>
      <c r="UTO877" s="60"/>
      <c r="UTP877" s="60"/>
      <c r="UTQ877" s="60"/>
      <c r="UTR877" s="60"/>
      <c r="UTS877" s="60"/>
      <c r="UTT877" s="60"/>
      <c r="UTU877" s="60"/>
      <c r="UTV877" s="60"/>
      <c r="UTW877" s="60"/>
      <c r="UTX877" s="60"/>
      <c r="UTY877" s="60"/>
      <c r="UTZ877" s="60"/>
      <c r="UUA877" s="60"/>
      <c r="UUB877" s="60"/>
      <c r="UUC877" s="60"/>
      <c r="UUD877" s="60"/>
      <c r="UUE877" s="60"/>
      <c r="UUF877" s="60"/>
      <c r="UUG877" s="60"/>
      <c r="UUH877" s="60"/>
      <c r="UUI877" s="60"/>
      <c r="UUJ877" s="60"/>
      <c r="UUK877" s="60"/>
      <c r="UUL877" s="60"/>
      <c r="UUM877" s="60"/>
      <c r="UUN877" s="60"/>
      <c r="UUO877" s="60"/>
      <c r="UUP877" s="60"/>
      <c r="UUQ877" s="60"/>
      <c r="UUR877" s="60"/>
      <c r="UUS877" s="60"/>
      <c r="UUT877" s="60"/>
      <c r="UUU877" s="60"/>
      <c r="UUV877" s="60"/>
      <c r="UUW877" s="60"/>
      <c r="UUX877" s="60"/>
      <c r="UUY877" s="60"/>
      <c r="UUZ877" s="60"/>
      <c r="UVA877" s="60"/>
      <c r="UVB877" s="60"/>
      <c r="UVC877" s="60"/>
      <c r="UVD877" s="60"/>
      <c r="UVE877" s="60"/>
      <c r="UVF877" s="60"/>
      <c r="UVG877" s="60"/>
      <c r="UVH877" s="60"/>
      <c r="UVI877" s="60"/>
      <c r="UVJ877" s="60"/>
      <c r="UVK877" s="60"/>
      <c r="UVL877" s="60"/>
      <c r="UVM877" s="60"/>
      <c r="UVN877" s="60"/>
      <c r="UVO877" s="60"/>
      <c r="UVP877" s="60"/>
      <c r="UVQ877" s="60"/>
      <c r="UVR877" s="60"/>
      <c r="UVS877" s="60"/>
      <c r="UVT877" s="60"/>
      <c r="UVU877" s="60"/>
      <c r="UVV877" s="60"/>
      <c r="UVW877" s="60"/>
      <c r="UVX877" s="60"/>
      <c r="UVY877" s="60"/>
      <c r="UVZ877" s="60"/>
      <c r="UWA877" s="60"/>
      <c r="UWB877" s="60"/>
      <c r="UWC877" s="60"/>
      <c r="UWD877" s="60"/>
      <c r="UWE877" s="60"/>
      <c r="UWF877" s="60"/>
      <c r="UWG877" s="60"/>
      <c r="UWH877" s="60"/>
      <c r="UWI877" s="60"/>
      <c r="UWJ877" s="60"/>
      <c r="UWK877" s="60"/>
      <c r="UWL877" s="60"/>
      <c r="UWM877" s="60"/>
      <c r="UWN877" s="60"/>
      <c r="UWO877" s="60"/>
      <c r="UWP877" s="60"/>
      <c r="UWQ877" s="60"/>
      <c r="UWR877" s="60"/>
      <c r="UWS877" s="60"/>
      <c r="UWT877" s="60"/>
      <c r="UWU877" s="60"/>
      <c r="UWV877" s="60"/>
      <c r="UWW877" s="60"/>
      <c r="UWX877" s="60"/>
      <c r="UWY877" s="60"/>
      <c r="UWZ877" s="60"/>
      <c r="UXA877" s="60"/>
      <c r="UXB877" s="60"/>
      <c r="UXC877" s="60"/>
      <c r="UXD877" s="60"/>
      <c r="UXE877" s="60"/>
      <c r="UXF877" s="60"/>
      <c r="UXG877" s="60"/>
      <c r="UXH877" s="60"/>
      <c r="UXI877" s="60"/>
      <c r="UXJ877" s="60"/>
      <c r="UXK877" s="60"/>
      <c r="UXL877" s="60"/>
      <c r="UXM877" s="60"/>
      <c r="UXN877" s="60"/>
      <c r="UXO877" s="60"/>
      <c r="UXP877" s="60"/>
      <c r="UXQ877" s="60"/>
      <c r="UXR877" s="60"/>
      <c r="UXS877" s="60"/>
      <c r="UXT877" s="60"/>
      <c r="UXU877" s="60"/>
      <c r="UXV877" s="60"/>
      <c r="UXW877" s="60"/>
      <c r="UXX877" s="60"/>
      <c r="UXY877" s="60"/>
      <c r="UXZ877" s="60"/>
      <c r="UYA877" s="60"/>
      <c r="UYB877" s="60"/>
      <c r="UYC877" s="60"/>
      <c r="UYD877" s="60"/>
      <c r="UYE877" s="60"/>
      <c r="UYF877" s="60"/>
      <c r="UYG877" s="60"/>
      <c r="UYH877" s="60"/>
      <c r="UYI877" s="60"/>
      <c r="UYJ877" s="60"/>
      <c r="UYK877" s="60"/>
      <c r="UYL877" s="60"/>
      <c r="UYM877" s="60"/>
      <c r="UYN877" s="60"/>
      <c r="UYO877" s="60"/>
      <c r="UYP877" s="60"/>
      <c r="UYQ877" s="60"/>
      <c r="UYR877" s="60"/>
      <c r="UYS877" s="60"/>
      <c r="UYT877" s="60"/>
      <c r="UYU877" s="60"/>
      <c r="UYV877" s="60"/>
      <c r="UYW877" s="60"/>
      <c r="UYX877" s="60"/>
      <c r="UYY877" s="60"/>
      <c r="UYZ877" s="60"/>
      <c r="UZA877" s="60"/>
      <c r="UZB877" s="60"/>
      <c r="UZC877" s="60"/>
      <c r="UZD877" s="60"/>
      <c r="UZE877" s="60"/>
      <c r="UZF877" s="60"/>
      <c r="UZG877" s="60"/>
      <c r="UZH877" s="60"/>
      <c r="UZI877" s="60"/>
      <c r="UZJ877" s="60"/>
      <c r="UZK877" s="60"/>
      <c r="UZL877" s="60"/>
      <c r="UZM877" s="60"/>
      <c r="UZN877" s="60"/>
      <c r="UZO877" s="60"/>
      <c r="UZP877" s="60"/>
      <c r="UZQ877" s="60"/>
      <c r="UZR877" s="60"/>
      <c r="UZS877" s="60"/>
      <c r="UZT877" s="60"/>
      <c r="UZU877" s="60"/>
      <c r="UZV877" s="60"/>
      <c r="UZW877" s="60"/>
      <c r="UZX877" s="60"/>
      <c r="UZY877" s="60"/>
      <c r="UZZ877" s="60"/>
      <c r="VAA877" s="60"/>
      <c r="VAB877" s="60"/>
      <c r="VAC877" s="60"/>
      <c r="VAD877" s="60"/>
      <c r="VAE877" s="60"/>
      <c r="VAF877" s="60"/>
      <c r="VAG877" s="60"/>
      <c r="VAH877" s="60"/>
      <c r="VAI877" s="60"/>
      <c r="VAJ877" s="60"/>
      <c r="VAK877" s="60"/>
      <c r="VAL877" s="60"/>
      <c r="VAM877" s="60"/>
      <c r="VAN877" s="60"/>
      <c r="VAO877" s="60"/>
      <c r="VAP877" s="60"/>
      <c r="VAQ877" s="60"/>
      <c r="VAR877" s="60"/>
      <c r="VAS877" s="60"/>
      <c r="VAT877" s="60"/>
      <c r="VAU877" s="60"/>
      <c r="VAV877" s="60"/>
      <c r="VAW877" s="60"/>
      <c r="VAX877" s="60"/>
      <c r="VAY877" s="60"/>
      <c r="VAZ877" s="60"/>
      <c r="VBA877" s="60"/>
      <c r="VBB877" s="60"/>
      <c r="VBC877" s="60"/>
      <c r="VBD877" s="60"/>
      <c r="VBE877" s="60"/>
      <c r="VBF877" s="60"/>
      <c r="VBG877" s="60"/>
      <c r="VBH877" s="60"/>
      <c r="VBI877" s="60"/>
      <c r="VBJ877" s="60"/>
      <c r="VBK877" s="60"/>
      <c r="VBL877" s="60"/>
      <c r="VBM877" s="60"/>
      <c r="VBN877" s="60"/>
      <c r="VBO877" s="60"/>
      <c r="VBP877" s="60"/>
      <c r="VBQ877" s="60"/>
      <c r="VBR877" s="60"/>
      <c r="VBS877" s="60"/>
      <c r="VBT877" s="60"/>
      <c r="VBU877" s="60"/>
      <c r="VBV877" s="60"/>
      <c r="VBW877" s="60"/>
      <c r="VBX877" s="60"/>
      <c r="VBY877" s="60"/>
      <c r="VBZ877" s="60"/>
      <c r="VCA877" s="60"/>
      <c r="VCB877" s="60"/>
      <c r="VCC877" s="60"/>
      <c r="VCD877" s="60"/>
      <c r="VCE877" s="60"/>
      <c r="VCF877" s="60"/>
      <c r="VCG877" s="60"/>
      <c r="VCH877" s="60"/>
      <c r="VCI877" s="60"/>
      <c r="VCJ877" s="60"/>
      <c r="VCK877" s="60"/>
      <c r="VCL877" s="60"/>
      <c r="VCM877" s="60"/>
      <c r="VCN877" s="60"/>
      <c r="VCO877" s="60"/>
      <c r="VCP877" s="60"/>
      <c r="VCQ877" s="60"/>
      <c r="VCR877" s="60"/>
      <c r="VCS877" s="60"/>
      <c r="VCT877" s="60"/>
      <c r="VCU877" s="60"/>
      <c r="VCV877" s="60"/>
      <c r="VCW877" s="60"/>
      <c r="VCX877" s="60"/>
      <c r="VCY877" s="60"/>
      <c r="VCZ877" s="60"/>
      <c r="VDA877" s="60"/>
      <c r="VDB877" s="60"/>
      <c r="VDC877" s="60"/>
      <c r="VDD877" s="60"/>
      <c r="VDE877" s="60"/>
      <c r="VDF877" s="60"/>
      <c r="VDG877" s="60"/>
      <c r="VDH877" s="60"/>
      <c r="VDI877" s="60"/>
      <c r="VDJ877" s="60"/>
      <c r="VDK877" s="60"/>
      <c r="VDL877" s="60"/>
      <c r="VDM877" s="60"/>
      <c r="VDN877" s="60"/>
      <c r="VDO877" s="60"/>
      <c r="VDP877" s="60"/>
      <c r="VDQ877" s="60"/>
      <c r="VDR877" s="60"/>
      <c r="VDS877" s="60"/>
      <c r="VDT877" s="60"/>
      <c r="VDU877" s="60"/>
      <c r="VDV877" s="60"/>
      <c r="VDW877" s="60"/>
      <c r="VDX877" s="60"/>
      <c r="VDY877" s="60"/>
      <c r="VDZ877" s="60"/>
      <c r="VEA877" s="60"/>
      <c r="VEB877" s="60"/>
      <c r="VEC877" s="60"/>
      <c r="VED877" s="60"/>
      <c r="VEE877" s="60"/>
      <c r="VEF877" s="60"/>
      <c r="VEG877" s="60"/>
      <c r="VEH877" s="60"/>
      <c r="VEI877" s="60"/>
      <c r="VEJ877" s="60"/>
      <c r="VEK877" s="60"/>
      <c r="VEL877" s="60"/>
      <c r="VEM877" s="60"/>
      <c r="VEN877" s="60"/>
      <c r="VEO877" s="60"/>
      <c r="VEP877" s="60"/>
      <c r="VEQ877" s="60"/>
      <c r="VER877" s="60"/>
      <c r="VES877" s="60"/>
      <c r="VET877" s="60"/>
      <c r="VEU877" s="60"/>
      <c r="VEV877" s="60"/>
      <c r="VEW877" s="60"/>
      <c r="VEX877" s="60"/>
      <c r="VEY877" s="60"/>
      <c r="VEZ877" s="60"/>
      <c r="VFA877" s="60"/>
      <c r="VFB877" s="60"/>
      <c r="VFC877" s="60"/>
      <c r="VFD877" s="60"/>
      <c r="VFE877" s="60"/>
      <c r="VFF877" s="60"/>
      <c r="VFG877" s="60"/>
      <c r="VFH877" s="60"/>
      <c r="VFI877" s="60"/>
      <c r="VFJ877" s="60"/>
      <c r="VFK877" s="60"/>
      <c r="VFL877" s="60"/>
      <c r="VFM877" s="60"/>
      <c r="VFN877" s="60"/>
      <c r="VFO877" s="60"/>
      <c r="VFP877" s="60"/>
      <c r="VFQ877" s="60"/>
      <c r="VFR877" s="60"/>
      <c r="VFS877" s="60"/>
      <c r="VFT877" s="60"/>
      <c r="VFU877" s="60"/>
      <c r="VFV877" s="60"/>
      <c r="VFW877" s="60"/>
      <c r="VFX877" s="60"/>
      <c r="VFY877" s="60"/>
      <c r="VFZ877" s="60"/>
      <c r="VGA877" s="60"/>
      <c r="VGB877" s="60"/>
      <c r="VGC877" s="60"/>
      <c r="VGD877" s="60"/>
      <c r="VGE877" s="60"/>
      <c r="VGF877" s="60"/>
      <c r="VGG877" s="60"/>
      <c r="VGH877" s="60"/>
      <c r="VGI877" s="60"/>
      <c r="VGJ877" s="60"/>
      <c r="VGK877" s="60"/>
      <c r="VGL877" s="60"/>
      <c r="VGM877" s="60"/>
      <c r="VGN877" s="60"/>
      <c r="VGO877" s="60"/>
      <c r="VGP877" s="60"/>
      <c r="VGQ877" s="60"/>
      <c r="VGR877" s="60"/>
      <c r="VGS877" s="60"/>
      <c r="VGT877" s="60"/>
      <c r="VGU877" s="60"/>
      <c r="VGV877" s="60"/>
      <c r="VGW877" s="60"/>
      <c r="VGX877" s="60"/>
      <c r="VGY877" s="60"/>
      <c r="VGZ877" s="60"/>
      <c r="VHA877" s="60"/>
      <c r="VHB877" s="60"/>
      <c r="VHC877" s="60"/>
      <c r="VHD877" s="60"/>
      <c r="VHE877" s="60"/>
      <c r="VHF877" s="60"/>
      <c r="VHG877" s="60"/>
      <c r="VHH877" s="60"/>
      <c r="VHI877" s="60"/>
      <c r="VHJ877" s="60"/>
      <c r="VHK877" s="60"/>
      <c r="VHL877" s="60"/>
      <c r="VHM877" s="60"/>
      <c r="VHN877" s="60"/>
      <c r="VHO877" s="60"/>
      <c r="VHP877" s="60"/>
      <c r="VHQ877" s="60"/>
      <c r="VHR877" s="60"/>
      <c r="VHS877" s="60"/>
      <c r="VHT877" s="60"/>
      <c r="VHU877" s="60"/>
      <c r="VHV877" s="60"/>
      <c r="VHW877" s="60"/>
      <c r="VHX877" s="60"/>
      <c r="VHY877" s="60"/>
      <c r="VHZ877" s="60"/>
      <c r="VIA877" s="60"/>
      <c r="VIB877" s="60"/>
      <c r="VIC877" s="60"/>
      <c r="VID877" s="60"/>
      <c r="VIE877" s="60"/>
      <c r="VIF877" s="60"/>
      <c r="VIG877" s="60"/>
      <c r="VIH877" s="60"/>
      <c r="VII877" s="60"/>
      <c r="VIJ877" s="60"/>
      <c r="VIK877" s="60"/>
      <c r="VIL877" s="60"/>
      <c r="VIM877" s="60"/>
      <c r="VIN877" s="60"/>
      <c r="VIO877" s="60"/>
      <c r="VIP877" s="60"/>
      <c r="VIQ877" s="60"/>
      <c r="VIR877" s="60"/>
      <c r="VIS877" s="60"/>
      <c r="VIT877" s="60"/>
      <c r="VIU877" s="60"/>
      <c r="VIV877" s="60"/>
      <c r="VIW877" s="60"/>
      <c r="VIX877" s="60"/>
      <c r="VIY877" s="60"/>
      <c r="VIZ877" s="60"/>
      <c r="VJA877" s="60"/>
      <c r="VJB877" s="60"/>
      <c r="VJC877" s="60"/>
      <c r="VJD877" s="60"/>
      <c r="VJE877" s="60"/>
      <c r="VJF877" s="60"/>
      <c r="VJG877" s="60"/>
      <c r="VJH877" s="60"/>
      <c r="VJI877" s="60"/>
      <c r="VJJ877" s="60"/>
      <c r="VJK877" s="60"/>
      <c r="VJL877" s="60"/>
      <c r="VJM877" s="60"/>
      <c r="VJN877" s="60"/>
      <c r="VJO877" s="60"/>
      <c r="VJP877" s="60"/>
      <c r="VJQ877" s="60"/>
      <c r="VJR877" s="60"/>
      <c r="VJS877" s="60"/>
      <c r="VJT877" s="60"/>
      <c r="VJU877" s="60"/>
      <c r="VJV877" s="60"/>
      <c r="VJW877" s="60"/>
      <c r="VJX877" s="60"/>
      <c r="VJY877" s="60"/>
      <c r="VJZ877" s="60"/>
      <c r="VKA877" s="60"/>
      <c r="VKB877" s="60"/>
      <c r="VKC877" s="60"/>
      <c r="VKD877" s="60"/>
      <c r="VKE877" s="60"/>
      <c r="VKF877" s="60"/>
      <c r="VKG877" s="60"/>
      <c r="VKH877" s="60"/>
      <c r="VKI877" s="60"/>
      <c r="VKJ877" s="60"/>
      <c r="VKK877" s="60"/>
      <c r="VKL877" s="60"/>
      <c r="VKM877" s="60"/>
      <c r="VKN877" s="60"/>
      <c r="VKO877" s="60"/>
      <c r="VKP877" s="60"/>
      <c r="VKQ877" s="60"/>
      <c r="VKR877" s="60"/>
      <c r="VKS877" s="60"/>
      <c r="VKT877" s="60"/>
      <c r="VKU877" s="60"/>
      <c r="VKV877" s="60"/>
      <c r="VKW877" s="60"/>
      <c r="VKX877" s="60"/>
      <c r="VKY877" s="60"/>
      <c r="VKZ877" s="60"/>
      <c r="VLA877" s="60"/>
      <c r="VLB877" s="60"/>
      <c r="VLC877" s="60"/>
      <c r="VLD877" s="60"/>
      <c r="VLE877" s="60"/>
      <c r="VLF877" s="60"/>
      <c r="VLG877" s="60"/>
      <c r="VLH877" s="60"/>
      <c r="VLI877" s="60"/>
      <c r="VLJ877" s="60"/>
      <c r="VLK877" s="60"/>
      <c r="VLL877" s="60"/>
      <c r="VLM877" s="60"/>
      <c r="VLN877" s="60"/>
      <c r="VLO877" s="60"/>
      <c r="VLP877" s="60"/>
      <c r="VLQ877" s="60"/>
      <c r="VLR877" s="60"/>
      <c r="VLS877" s="60"/>
      <c r="VLT877" s="60"/>
      <c r="VLU877" s="60"/>
      <c r="VLV877" s="60"/>
      <c r="VLW877" s="60"/>
      <c r="VLX877" s="60"/>
      <c r="VLY877" s="60"/>
      <c r="VLZ877" s="60"/>
      <c r="VMA877" s="60"/>
      <c r="VMB877" s="60"/>
      <c r="VMC877" s="60"/>
      <c r="VMD877" s="60"/>
      <c r="VME877" s="60"/>
      <c r="VMF877" s="60"/>
      <c r="VMG877" s="60"/>
      <c r="VMH877" s="60"/>
      <c r="VMI877" s="60"/>
      <c r="VMJ877" s="60"/>
      <c r="VMK877" s="60"/>
      <c r="VML877" s="60"/>
      <c r="VMM877" s="60"/>
      <c r="VMN877" s="60"/>
      <c r="VMO877" s="60"/>
      <c r="VMP877" s="60"/>
      <c r="VMQ877" s="60"/>
      <c r="VMR877" s="60"/>
      <c r="VMS877" s="60"/>
      <c r="VMT877" s="60"/>
      <c r="VMU877" s="60"/>
      <c r="VMV877" s="60"/>
      <c r="VMW877" s="60"/>
      <c r="VMX877" s="60"/>
      <c r="VMY877" s="60"/>
      <c r="VMZ877" s="60"/>
      <c r="VNA877" s="60"/>
      <c r="VNB877" s="60"/>
      <c r="VNC877" s="60"/>
      <c r="VND877" s="60"/>
      <c r="VNE877" s="60"/>
      <c r="VNF877" s="60"/>
      <c r="VNG877" s="60"/>
      <c r="VNH877" s="60"/>
      <c r="VNI877" s="60"/>
      <c r="VNJ877" s="60"/>
      <c r="VNK877" s="60"/>
      <c r="VNL877" s="60"/>
      <c r="VNM877" s="60"/>
      <c r="VNN877" s="60"/>
      <c r="VNO877" s="60"/>
      <c r="VNP877" s="60"/>
      <c r="VNQ877" s="60"/>
      <c r="VNR877" s="60"/>
      <c r="VNS877" s="60"/>
      <c r="VNT877" s="60"/>
      <c r="VNU877" s="60"/>
      <c r="VNV877" s="60"/>
      <c r="VNW877" s="60"/>
      <c r="VNX877" s="60"/>
      <c r="VNY877" s="60"/>
      <c r="VNZ877" s="60"/>
      <c r="VOA877" s="60"/>
      <c r="VOB877" s="60"/>
      <c r="VOC877" s="60"/>
      <c r="VOD877" s="60"/>
      <c r="VOE877" s="60"/>
      <c r="VOF877" s="60"/>
      <c r="VOG877" s="60"/>
      <c r="VOH877" s="60"/>
      <c r="VOI877" s="60"/>
      <c r="VOJ877" s="60"/>
      <c r="VOK877" s="60"/>
      <c r="VOL877" s="60"/>
      <c r="VOM877" s="60"/>
      <c r="VON877" s="60"/>
      <c r="VOO877" s="60"/>
      <c r="VOP877" s="60"/>
      <c r="VOQ877" s="60"/>
      <c r="VOR877" s="60"/>
      <c r="VOS877" s="60"/>
      <c r="VOT877" s="60"/>
      <c r="VOU877" s="60"/>
      <c r="VOV877" s="60"/>
      <c r="VOW877" s="60"/>
      <c r="VOX877" s="60"/>
      <c r="VOY877" s="60"/>
      <c r="VOZ877" s="60"/>
      <c r="VPA877" s="60"/>
      <c r="VPB877" s="60"/>
      <c r="VPC877" s="60"/>
      <c r="VPD877" s="60"/>
      <c r="VPE877" s="60"/>
      <c r="VPF877" s="60"/>
      <c r="VPG877" s="60"/>
      <c r="VPH877" s="60"/>
      <c r="VPI877" s="60"/>
      <c r="VPJ877" s="60"/>
      <c r="VPK877" s="60"/>
      <c r="VPL877" s="60"/>
      <c r="VPM877" s="60"/>
      <c r="VPN877" s="60"/>
      <c r="VPO877" s="60"/>
      <c r="VPP877" s="60"/>
      <c r="VPQ877" s="60"/>
      <c r="VPR877" s="60"/>
      <c r="VPS877" s="60"/>
      <c r="VPT877" s="60"/>
      <c r="VPU877" s="60"/>
      <c r="VPV877" s="60"/>
      <c r="VPW877" s="60"/>
      <c r="VPX877" s="60"/>
      <c r="VPY877" s="60"/>
      <c r="VPZ877" s="60"/>
      <c r="VQA877" s="60"/>
      <c r="VQB877" s="60"/>
      <c r="VQC877" s="60"/>
      <c r="VQD877" s="60"/>
      <c r="VQE877" s="60"/>
      <c r="VQF877" s="60"/>
      <c r="VQG877" s="60"/>
      <c r="VQH877" s="60"/>
      <c r="VQI877" s="60"/>
      <c r="VQJ877" s="60"/>
      <c r="VQK877" s="60"/>
      <c r="VQL877" s="60"/>
      <c r="VQM877" s="60"/>
      <c r="VQN877" s="60"/>
      <c r="VQO877" s="60"/>
      <c r="VQP877" s="60"/>
      <c r="VQQ877" s="60"/>
      <c r="VQR877" s="60"/>
      <c r="VQS877" s="60"/>
      <c r="VQT877" s="60"/>
      <c r="VQU877" s="60"/>
      <c r="VQV877" s="60"/>
      <c r="VQW877" s="60"/>
      <c r="VQX877" s="60"/>
      <c r="VQY877" s="60"/>
      <c r="VQZ877" s="60"/>
      <c r="VRA877" s="60"/>
      <c r="VRB877" s="60"/>
      <c r="VRC877" s="60"/>
      <c r="VRD877" s="60"/>
      <c r="VRE877" s="60"/>
      <c r="VRF877" s="60"/>
      <c r="VRG877" s="60"/>
      <c r="VRH877" s="60"/>
      <c r="VRI877" s="60"/>
      <c r="VRJ877" s="60"/>
      <c r="VRK877" s="60"/>
      <c r="VRL877" s="60"/>
      <c r="VRM877" s="60"/>
      <c r="VRN877" s="60"/>
      <c r="VRO877" s="60"/>
      <c r="VRP877" s="60"/>
      <c r="VRQ877" s="60"/>
      <c r="VRR877" s="60"/>
      <c r="VRS877" s="60"/>
      <c r="VRT877" s="60"/>
      <c r="VRU877" s="60"/>
      <c r="VRV877" s="60"/>
      <c r="VRW877" s="60"/>
      <c r="VRX877" s="60"/>
      <c r="VRY877" s="60"/>
      <c r="VRZ877" s="60"/>
      <c r="VSA877" s="60"/>
      <c r="VSB877" s="60"/>
      <c r="VSC877" s="60"/>
      <c r="VSD877" s="60"/>
      <c r="VSE877" s="60"/>
      <c r="VSF877" s="60"/>
      <c r="VSG877" s="60"/>
      <c r="VSH877" s="60"/>
      <c r="VSI877" s="60"/>
      <c r="VSJ877" s="60"/>
      <c r="VSK877" s="60"/>
      <c r="VSL877" s="60"/>
      <c r="VSM877" s="60"/>
      <c r="VSN877" s="60"/>
      <c r="VSO877" s="60"/>
      <c r="VSP877" s="60"/>
      <c r="VSQ877" s="60"/>
      <c r="VSR877" s="60"/>
      <c r="VSS877" s="60"/>
      <c r="VST877" s="60"/>
      <c r="VSU877" s="60"/>
      <c r="VSV877" s="60"/>
      <c r="VSW877" s="60"/>
      <c r="VSX877" s="60"/>
      <c r="VSY877" s="60"/>
      <c r="VSZ877" s="60"/>
      <c r="VTA877" s="60"/>
      <c r="VTB877" s="60"/>
      <c r="VTC877" s="60"/>
      <c r="VTD877" s="60"/>
      <c r="VTE877" s="60"/>
      <c r="VTF877" s="60"/>
      <c r="VTG877" s="60"/>
      <c r="VTH877" s="60"/>
      <c r="VTI877" s="60"/>
      <c r="VTJ877" s="60"/>
      <c r="VTK877" s="60"/>
      <c r="VTL877" s="60"/>
      <c r="VTM877" s="60"/>
      <c r="VTN877" s="60"/>
      <c r="VTO877" s="60"/>
      <c r="VTP877" s="60"/>
      <c r="VTQ877" s="60"/>
      <c r="VTR877" s="60"/>
      <c r="VTS877" s="60"/>
      <c r="VTT877" s="60"/>
      <c r="VTU877" s="60"/>
      <c r="VTV877" s="60"/>
      <c r="VTW877" s="60"/>
      <c r="VTX877" s="60"/>
      <c r="VTY877" s="60"/>
      <c r="VTZ877" s="60"/>
      <c r="VUA877" s="60"/>
      <c r="VUB877" s="60"/>
      <c r="VUC877" s="60"/>
      <c r="VUD877" s="60"/>
      <c r="VUE877" s="60"/>
      <c r="VUF877" s="60"/>
      <c r="VUG877" s="60"/>
      <c r="VUH877" s="60"/>
      <c r="VUI877" s="60"/>
      <c r="VUJ877" s="60"/>
      <c r="VUK877" s="60"/>
      <c r="VUL877" s="60"/>
      <c r="VUM877" s="60"/>
      <c r="VUN877" s="60"/>
      <c r="VUO877" s="60"/>
      <c r="VUP877" s="60"/>
      <c r="VUQ877" s="60"/>
      <c r="VUR877" s="60"/>
      <c r="VUS877" s="60"/>
      <c r="VUT877" s="60"/>
      <c r="VUU877" s="60"/>
      <c r="VUV877" s="60"/>
      <c r="VUW877" s="60"/>
      <c r="VUX877" s="60"/>
      <c r="VUY877" s="60"/>
      <c r="VUZ877" s="60"/>
      <c r="VVA877" s="60"/>
      <c r="VVB877" s="60"/>
      <c r="VVC877" s="60"/>
      <c r="VVD877" s="60"/>
      <c r="VVE877" s="60"/>
      <c r="VVF877" s="60"/>
      <c r="VVG877" s="60"/>
      <c r="VVH877" s="60"/>
      <c r="VVI877" s="60"/>
      <c r="VVJ877" s="60"/>
      <c r="VVK877" s="60"/>
      <c r="VVL877" s="60"/>
      <c r="VVM877" s="60"/>
      <c r="VVN877" s="60"/>
      <c r="VVO877" s="60"/>
      <c r="VVP877" s="60"/>
      <c r="VVQ877" s="60"/>
      <c r="VVR877" s="60"/>
      <c r="VVS877" s="60"/>
      <c r="VVT877" s="60"/>
      <c r="VVU877" s="60"/>
      <c r="VVV877" s="60"/>
      <c r="VVW877" s="60"/>
      <c r="VVX877" s="60"/>
      <c r="VVY877" s="60"/>
      <c r="VVZ877" s="60"/>
      <c r="VWA877" s="60"/>
      <c r="VWB877" s="60"/>
      <c r="VWC877" s="60"/>
      <c r="VWD877" s="60"/>
      <c r="VWE877" s="60"/>
      <c r="VWF877" s="60"/>
      <c r="VWG877" s="60"/>
      <c r="VWH877" s="60"/>
      <c r="VWI877" s="60"/>
      <c r="VWJ877" s="60"/>
      <c r="VWK877" s="60"/>
      <c r="VWL877" s="60"/>
      <c r="VWM877" s="60"/>
      <c r="VWN877" s="60"/>
      <c r="VWO877" s="60"/>
      <c r="VWP877" s="60"/>
      <c r="VWQ877" s="60"/>
      <c r="VWR877" s="60"/>
      <c r="VWS877" s="60"/>
      <c r="VWT877" s="60"/>
      <c r="VWU877" s="60"/>
      <c r="VWV877" s="60"/>
      <c r="VWW877" s="60"/>
      <c r="VWX877" s="60"/>
      <c r="VWY877" s="60"/>
      <c r="VWZ877" s="60"/>
      <c r="VXA877" s="60"/>
      <c r="VXB877" s="60"/>
      <c r="VXC877" s="60"/>
      <c r="VXD877" s="60"/>
      <c r="VXE877" s="60"/>
      <c r="VXF877" s="60"/>
      <c r="VXG877" s="60"/>
      <c r="VXH877" s="60"/>
      <c r="VXI877" s="60"/>
      <c r="VXJ877" s="60"/>
      <c r="VXK877" s="60"/>
      <c r="VXL877" s="60"/>
      <c r="VXM877" s="60"/>
      <c r="VXN877" s="60"/>
      <c r="VXO877" s="60"/>
      <c r="VXP877" s="60"/>
      <c r="VXQ877" s="60"/>
      <c r="VXR877" s="60"/>
      <c r="VXS877" s="60"/>
      <c r="VXT877" s="60"/>
      <c r="VXU877" s="60"/>
      <c r="VXV877" s="60"/>
      <c r="VXW877" s="60"/>
      <c r="VXX877" s="60"/>
      <c r="VXY877" s="60"/>
      <c r="VXZ877" s="60"/>
      <c r="VYA877" s="60"/>
      <c r="VYB877" s="60"/>
      <c r="VYC877" s="60"/>
      <c r="VYD877" s="60"/>
      <c r="VYE877" s="60"/>
      <c r="VYF877" s="60"/>
      <c r="VYG877" s="60"/>
      <c r="VYH877" s="60"/>
      <c r="VYI877" s="60"/>
      <c r="VYJ877" s="60"/>
      <c r="VYK877" s="60"/>
      <c r="VYL877" s="60"/>
      <c r="VYM877" s="60"/>
      <c r="VYN877" s="60"/>
      <c r="VYO877" s="60"/>
      <c r="VYP877" s="60"/>
      <c r="VYQ877" s="60"/>
      <c r="VYR877" s="60"/>
      <c r="VYS877" s="60"/>
      <c r="VYT877" s="60"/>
      <c r="VYU877" s="60"/>
      <c r="VYV877" s="60"/>
      <c r="VYW877" s="60"/>
      <c r="VYX877" s="60"/>
      <c r="VYY877" s="60"/>
      <c r="VYZ877" s="60"/>
      <c r="VZA877" s="60"/>
      <c r="VZB877" s="60"/>
      <c r="VZC877" s="60"/>
      <c r="VZD877" s="60"/>
      <c r="VZE877" s="60"/>
      <c r="VZF877" s="60"/>
      <c r="VZG877" s="60"/>
      <c r="VZH877" s="60"/>
      <c r="VZI877" s="60"/>
      <c r="VZJ877" s="60"/>
      <c r="VZK877" s="60"/>
      <c r="VZL877" s="60"/>
      <c r="VZM877" s="60"/>
      <c r="VZN877" s="60"/>
      <c r="VZO877" s="60"/>
      <c r="VZP877" s="60"/>
      <c r="VZQ877" s="60"/>
      <c r="VZR877" s="60"/>
      <c r="VZS877" s="60"/>
      <c r="VZT877" s="60"/>
      <c r="VZU877" s="60"/>
      <c r="VZV877" s="60"/>
      <c r="VZW877" s="60"/>
      <c r="VZX877" s="60"/>
      <c r="VZY877" s="60"/>
      <c r="VZZ877" s="60"/>
      <c r="WAA877" s="60"/>
      <c r="WAB877" s="60"/>
      <c r="WAC877" s="60"/>
      <c r="WAD877" s="60"/>
      <c r="WAE877" s="60"/>
      <c r="WAF877" s="60"/>
      <c r="WAG877" s="60"/>
      <c r="WAH877" s="60"/>
      <c r="WAI877" s="60"/>
      <c r="WAJ877" s="60"/>
      <c r="WAK877" s="60"/>
      <c r="WAL877" s="60"/>
      <c r="WAM877" s="60"/>
      <c r="WAN877" s="60"/>
      <c r="WAO877" s="60"/>
      <c r="WAP877" s="60"/>
      <c r="WAQ877" s="60"/>
      <c r="WAR877" s="60"/>
      <c r="WAS877" s="60"/>
      <c r="WAT877" s="60"/>
      <c r="WAU877" s="60"/>
      <c r="WAV877" s="60"/>
      <c r="WAW877" s="60"/>
      <c r="WAX877" s="60"/>
      <c r="WAY877" s="60"/>
      <c r="WAZ877" s="60"/>
      <c r="WBA877" s="60"/>
      <c r="WBB877" s="60"/>
      <c r="WBC877" s="60"/>
      <c r="WBD877" s="60"/>
      <c r="WBE877" s="60"/>
      <c r="WBF877" s="60"/>
      <c r="WBG877" s="60"/>
      <c r="WBH877" s="60"/>
      <c r="WBI877" s="60"/>
      <c r="WBJ877" s="60"/>
      <c r="WBK877" s="60"/>
      <c r="WBL877" s="60"/>
      <c r="WBM877" s="60"/>
      <c r="WBN877" s="60"/>
      <c r="WBO877" s="60"/>
      <c r="WBP877" s="60"/>
      <c r="WBQ877" s="60"/>
      <c r="WBR877" s="60"/>
      <c r="WBS877" s="60"/>
      <c r="WBT877" s="60"/>
      <c r="WBU877" s="60"/>
      <c r="WBV877" s="60"/>
      <c r="WBW877" s="60"/>
      <c r="WBX877" s="60"/>
      <c r="WBY877" s="60"/>
      <c r="WBZ877" s="60"/>
      <c r="WCA877" s="60"/>
      <c r="WCB877" s="60"/>
      <c r="WCC877" s="60"/>
      <c r="WCD877" s="60"/>
      <c r="WCE877" s="60"/>
      <c r="WCF877" s="60"/>
      <c r="WCG877" s="60"/>
      <c r="WCH877" s="60"/>
      <c r="WCI877" s="60"/>
      <c r="WCJ877" s="60"/>
      <c r="WCK877" s="60"/>
      <c r="WCL877" s="60"/>
      <c r="WCM877" s="60"/>
      <c r="WCN877" s="60"/>
      <c r="WCO877" s="60"/>
      <c r="WCP877" s="60"/>
      <c r="WCQ877" s="60"/>
      <c r="WCR877" s="60"/>
      <c r="WCS877" s="60"/>
      <c r="WCT877" s="60"/>
      <c r="WCU877" s="60"/>
      <c r="WCV877" s="60"/>
      <c r="WCW877" s="60"/>
      <c r="WCX877" s="60"/>
      <c r="WCY877" s="60"/>
      <c r="WCZ877" s="60"/>
      <c r="WDA877" s="60"/>
      <c r="WDB877" s="60"/>
      <c r="WDC877" s="60"/>
      <c r="WDD877" s="60"/>
      <c r="WDE877" s="60"/>
      <c r="WDF877" s="60"/>
      <c r="WDG877" s="60"/>
      <c r="WDH877" s="60"/>
      <c r="WDI877" s="60"/>
      <c r="WDJ877" s="60"/>
      <c r="WDK877" s="60"/>
      <c r="WDL877" s="60"/>
      <c r="WDM877" s="60"/>
      <c r="WDN877" s="60"/>
      <c r="WDO877" s="60"/>
      <c r="WDP877" s="60"/>
      <c r="WDQ877" s="60"/>
      <c r="WDR877" s="60"/>
      <c r="WDS877" s="60"/>
      <c r="WDT877" s="60"/>
      <c r="WDU877" s="60"/>
      <c r="WDV877" s="60"/>
      <c r="WDW877" s="60"/>
      <c r="WDX877" s="60"/>
      <c r="WDY877" s="60"/>
      <c r="WDZ877" s="60"/>
      <c r="WEA877" s="60"/>
      <c r="WEB877" s="60"/>
      <c r="WEC877" s="60"/>
      <c r="WED877" s="60"/>
      <c r="WEE877" s="60"/>
      <c r="WEF877" s="60"/>
      <c r="WEG877" s="60"/>
      <c r="WEH877" s="60"/>
      <c r="WEI877" s="60"/>
      <c r="WEJ877" s="60"/>
      <c r="WEK877" s="60"/>
      <c r="WEL877" s="60"/>
      <c r="WEM877" s="60"/>
      <c r="WEN877" s="60"/>
      <c r="WEO877" s="60"/>
      <c r="WEP877" s="60"/>
      <c r="WEQ877" s="60"/>
      <c r="WER877" s="60"/>
      <c r="WES877" s="60"/>
      <c r="WET877" s="60"/>
      <c r="WEU877" s="60"/>
      <c r="WEV877" s="60"/>
      <c r="WEW877" s="60"/>
      <c r="WEX877" s="60"/>
      <c r="WEY877" s="60"/>
      <c r="WEZ877" s="60"/>
      <c r="WFA877" s="60"/>
      <c r="WFB877" s="60"/>
      <c r="WFC877" s="60"/>
      <c r="WFD877" s="60"/>
      <c r="WFE877" s="60"/>
      <c r="WFF877" s="60"/>
      <c r="WFG877" s="60"/>
      <c r="WFH877" s="60"/>
      <c r="WFI877" s="60"/>
      <c r="WFJ877" s="60"/>
      <c r="WFK877" s="60"/>
      <c r="WFL877" s="60"/>
      <c r="WFM877" s="60"/>
      <c r="WFN877" s="60"/>
      <c r="WFO877" s="60"/>
      <c r="WFP877" s="60"/>
      <c r="WFQ877" s="60"/>
      <c r="WFR877" s="60"/>
      <c r="WFS877" s="60"/>
      <c r="WFT877" s="60"/>
      <c r="WFU877" s="60"/>
      <c r="WFV877" s="60"/>
      <c r="WFW877" s="60"/>
      <c r="WFX877" s="60"/>
      <c r="WFY877" s="60"/>
      <c r="WFZ877" s="60"/>
      <c r="WGA877" s="60"/>
      <c r="WGB877" s="60"/>
      <c r="WGC877" s="60"/>
      <c r="WGD877" s="60"/>
      <c r="WGE877" s="60"/>
      <c r="WGF877" s="60"/>
      <c r="WGG877" s="60"/>
      <c r="WGH877" s="60"/>
      <c r="WGI877" s="60"/>
      <c r="WGJ877" s="60"/>
      <c r="WGK877" s="60"/>
      <c r="WGL877" s="60"/>
      <c r="WGM877" s="60"/>
      <c r="WGN877" s="60"/>
      <c r="WGO877" s="60"/>
      <c r="WGP877" s="60"/>
      <c r="WGQ877" s="60"/>
      <c r="WGR877" s="60"/>
      <c r="WGS877" s="60"/>
      <c r="WGT877" s="60"/>
      <c r="WGU877" s="60"/>
      <c r="WGV877" s="60"/>
      <c r="WGW877" s="60"/>
      <c r="WGX877" s="60"/>
      <c r="WGY877" s="60"/>
      <c r="WGZ877" s="60"/>
      <c r="WHA877" s="60"/>
      <c r="WHB877" s="60"/>
      <c r="WHC877" s="60"/>
      <c r="WHD877" s="60"/>
      <c r="WHE877" s="60"/>
      <c r="WHF877" s="60"/>
      <c r="WHG877" s="60"/>
      <c r="WHH877" s="60"/>
      <c r="WHI877" s="60"/>
      <c r="WHJ877" s="60"/>
      <c r="WHK877" s="60"/>
      <c r="WHL877" s="60"/>
      <c r="WHM877" s="60"/>
      <c r="WHN877" s="60"/>
      <c r="WHO877" s="60"/>
      <c r="WHP877" s="60"/>
      <c r="WHQ877" s="60"/>
      <c r="WHR877" s="60"/>
      <c r="WHS877" s="60"/>
      <c r="WHT877" s="60"/>
      <c r="WHU877" s="60"/>
      <c r="WHV877" s="60"/>
      <c r="WHW877" s="60"/>
      <c r="WHX877" s="60"/>
      <c r="WHY877" s="60"/>
      <c r="WHZ877" s="60"/>
      <c r="WIA877" s="60"/>
      <c r="WIB877" s="60"/>
      <c r="WIC877" s="60"/>
      <c r="WID877" s="60"/>
      <c r="WIE877" s="60"/>
      <c r="WIF877" s="60"/>
      <c r="WIG877" s="60"/>
      <c r="WIH877" s="60"/>
      <c r="WII877" s="60"/>
      <c r="WIJ877" s="60"/>
      <c r="WIK877" s="60"/>
      <c r="WIL877" s="60"/>
      <c r="WIM877" s="60"/>
      <c r="WIN877" s="60"/>
      <c r="WIO877" s="60"/>
      <c r="WIP877" s="60"/>
      <c r="WIQ877" s="60"/>
      <c r="WIR877" s="60"/>
      <c r="WIS877" s="60"/>
      <c r="WIT877" s="60"/>
      <c r="WIU877" s="60"/>
      <c r="WIV877" s="60"/>
      <c r="WIW877" s="60"/>
      <c r="WIX877" s="60"/>
      <c r="WIY877" s="60"/>
      <c r="WIZ877" s="60"/>
      <c r="WJA877" s="60"/>
      <c r="WJB877" s="60"/>
      <c r="WJC877" s="60"/>
      <c r="WJD877" s="60"/>
      <c r="WJE877" s="60"/>
      <c r="WJF877" s="60"/>
      <c r="WJG877" s="60"/>
      <c r="WJH877" s="60"/>
      <c r="WJI877" s="60"/>
      <c r="WJJ877" s="60"/>
      <c r="WJK877" s="60"/>
      <c r="WJL877" s="60"/>
      <c r="WJM877" s="60"/>
      <c r="WJN877" s="60"/>
      <c r="WJO877" s="60"/>
      <c r="WJP877" s="60"/>
      <c r="WJQ877" s="60"/>
      <c r="WJR877" s="60"/>
      <c r="WJS877" s="60"/>
      <c r="WJT877" s="60"/>
      <c r="WJU877" s="60"/>
      <c r="WJV877" s="60"/>
      <c r="WJW877" s="60"/>
      <c r="WJX877" s="60"/>
      <c r="WJY877" s="60"/>
      <c r="WJZ877" s="60"/>
      <c r="WKA877" s="60"/>
      <c r="WKB877" s="60"/>
      <c r="WKC877" s="60"/>
      <c r="WKD877" s="60"/>
      <c r="WKE877" s="60"/>
      <c r="WKF877" s="60"/>
      <c r="WKG877" s="60"/>
      <c r="WKH877" s="60"/>
      <c r="WKI877" s="60"/>
      <c r="WKJ877" s="60"/>
      <c r="WKK877" s="60"/>
      <c r="WKL877" s="60"/>
      <c r="WKM877" s="60"/>
      <c r="WKN877" s="60"/>
      <c r="WKO877" s="60"/>
      <c r="WKP877" s="60"/>
      <c r="WKQ877" s="60"/>
      <c r="WKR877" s="60"/>
      <c r="WKS877" s="60"/>
      <c r="WKT877" s="60"/>
      <c r="WKU877" s="60"/>
      <c r="WKV877" s="60"/>
      <c r="WKW877" s="60"/>
      <c r="WKX877" s="60"/>
      <c r="WKY877" s="60"/>
      <c r="WKZ877" s="60"/>
      <c r="WLA877" s="60"/>
      <c r="WLB877" s="60"/>
      <c r="WLC877" s="60"/>
      <c r="WLD877" s="60"/>
      <c r="WLE877" s="60"/>
      <c r="WLF877" s="60"/>
      <c r="WLG877" s="60"/>
      <c r="WLH877" s="60"/>
      <c r="WLI877" s="60"/>
      <c r="WLJ877" s="60"/>
      <c r="WLK877" s="60"/>
      <c r="WLL877" s="60"/>
      <c r="WLM877" s="60"/>
      <c r="WLN877" s="60"/>
      <c r="WLO877" s="60"/>
      <c r="WLP877" s="60"/>
      <c r="WLQ877" s="60"/>
      <c r="WLR877" s="60"/>
      <c r="WLS877" s="60"/>
      <c r="WLT877" s="60"/>
      <c r="WLU877" s="60"/>
      <c r="WLV877" s="60"/>
      <c r="WLW877" s="60"/>
      <c r="WLX877" s="60"/>
      <c r="WLY877" s="60"/>
      <c r="WLZ877" s="60"/>
      <c r="WMA877" s="60"/>
      <c r="WMB877" s="60"/>
      <c r="WMC877" s="60"/>
      <c r="WMD877" s="60"/>
      <c r="WME877" s="60"/>
      <c r="WMF877" s="60"/>
      <c r="WMG877" s="60"/>
      <c r="WMH877" s="60"/>
      <c r="WMI877" s="60"/>
      <c r="WMJ877" s="60"/>
      <c r="WMK877" s="60"/>
      <c r="WML877" s="60"/>
      <c r="WMM877" s="60"/>
      <c r="WMN877" s="60"/>
      <c r="WMO877" s="60"/>
      <c r="WMP877" s="60"/>
      <c r="WMQ877" s="60"/>
      <c r="WMR877" s="60"/>
      <c r="WMS877" s="60"/>
      <c r="WMT877" s="60"/>
      <c r="WMU877" s="60"/>
      <c r="WMV877" s="60"/>
      <c r="WMW877" s="60"/>
      <c r="WMX877" s="60"/>
      <c r="WMY877" s="60"/>
      <c r="WMZ877" s="60"/>
      <c r="WNA877" s="60"/>
      <c r="WNB877" s="60"/>
      <c r="WNC877" s="60"/>
      <c r="WND877" s="60"/>
      <c r="WNE877" s="60"/>
      <c r="WNF877" s="60"/>
      <c r="WNG877" s="60"/>
      <c r="WNH877" s="60"/>
      <c r="WNI877" s="60"/>
      <c r="WNJ877" s="60"/>
      <c r="WNK877" s="60"/>
      <c r="WNL877" s="60"/>
      <c r="WNM877" s="60"/>
      <c r="WNN877" s="60"/>
      <c r="WNO877" s="60"/>
      <c r="WNP877" s="60"/>
      <c r="WNQ877" s="60"/>
      <c r="WNR877" s="60"/>
      <c r="WNS877" s="60"/>
      <c r="WNT877" s="60"/>
      <c r="WNU877" s="60"/>
      <c r="WNV877" s="60"/>
      <c r="WNW877" s="60"/>
      <c r="WNX877" s="60"/>
      <c r="WNY877" s="60"/>
      <c r="WNZ877" s="60"/>
      <c r="WOA877" s="60"/>
      <c r="WOB877" s="60"/>
      <c r="WOC877" s="60"/>
      <c r="WOD877" s="60"/>
      <c r="WOE877" s="60"/>
      <c r="WOF877" s="60"/>
      <c r="WOG877" s="60"/>
      <c r="WOH877" s="60"/>
      <c r="WOI877" s="60"/>
      <c r="WOJ877" s="60"/>
      <c r="WOK877" s="60"/>
      <c r="WOL877" s="60"/>
      <c r="WOM877" s="60"/>
      <c r="WON877" s="60"/>
      <c r="WOO877" s="60"/>
      <c r="WOP877" s="60"/>
      <c r="WOQ877" s="60"/>
      <c r="WOR877" s="60"/>
      <c r="WOS877" s="60"/>
      <c r="WOT877" s="60"/>
      <c r="WOU877" s="60"/>
      <c r="WOV877" s="60"/>
      <c r="WOW877" s="60"/>
      <c r="WOX877" s="60"/>
      <c r="WOY877" s="60"/>
      <c r="WOZ877" s="60"/>
      <c r="WPA877" s="60"/>
      <c r="WPB877" s="60"/>
      <c r="WPC877" s="60"/>
      <c r="WPD877" s="60"/>
      <c r="WPE877" s="60"/>
      <c r="WPF877" s="60"/>
      <c r="WPG877" s="60"/>
      <c r="WPH877" s="60"/>
      <c r="WPI877" s="60"/>
      <c r="WPJ877" s="60"/>
      <c r="WPK877" s="60"/>
      <c r="WPL877" s="60"/>
      <c r="WPM877" s="60"/>
      <c r="WPN877" s="60"/>
      <c r="WPO877" s="60"/>
      <c r="WPP877" s="60"/>
      <c r="WPQ877" s="60"/>
      <c r="WPR877" s="60"/>
      <c r="WPS877" s="60"/>
      <c r="WPT877" s="60"/>
      <c r="WPU877" s="60"/>
      <c r="WPV877" s="60"/>
      <c r="WPW877" s="60"/>
      <c r="WPX877" s="60"/>
      <c r="WPY877" s="60"/>
      <c r="WPZ877" s="60"/>
      <c r="WQA877" s="60"/>
      <c r="WQB877" s="60"/>
      <c r="WQC877" s="60"/>
      <c r="WQD877" s="60"/>
      <c r="WQE877" s="60"/>
      <c r="WQF877" s="60"/>
      <c r="WQG877" s="60"/>
      <c r="WQH877" s="60"/>
      <c r="WQI877" s="60"/>
      <c r="WQJ877" s="60"/>
      <c r="WQK877" s="60"/>
      <c r="WQL877" s="60"/>
      <c r="WQM877" s="60"/>
      <c r="WQN877" s="60"/>
      <c r="WQO877" s="60"/>
      <c r="WQP877" s="60"/>
      <c r="WQQ877" s="60"/>
      <c r="WQR877" s="60"/>
      <c r="WQS877" s="60"/>
      <c r="WQT877" s="60"/>
      <c r="WQU877" s="60"/>
      <c r="WQV877" s="60"/>
      <c r="WQW877" s="60"/>
      <c r="WQX877" s="60"/>
      <c r="WQY877" s="60"/>
      <c r="WQZ877" s="60"/>
      <c r="WRA877" s="60"/>
      <c r="WRB877" s="60"/>
      <c r="WRC877" s="60"/>
      <c r="WRD877" s="60"/>
      <c r="WRE877" s="60"/>
      <c r="WRF877" s="60"/>
      <c r="WRG877" s="60"/>
      <c r="WRH877" s="60"/>
      <c r="WRI877" s="60"/>
      <c r="WRJ877" s="60"/>
      <c r="WRK877" s="60"/>
      <c r="WRL877" s="60"/>
      <c r="WRM877" s="60"/>
      <c r="WRN877" s="60"/>
      <c r="WRO877" s="60"/>
      <c r="WRP877" s="60"/>
      <c r="WRQ877" s="60"/>
      <c r="WRR877" s="60"/>
      <c r="WRS877" s="60"/>
      <c r="WRT877" s="60"/>
      <c r="WRU877" s="60"/>
      <c r="WRV877" s="60"/>
      <c r="WRW877" s="60"/>
      <c r="WRX877" s="60"/>
      <c r="WRY877" s="60"/>
      <c r="WRZ877" s="60"/>
      <c r="WSA877" s="60"/>
      <c r="WSB877" s="60"/>
      <c r="WSC877" s="60"/>
      <c r="WSD877" s="60"/>
      <c r="WSE877" s="60"/>
      <c r="WSF877" s="60"/>
      <c r="WSG877" s="60"/>
      <c r="WSH877" s="60"/>
      <c r="WSI877" s="60"/>
      <c r="WSJ877" s="60"/>
      <c r="WSK877" s="60"/>
      <c r="WSL877" s="60"/>
      <c r="WSM877" s="60"/>
      <c r="WSN877" s="60"/>
      <c r="WSO877" s="60"/>
      <c r="WSP877" s="60"/>
      <c r="WSQ877" s="60"/>
      <c r="WSR877" s="60"/>
      <c r="WSS877" s="60"/>
      <c r="WST877" s="60"/>
      <c r="WSU877" s="60"/>
      <c r="WSV877" s="60"/>
      <c r="WSW877" s="60"/>
      <c r="WSX877" s="60"/>
      <c r="WSY877" s="60"/>
      <c r="WSZ877" s="60"/>
      <c r="WTA877" s="60"/>
      <c r="WTB877" s="60"/>
      <c r="WTC877" s="60"/>
      <c r="WTD877" s="60"/>
      <c r="WTE877" s="60"/>
      <c r="WTF877" s="60"/>
      <c r="WTG877" s="60"/>
      <c r="WTH877" s="60"/>
      <c r="WTI877" s="60"/>
      <c r="WTJ877" s="60"/>
      <c r="WTK877" s="60"/>
      <c r="WTL877" s="60"/>
      <c r="WTM877" s="60"/>
      <c r="WTN877" s="60"/>
      <c r="WTO877" s="60"/>
      <c r="WTP877" s="60"/>
      <c r="WTQ877" s="60"/>
      <c r="WTR877" s="60"/>
      <c r="WTS877" s="60"/>
      <c r="WTT877" s="60"/>
      <c r="WTU877" s="60"/>
      <c r="WTV877" s="60"/>
      <c r="WTW877" s="60"/>
      <c r="WTX877" s="60"/>
      <c r="WTY877" s="60"/>
      <c r="WTZ877" s="60"/>
      <c r="WUA877" s="60"/>
      <c r="WUB877" s="60"/>
      <c r="WUC877" s="60"/>
      <c r="WUD877" s="60"/>
      <c r="WUE877" s="60"/>
      <c r="WUF877" s="60"/>
      <c r="WUG877" s="60"/>
      <c r="WUH877" s="60"/>
      <c r="WUI877" s="60"/>
      <c r="WUJ877" s="60"/>
      <c r="WUK877" s="60"/>
      <c r="WUL877" s="60"/>
      <c r="WUM877" s="60"/>
      <c r="WUN877" s="60"/>
      <c r="WUO877" s="60"/>
      <c r="WUP877" s="60"/>
      <c r="WUQ877" s="60"/>
      <c r="WUR877" s="60"/>
      <c r="WUS877" s="60"/>
      <c r="WUT877" s="60"/>
      <c r="WUU877" s="60"/>
      <c r="WUV877" s="60"/>
      <c r="WUW877" s="60"/>
      <c r="WUX877" s="60"/>
      <c r="WUY877" s="60"/>
      <c r="WUZ877" s="60"/>
      <c r="WVA877" s="60"/>
      <c r="WVB877" s="60"/>
      <c r="WVC877" s="60"/>
      <c r="WVD877" s="60"/>
      <c r="WVE877" s="60"/>
      <c r="WVF877" s="60"/>
      <c r="WVG877" s="60"/>
      <c r="WVH877" s="60"/>
      <c r="WVI877" s="60"/>
      <c r="WVJ877" s="60"/>
      <c r="WVK877" s="60"/>
      <c r="WVL877" s="60"/>
      <c r="WVM877" s="60"/>
      <c r="WVN877" s="60"/>
      <c r="WVO877" s="60"/>
      <c r="WVP877" s="60"/>
      <c r="WVQ877" s="60"/>
      <c r="WVR877" s="60"/>
      <c r="WVS877" s="60"/>
      <c r="WVT877" s="60"/>
      <c r="WVU877" s="60"/>
      <c r="WVV877" s="60"/>
      <c r="WVW877" s="60"/>
      <c r="WVX877" s="60"/>
      <c r="WVY877" s="60"/>
      <c r="WVZ877" s="60"/>
      <c r="WWA877" s="60"/>
      <c r="WWB877" s="60"/>
      <c r="WWC877" s="60"/>
      <c r="WWD877" s="60"/>
      <c r="WWE877" s="60"/>
      <c r="WWF877" s="60"/>
      <c r="WWG877" s="60"/>
      <c r="WWH877" s="60"/>
      <c r="WWI877" s="60"/>
      <c r="WWJ877" s="60"/>
      <c r="WWK877" s="60"/>
      <c r="WWL877" s="60"/>
      <c r="WWM877" s="60"/>
      <c r="WWN877" s="60"/>
      <c r="WWO877" s="60"/>
      <c r="WWP877" s="60"/>
      <c r="WWQ877" s="60"/>
      <c r="WWR877" s="60"/>
      <c r="WWS877" s="60"/>
      <c r="WWT877" s="60"/>
      <c r="WWU877" s="60"/>
      <c r="WWV877" s="60"/>
      <c r="WWW877" s="60"/>
      <c r="WWX877" s="60"/>
      <c r="WWY877" s="60"/>
      <c r="WWZ877" s="60"/>
      <c r="WXA877" s="60"/>
      <c r="WXB877" s="60"/>
      <c r="WXC877" s="60"/>
      <c r="WXD877" s="60"/>
      <c r="WXE877" s="60"/>
      <c r="WXF877" s="60"/>
      <c r="WXG877" s="60"/>
      <c r="WXH877" s="60"/>
      <c r="WXI877" s="60"/>
      <c r="WXJ877" s="60"/>
      <c r="WXK877" s="60"/>
      <c r="WXL877" s="60"/>
      <c r="WXM877" s="60"/>
      <c r="WXN877" s="60"/>
      <c r="WXO877" s="60"/>
      <c r="WXP877" s="60"/>
      <c r="WXQ877" s="60"/>
      <c r="WXR877" s="60"/>
      <c r="WXS877" s="60"/>
      <c r="WXT877" s="60"/>
      <c r="WXU877" s="60"/>
      <c r="WXV877" s="60"/>
      <c r="WXW877" s="60"/>
      <c r="WXX877" s="60"/>
      <c r="WXY877" s="60"/>
      <c r="WXZ877" s="60"/>
      <c r="WYA877" s="60"/>
      <c r="WYB877" s="60"/>
      <c r="WYC877" s="60"/>
      <c r="WYD877" s="60"/>
      <c r="WYE877" s="60"/>
      <c r="WYF877" s="60"/>
      <c r="WYG877" s="60"/>
      <c r="WYH877" s="60"/>
      <c r="WYI877" s="60"/>
      <c r="WYJ877" s="60"/>
      <c r="WYK877" s="60"/>
      <c r="WYL877" s="60"/>
      <c r="WYM877" s="60"/>
      <c r="WYN877" s="60"/>
      <c r="WYO877" s="60"/>
      <c r="WYP877" s="60"/>
      <c r="WYQ877" s="60"/>
      <c r="WYR877" s="60"/>
      <c r="WYS877" s="60"/>
      <c r="WYT877" s="60"/>
      <c r="WYU877" s="60"/>
      <c r="WYV877" s="60"/>
      <c r="WYW877" s="60"/>
      <c r="WYX877" s="60"/>
      <c r="WYY877" s="60"/>
      <c r="WYZ877" s="60"/>
      <c r="WZA877" s="60"/>
      <c r="WZB877" s="60"/>
      <c r="WZC877" s="60"/>
      <c r="WZD877" s="60"/>
      <c r="WZE877" s="60"/>
      <c r="WZF877" s="60"/>
      <c r="WZG877" s="60"/>
      <c r="WZH877" s="60"/>
      <c r="WZI877" s="60"/>
      <c r="WZJ877" s="60"/>
      <c r="WZK877" s="60"/>
      <c r="WZL877" s="60"/>
      <c r="WZM877" s="60"/>
      <c r="WZN877" s="60"/>
      <c r="WZO877" s="60"/>
      <c r="WZP877" s="60"/>
      <c r="WZQ877" s="60"/>
      <c r="WZR877" s="60"/>
      <c r="WZS877" s="60"/>
      <c r="WZT877" s="60"/>
      <c r="WZU877" s="60"/>
      <c r="WZV877" s="60"/>
      <c r="WZW877" s="60"/>
      <c r="WZX877" s="60"/>
      <c r="WZY877" s="60"/>
      <c r="WZZ877" s="60"/>
      <c r="XAA877" s="60"/>
      <c r="XAB877" s="60"/>
      <c r="XAC877" s="60"/>
      <c r="XAD877" s="60"/>
      <c r="XAE877" s="60"/>
      <c r="XAF877" s="60"/>
      <c r="XAG877" s="60"/>
      <c r="XAH877" s="60"/>
      <c r="XAI877" s="60"/>
      <c r="XAJ877" s="60"/>
      <c r="XAK877" s="60"/>
      <c r="XAL877" s="60"/>
      <c r="XAM877" s="60"/>
      <c r="XAN877" s="60"/>
      <c r="XAO877" s="60"/>
      <c r="XAP877" s="60"/>
      <c r="XAQ877" s="60"/>
      <c r="XAR877" s="60"/>
      <c r="XAS877" s="60"/>
      <c r="XAT877" s="60"/>
      <c r="XAU877" s="60"/>
      <c r="XAV877" s="60"/>
      <c r="XAW877" s="60"/>
      <c r="XAX877" s="60"/>
      <c r="XAY877" s="60"/>
      <c r="XAZ877" s="60"/>
      <c r="XBA877" s="60"/>
      <c r="XBB877" s="60"/>
      <c r="XBC877" s="60"/>
      <c r="XBD877" s="60"/>
      <c r="XBE877" s="60"/>
      <c r="XBF877" s="60"/>
      <c r="XBG877" s="60"/>
      <c r="XBH877" s="60"/>
      <c r="XBI877" s="60"/>
      <c r="XBJ877" s="60"/>
      <c r="XBK877" s="60"/>
      <c r="XBL877" s="60"/>
      <c r="XBM877" s="60"/>
      <c r="XBN877" s="60"/>
      <c r="XBO877" s="60"/>
      <c r="XBP877" s="60"/>
      <c r="XBQ877" s="60"/>
      <c r="XBR877" s="60"/>
      <c r="XBS877" s="60"/>
      <c r="XBT877" s="60"/>
      <c r="XBU877" s="60"/>
      <c r="XBV877" s="60"/>
      <c r="XBW877" s="60"/>
      <c r="XBX877" s="60"/>
      <c r="XBY877" s="60"/>
      <c r="XBZ877" s="60"/>
      <c r="XCA877" s="60"/>
      <c r="XCB877" s="60"/>
      <c r="XCC877" s="60"/>
      <c r="XCD877" s="60"/>
      <c r="XCE877" s="60"/>
      <c r="XCF877" s="60"/>
      <c r="XCG877" s="60"/>
      <c r="XCH877" s="60"/>
      <c r="XCI877" s="60"/>
      <c r="XCJ877" s="60"/>
      <c r="XCK877" s="60"/>
      <c r="XCL877" s="60"/>
      <c r="XCM877" s="60"/>
      <c r="XCN877" s="60"/>
      <c r="XCO877" s="60"/>
      <c r="XCP877" s="60"/>
      <c r="XCQ877" s="60"/>
      <c r="XCR877" s="60"/>
      <c r="XCS877" s="60"/>
      <c r="XCT877" s="60"/>
      <c r="XCU877" s="60"/>
      <c r="XCV877" s="60"/>
      <c r="XCW877" s="60"/>
      <c r="XCX877" s="60"/>
      <c r="XCY877" s="60"/>
      <c r="XCZ877" s="60"/>
      <c r="XDA877" s="60"/>
      <c r="XDB877" s="60"/>
      <c r="XDC877" s="60"/>
      <c r="XDD877" s="60"/>
      <c r="XDE877" s="60"/>
      <c r="XDF877" s="60"/>
      <c r="XDG877" s="60"/>
      <c r="XDH877" s="60"/>
      <c r="XDI877" s="60"/>
      <c r="XDJ877" s="60"/>
      <c r="XDK877" s="60"/>
      <c r="XDL877" s="60"/>
    </row>
  </sheetData>
  <dataValidations count="9">
    <dataValidation type="list" allowBlank="1" showInputMessage="1" showErrorMessage="1" sqref="H4:H766 H768:H871">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64:T871 T753 T755:T766 T768:T772 T774:T776 T778:T782 T787:T815 T817:T820 T822:T832 T834:T836 T838:T842 T844:T848 T785 T856:T859 T861:T862 T850:T852">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64:U871 U753 U755:U766 U768:U772 U774:U776 U778:U782 U787:U815 U817:U820 U822:U832 U834:U836 U838:U842 U844:U848 U785 U856:U859 U861:U862 U850:U852">
      <formula1>INDIRECT("VentilationStandardsTable[Secondary Space Type]")</formula1>
    </dataValidation>
    <dataValidation type="list" allowBlank="1" showInputMessage="1" showErrorMessage="1" sqref="G872:G877 S4:S871">
      <formula1>INDIRECT("VentilationStandardsLookup[Name]")</formula1>
    </dataValidation>
    <dataValidation type="list" allowBlank="1" showInputMessage="1" showErrorMessage="1" sqref="F4:F877">
      <formula1>INDIRECT("LightingStandardsLookup[Name]")</formula1>
    </dataValidation>
    <dataValidation type="list" allowBlank="1" showInputMessage="1" showErrorMessage="1" sqref="G4:G871">
      <formula1>INDIRECT("InteriorLightingTable[Primary Space Type]")</formula1>
    </dataValidation>
    <dataValidation type="list" allowBlank="1" showInputMessage="1" showErrorMessage="1" sqref="C4:C877">
      <formula1>INDIRECT("BuildingTypeLookup[Name]")</formula1>
    </dataValidation>
    <dataValidation type="list" allowBlank="1" showInputMessage="1" showErrorMessage="1" sqref="D4:D877">
      <formula1>INDIRECT("SpaceTypeLookup[Name]")</formula1>
    </dataValidation>
    <dataValidation type="list" allowBlank="1" showInputMessage="1" showErrorMessage="1" sqref="R4:R877 AA4:AB877 AD4:AD877 AI4:AI877 AN4:AP877 AW4:AW877 BD4:BD877">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workbookViewId="0">
      <pane ySplit="3" topLeftCell="A4" activePane="bottomLeft" state="frozen"/>
      <selection pane="bottomLeft" activeCell="C190" sqref="C190:F193"/>
    </sheetView>
  </sheetViews>
  <sheetFormatPr defaultRowHeight="1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 min="107" max="1006" width="13.28515625" customWidth="1"/>
    <col min="1007" max="10006" width="14.28515625" customWidth="1"/>
    <col min="10007" max="16384" width="15.285156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1568</v>
      </c>
      <c r="E38">
        <v>10</v>
      </c>
      <c r="F38">
        <v>0.12</v>
      </c>
      <c r="G38"/>
    </row>
    <row r="39" spans="1:8" ht="15"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1569</v>
      </c>
      <c r="E39">
        <v>10</v>
      </c>
      <c r="F39">
        <v>0.12</v>
      </c>
      <c r="G39"/>
    </row>
    <row r="40" spans="1:8" ht="15"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1570</v>
      </c>
      <c r="E40">
        <v>10</v>
      </c>
      <c r="F40">
        <v>0.12</v>
      </c>
      <c r="G40"/>
    </row>
    <row r="41" spans="1:8" ht="15"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1571</v>
      </c>
      <c r="E41">
        <v>10</v>
      </c>
      <c r="F41">
        <v>0.12</v>
      </c>
      <c r="G41"/>
      <c r="H41" t="s">
        <v>131</v>
      </c>
    </row>
    <row r="42" spans="1:8" ht="15"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1568</v>
      </c>
      <c r="E42">
        <v>10</v>
      </c>
      <c r="F42">
        <v>0.12</v>
      </c>
      <c r="G42"/>
    </row>
    <row r="43" spans="1:8" ht="15"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1569</v>
      </c>
      <c r="E43">
        <v>10</v>
      </c>
      <c r="F43">
        <v>0.12</v>
      </c>
      <c r="G43"/>
    </row>
    <row r="44" spans="1:8" ht="15"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1570</v>
      </c>
      <c r="E44">
        <v>10</v>
      </c>
      <c r="F44">
        <v>0.12</v>
      </c>
      <c r="G44"/>
    </row>
    <row r="45" spans="1:8" ht="15"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1571</v>
      </c>
      <c r="E45">
        <v>10</v>
      </c>
      <c r="F45">
        <v>0.12</v>
      </c>
      <c r="G45"/>
      <c r="H45" t="s">
        <v>131</v>
      </c>
    </row>
    <row r="46" spans="1:8" ht="15"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1572</v>
      </c>
      <c r="E46">
        <v>10</v>
      </c>
      <c r="F46">
        <v>0.18</v>
      </c>
      <c r="G46"/>
    </row>
    <row r="47" spans="1:8" ht="15"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1573</v>
      </c>
      <c r="E47">
        <v>10</v>
      </c>
      <c r="F47">
        <v>0.18</v>
      </c>
      <c r="G47"/>
    </row>
    <row r="48" spans="1:8" ht="15"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1574</v>
      </c>
      <c r="E48">
        <v>10</v>
      </c>
      <c r="F48">
        <v>0.18</v>
      </c>
      <c r="G48"/>
      <c r="H48" t="s">
        <v>127</v>
      </c>
    </row>
    <row r="49" spans="1:8" ht="15"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1575</v>
      </c>
      <c r="E49">
        <v>10</v>
      </c>
      <c r="F49">
        <v>0.18</v>
      </c>
      <c r="G49"/>
    </row>
    <row r="50" spans="1:8" ht="15"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1572</v>
      </c>
      <c r="E50">
        <v>10</v>
      </c>
      <c r="F50">
        <v>0.18</v>
      </c>
      <c r="G50"/>
    </row>
    <row r="51" spans="1:8" ht="15"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1573</v>
      </c>
      <c r="E51">
        <v>10</v>
      </c>
      <c r="F51">
        <v>0.18</v>
      </c>
      <c r="G51"/>
    </row>
    <row r="52" spans="1:8" ht="15"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1574</v>
      </c>
      <c r="E52">
        <v>10</v>
      </c>
      <c r="F52">
        <v>0.18</v>
      </c>
      <c r="G52"/>
      <c r="H52" t="s">
        <v>127</v>
      </c>
    </row>
    <row r="53" spans="1:8" ht="15"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1575</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20</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15</v>
      </c>
      <c r="F57">
        <v>0</v>
      </c>
      <c r="G57"/>
      <c r="H57" t="s">
        <v>23</v>
      </c>
    </row>
    <row r="58" spans="1:8" ht="15"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1576</v>
      </c>
      <c r="E58">
        <v>7.5</v>
      </c>
      <c r="F58">
        <v>0.18</v>
      </c>
      <c r="G58"/>
    </row>
    <row r="59" spans="1:8" ht="15"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1577</v>
      </c>
      <c r="E59">
        <v>7.5</v>
      </c>
      <c r="F59">
        <v>0.18</v>
      </c>
      <c r="G59"/>
    </row>
    <row r="60" spans="1:8" ht="15"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1576</v>
      </c>
      <c r="E61">
        <v>7.5</v>
      </c>
      <c r="F61">
        <v>0.18</v>
      </c>
      <c r="G61"/>
    </row>
    <row r="62" spans="1:8" ht="15"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1577</v>
      </c>
      <c r="E62">
        <v>7.5</v>
      </c>
      <c r="F62">
        <v>0.18</v>
      </c>
      <c r="G62"/>
    </row>
    <row r="63" spans="1:8" ht="15"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1565</v>
      </c>
      <c r="D162" t="s">
        <v>1578</v>
      </c>
      <c r="E162">
        <v>5</v>
      </c>
      <c r="F162">
        <v>0.06</v>
      </c>
      <c r="G162"/>
    </row>
    <row r="163" spans="1:8">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1565</v>
      </c>
      <c r="D163" t="s">
        <v>1579</v>
      </c>
      <c r="E163">
        <v>5</v>
      </c>
      <c r="F163">
        <v>0.06</v>
      </c>
      <c r="G163"/>
    </row>
    <row r="164" spans="1:8">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1565</v>
      </c>
      <c r="D164" t="s">
        <v>1580</v>
      </c>
      <c r="E164">
        <v>7.5</v>
      </c>
      <c r="F164">
        <v>0.06</v>
      </c>
      <c r="G164"/>
    </row>
    <row r="165" spans="1:8">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1565</v>
      </c>
      <c r="D165" t="s">
        <v>55</v>
      </c>
      <c r="E165"/>
      <c r="F165">
        <v>0.06</v>
      </c>
      <c r="G165"/>
      <c r="H165" t="s">
        <v>143</v>
      </c>
    </row>
    <row r="166" spans="1:8">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1565</v>
      </c>
      <c r="D166" t="s">
        <v>1578</v>
      </c>
      <c r="E166">
        <v>5</v>
      </c>
      <c r="F166">
        <v>0.06</v>
      </c>
      <c r="G166"/>
    </row>
    <row r="167" spans="1:8">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1565</v>
      </c>
      <c r="D167" t="s">
        <v>1579</v>
      </c>
      <c r="E167">
        <v>5</v>
      </c>
      <c r="F167">
        <v>0.06</v>
      </c>
      <c r="G167"/>
    </row>
    <row r="168" spans="1:8">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1565</v>
      </c>
      <c r="D168" t="s">
        <v>1580</v>
      </c>
      <c r="E168">
        <v>7.5</v>
      </c>
      <c r="F168">
        <v>0.06</v>
      </c>
      <c r="G168"/>
    </row>
    <row r="169" spans="1:8">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1565</v>
      </c>
      <c r="D169" t="s">
        <v>55</v>
      </c>
      <c r="E169"/>
      <c r="F169">
        <v>0.06</v>
      </c>
      <c r="G169"/>
      <c r="H169" t="s">
        <v>143</v>
      </c>
    </row>
    <row r="170" spans="1:8">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1565</v>
      </c>
      <c r="D170" t="s">
        <v>84</v>
      </c>
      <c r="E170">
        <v>5</v>
      </c>
      <c r="F170">
        <v>0.12</v>
      </c>
      <c r="G170"/>
    </row>
    <row r="171" spans="1:8">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1565</v>
      </c>
      <c r="D171" t="s">
        <v>1581</v>
      </c>
      <c r="E171"/>
      <c r="F171">
        <v>0.12</v>
      </c>
      <c r="G171"/>
      <c r="H171" t="s">
        <v>143</v>
      </c>
    </row>
    <row r="172" spans="1:8">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1565</v>
      </c>
      <c r="D172" t="s">
        <v>84</v>
      </c>
      <c r="E172">
        <v>5</v>
      </c>
      <c r="F172">
        <v>0.12</v>
      </c>
      <c r="G172"/>
    </row>
    <row r="173" spans="1:8">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1565</v>
      </c>
      <c r="D173" t="s">
        <v>1581</v>
      </c>
      <c r="E173"/>
      <c r="F173">
        <v>0.12</v>
      </c>
      <c r="G173"/>
      <c r="H173" t="s">
        <v>143</v>
      </c>
    </row>
    <row r="174" spans="1:8">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1565</v>
      </c>
      <c r="D174" t="s">
        <v>1582</v>
      </c>
      <c r="E174">
        <v>5</v>
      </c>
      <c r="F174">
        <v>0.18</v>
      </c>
      <c r="G174"/>
    </row>
    <row r="175" spans="1:8">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1565</v>
      </c>
      <c r="D175" t="s">
        <v>1582</v>
      </c>
      <c r="E175">
        <v>5</v>
      </c>
      <c r="F175">
        <v>0.18</v>
      </c>
      <c r="G175"/>
    </row>
    <row r="176" spans="1:8">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20</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1566</v>
      </c>
      <c r="D194" t="s">
        <v>1583</v>
      </c>
      <c r="E194">
        <v>5</v>
      </c>
      <c r="F194">
        <v>0.06</v>
      </c>
      <c r="G194"/>
    </row>
    <row r="195" spans="1:7" ht="13.5"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1566</v>
      </c>
      <c r="D195" t="s">
        <v>164</v>
      </c>
      <c r="E195">
        <v>5</v>
      </c>
      <c r="F195">
        <v>0.06</v>
      </c>
      <c r="G195"/>
    </row>
    <row r="196" spans="1:7" ht="13.5"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1566</v>
      </c>
      <c r="D196" t="s">
        <v>1584</v>
      </c>
      <c r="E196">
        <v>5</v>
      </c>
      <c r="F196">
        <v>0.06</v>
      </c>
      <c r="G196"/>
    </row>
    <row r="197" spans="1:7" ht="13.5"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1566</v>
      </c>
      <c r="D197" t="s">
        <v>1585</v>
      </c>
      <c r="E197">
        <v>5</v>
      </c>
      <c r="F197">
        <v>0.06</v>
      </c>
      <c r="G197"/>
    </row>
    <row r="198" spans="1:7" ht="13.5"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1566</v>
      </c>
      <c r="D198" t="s">
        <v>32</v>
      </c>
      <c r="E198">
        <v>5</v>
      </c>
      <c r="F198">
        <v>0.06</v>
      </c>
      <c r="G198"/>
    </row>
    <row r="199" spans="1:7" ht="13.5"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1566</v>
      </c>
      <c r="D199" t="s">
        <v>1586</v>
      </c>
      <c r="E199">
        <v>7.5</v>
      </c>
      <c r="F199">
        <v>0.06</v>
      </c>
      <c r="G199"/>
    </row>
    <row r="200" spans="1:7" ht="13.5"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1566</v>
      </c>
      <c r="D200" t="s">
        <v>1583</v>
      </c>
      <c r="E200">
        <v>5</v>
      </c>
      <c r="F200">
        <v>0.06</v>
      </c>
      <c r="G200"/>
    </row>
    <row r="201" spans="1:7" ht="13.5"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1566</v>
      </c>
      <c r="D201" t="s">
        <v>164</v>
      </c>
      <c r="E201">
        <v>5</v>
      </c>
      <c r="F201">
        <v>0.06</v>
      </c>
      <c r="G201"/>
    </row>
    <row r="202" spans="1:7" ht="13.5"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1566</v>
      </c>
      <c r="D202" t="s">
        <v>1584</v>
      </c>
      <c r="E202">
        <v>5</v>
      </c>
      <c r="F202">
        <v>0.06</v>
      </c>
      <c r="G202"/>
    </row>
    <row r="203" spans="1:7" ht="13.5"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1566</v>
      </c>
      <c r="D203" t="s">
        <v>1585</v>
      </c>
      <c r="E203">
        <v>5</v>
      </c>
      <c r="F203">
        <v>0.06</v>
      </c>
      <c r="G203"/>
    </row>
    <row r="204" spans="1:7" ht="13.5"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1566</v>
      </c>
      <c r="D204" t="s">
        <v>32</v>
      </c>
      <c r="E204">
        <v>5</v>
      </c>
      <c r="F204">
        <v>0.06</v>
      </c>
      <c r="G204"/>
    </row>
    <row r="205" spans="1:7" ht="13.5"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1566</v>
      </c>
      <c r="D205" t="s">
        <v>1586</v>
      </c>
      <c r="E205">
        <v>7.5</v>
      </c>
      <c r="F205">
        <v>0.06</v>
      </c>
      <c r="G205"/>
    </row>
    <row r="206" spans="1:7" ht="13.5"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1566</v>
      </c>
      <c r="D206" t="s">
        <v>94</v>
      </c>
      <c r="E206">
        <v>5</v>
      </c>
      <c r="F206">
        <v>0.12</v>
      </c>
      <c r="G206"/>
    </row>
    <row r="207" spans="1:7" ht="13.5"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1566</v>
      </c>
      <c r="D207" t="s">
        <v>1587</v>
      </c>
      <c r="E207">
        <v>7.5</v>
      </c>
      <c r="F207">
        <v>0.12</v>
      </c>
      <c r="G207"/>
    </row>
    <row r="208" spans="1:7" ht="13.5"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1566</v>
      </c>
      <c r="D208" t="s">
        <v>94</v>
      </c>
      <c r="E208">
        <v>5</v>
      </c>
      <c r="F208">
        <v>0.12</v>
      </c>
      <c r="G208"/>
    </row>
    <row r="209" spans="1:8" ht="13.5"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1566</v>
      </c>
      <c r="D209" t="s">
        <v>1587</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1588</v>
      </c>
      <c r="E215">
        <v>7.5</v>
      </c>
      <c r="F215">
        <v>0.06</v>
      </c>
      <c r="G215"/>
    </row>
    <row r="216" spans="1:8" ht="13.5"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1589</v>
      </c>
      <c r="E216">
        <v>7.5</v>
      </c>
      <c r="F216">
        <v>0.06</v>
      </c>
      <c r="G216"/>
    </row>
    <row r="217" spans="1:8" ht="13.5"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1590</v>
      </c>
      <c r="E219">
        <v>7.5</v>
      </c>
      <c r="F219">
        <v>0.06</v>
      </c>
      <c r="G219"/>
    </row>
    <row r="220" spans="1:8" ht="13.5"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1588</v>
      </c>
      <c r="E220">
        <v>7.5</v>
      </c>
      <c r="F220">
        <v>0.06</v>
      </c>
      <c r="G220"/>
    </row>
    <row r="221" spans="1:8" ht="13.5"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1589</v>
      </c>
      <c r="E221">
        <v>7.5</v>
      </c>
      <c r="F221">
        <v>0.06</v>
      </c>
      <c r="G221"/>
    </row>
    <row r="222" spans="1:8" ht="13.5"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1590</v>
      </c>
      <c r="E223">
        <v>7.5</v>
      </c>
      <c r="F223">
        <v>0.06</v>
      </c>
      <c r="G223"/>
    </row>
    <row r="224" spans="1:8" ht="13.5"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1591</v>
      </c>
      <c r="E225">
        <v>20</v>
      </c>
      <c r="F225">
        <v>0.12</v>
      </c>
      <c r="G225"/>
    </row>
    <row r="226" spans="1:7">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1591</v>
      </c>
      <c r="E227">
        <v>20</v>
      </c>
      <c r="F227">
        <v>0.12</v>
      </c>
      <c r="G227"/>
    </row>
    <row r="228" spans="1:7">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1592</v>
      </c>
      <c r="E228">
        <v>7.5</v>
      </c>
      <c r="F228">
        <v>0.18</v>
      </c>
      <c r="G228"/>
    </row>
    <row r="229" spans="1:7">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1592</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20</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1567</v>
      </c>
      <c r="D253" t="s">
        <v>65</v>
      </c>
      <c r="E253">
        <v>7.5</v>
      </c>
      <c r="F253">
        <v>0.06</v>
      </c>
      <c r="G253"/>
    </row>
    <row r="254" spans="1:8">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1567</v>
      </c>
      <c r="D254" t="s">
        <v>1593</v>
      </c>
      <c r="E254">
        <v>20</v>
      </c>
      <c r="F254">
        <v>0.06</v>
      </c>
      <c r="G254"/>
    </row>
    <row r="255" spans="1:8">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1567</v>
      </c>
      <c r="D255" t="s">
        <v>1594</v>
      </c>
      <c r="E255">
        <v>20</v>
      </c>
      <c r="F255">
        <v>0.06</v>
      </c>
      <c r="G255"/>
    </row>
    <row r="256" spans="1:8">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1567</v>
      </c>
      <c r="D256" t="s">
        <v>1595</v>
      </c>
      <c r="E256">
        <v>20</v>
      </c>
      <c r="F256">
        <v>0.06</v>
      </c>
      <c r="G256"/>
    </row>
    <row r="257" spans="1:8">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1567</v>
      </c>
      <c r="D257" t="s">
        <v>77</v>
      </c>
      <c r="E257">
        <v>10</v>
      </c>
      <c r="F257">
        <v>0.06</v>
      </c>
      <c r="G257"/>
      <c r="H257" t="s">
        <v>191</v>
      </c>
    </row>
    <row r="258" spans="1:8">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1567</v>
      </c>
      <c r="D258" t="s">
        <v>65</v>
      </c>
      <c r="E258">
        <v>7.5</v>
      </c>
      <c r="F258">
        <v>0.06</v>
      </c>
      <c r="G258"/>
    </row>
    <row r="259" spans="1:8">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1567</v>
      </c>
      <c r="D259" t="s">
        <v>1593</v>
      </c>
      <c r="E259">
        <v>20</v>
      </c>
      <c r="F259">
        <v>0.06</v>
      </c>
      <c r="G259"/>
    </row>
    <row r="260" spans="1:8">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1567</v>
      </c>
      <c r="D260" t="s">
        <v>1594</v>
      </c>
      <c r="E260">
        <v>20</v>
      </c>
      <c r="F260">
        <v>0.06</v>
      </c>
      <c r="G260"/>
    </row>
    <row r="261" spans="1:8">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1567</v>
      </c>
      <c r="D261" t="s">
        <v>1595</v>
      </c>
      <c r="E261">
        <v>20</v>
      </c>
      <c r="F261">
        <v>0.06</v>
      </c>
      <c r="G261"/>
    </row>
    <row r="262" spans="1:8">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1567</v>
      </c>
      <c r="D262" t="s">
        <v>77</v>
      </c>
      <c r="E262">
        <v>10</v>
      </c>
      <c r="F262">
        <v>0.06</v>
      </c>
      <c r="G262"/>
      <c r="H262" t="s">
        <v>191</v>
      </c>
    </row>
    <row r="263" spans="1:8">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1567</v>
      </c>
      <c r="D263" t="s">
        <v>1596</v>
      </c>
      <c r="E263">
        <v>10</v>
      </c>
      <c r="F263">
        <v>0.12</v>
      </c>
      <c r="G263"/>
    </row>
    <row r="264" spans="1:8">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1567</v>
      </c>
      <c r="D264" t="s">
        <v>1596</v>
      </c>
      <c r="E264">
        <v>10</v>
      </c>
      <c r="F264">
        <v>0.12</v>
      </c>
      <c r="G264"/>
    </row>
    <row r="265" spans="1:8">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1567</v>
      </c>
      <c r="D265" t="s">
        <v>36</v>
      </c>
      <c r="E265">
        <v>7.5</v>
      </c>
      <c r="F265">
        <v>0.18</v>
      </c>
      <c r="G265"/>
    </row>
    <row r="266" spans="1:8">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1567</v>
      </c>
      <c r="D266" t="s">
        <v>1597</v>
      </c>
      <c r="E266">
        <v>7.5</v>
      </c>
      <c r="F266">
        <v>0.18</v>
      </c>
      <c r="G266"/>
    </row>
    <row r="267" spans="1:8">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1567</v>
      </c>
      <c r="D267" t="s">
        <v>36</v>
      </c>
      <c r="E267">
        <v>7.5</v>
      </c>
      <c r="F267">
        <v>0.18</v>
      </c>
      <c r="G267"/>
    </row>
    <row r="268" spans="1:8">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1567</v>
      </c>
      <c r="D268" t="s">
        <v>1597</v>
      </c>
      <c r="E268">
        <v>7.5</v>
      </c>
      <c r="F268">
        <v>0.18</v>
      </c>
      <c r="G268"/>
    </row>
    <row r="269" spans="1:8">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1567</v>
      </c>
      <c r="D269" t="s">
        <v>1598</v>
      </c>
      <c r="E269"/>
      <c r="F269">
        <v>0.3</v>
      </c>
      <c r="G269"/>
    </row>
    <row r="270" spans="1:8">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1567</v>
      </c>
      <c r="D270" t="s">
        <v>1599</v>
      </c>
      <c r="E270"/>
      <c r="F270">
        <v>0.3</v>
      </c>
      <c r="G270"/>
    </row>
    <row r="271" spans="1:8">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1567</v>
      </c>
      <c r="D271" t="s">
        <v>1598</v>
      </c>
      <c r="E271"/>
      <c r="F271">
        <v>0.3</v>
      </c>
      <c r="G271"/>
    </row>
    <row r="272" spans="1:8">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1567</v>
      </c>
      <c r="D272" t="s">
        <v>1599</v>
      </c>
      <c r="E272"/>
      <c r="F272">
        <v>0.3</v>
      </c>
      <c r="G272"/>
    </row>
    <row r="273" spans="1:8">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1567</v>
      </c>
      <c r="D273" t="s">
        <v>1600</v>
      </c>
      <c r="E273"/>
      <c r="F273">
        <v>0.48</v>
      </c>
      <c r="G273"/>
      <c r="H273" t="s">
        <v>183</v>
      </c>
    </row>
    <row r="274" spans="1:8">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1567</v>
      </c>
      <c r="D274" t="s">
        <v>1600</v>
      </c>
      <c r="E274"/>
      <c r="F274">
        <v>0.48</v>
      </c>
      <c r="G274"/>
      <c r="H274" t="s">
        <v>183</v>
      </c>
    </row>
    <row r="275" spans="1:8">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pane ySplit="3" topLeftCell="A4" activePane="bottomLeft" state="frozen"/>
      <selection pane="bottomLeft" activeCell="A3" sqref="A3"/>
    </sheetView>
  </sheetViews>
  <sheetFormatPr defaultRowHeight="1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 min="105" max="1004" width="13.28515625" customWidth="1"/>
    <col min="1005" max="10004" width="14.28515625" customWidth="1"/>
    <col min="10005" max="16384" width="15.285156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pane ySplit="3" topLeftCell="A4" activePane="bottomLeft" state="frozen"/>
      <selection pane="bottomLeft" activeCell="A4" sqref="A4"/>
    </sheetView>
  </sheetViews>
  <sheetFormatPr defaultRowHeight="15"/>
  <cols>
    <col min="1" max="1" width="19.1406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c r="A1" t="s">
        <v>1334</v>
      </c>
    </row>
    <row r="3" spans="1:7">
      <c r="A3" s="12" t="s">
        <v>256</v>
      </c>
      <c r="B3" s="14" t="s">
        <v>214</v>
      </c>
      <c r="C3" s="11" t="s">
        <v>10</v>
      </c>
      <c r="D3" s="11" t="s">
        <v>11</v>
      </c>
      <c r="E3" s="8" t="s">
        <v>7</v>
      </c>
      <c r="F3" s="8" t="s">
        <v>5</v>
      </c>
      <c r="G3" s="8" t="s">
        <v>333</v>
      </c>
    </row>
    <row r="4" spans="1:7">
      <c r="A4" s="13" t="s">
        <v>1855</v>
      </c>
      <c r="B4" s="4" t="s">
        <v>215</v>
      </c>
      <c r="C4" s="3" t="s">
        <v>221</v>
      </c>
      <c r="D4" s="5" t="s">
        <v>200</v>
      </c>
      <c r="E4" s="6">
        <v>1.5</v>
      </c>
      <c r="F4" s="38"/>
      <c r="G4" s="6">
        <v>1</v>
      </c>
    </row>
    <row r="5" spans="1:7">
      <c r="A5" s="13" t="s">
        <v>1856</v>
      </c>
      <c r="B5" s="4" t="s">
        <v>215</v>
      </c>
      <c r="C5" s="3" t="s">
        <v>221</v>
      </c>
      <c r="D5" s="5" t="s">
        <v>201</v>
      </c>
      <c r="E5" s="6">
        <v>1.4</v>
      </c>
      <c r="F5" s="38"/>
      <c r="G5" s="6">
        <v>2</v>
      </c>
    </row>
    <row r="6" spans="1:7">
      <c r="A6" s="13" t="s">
        <v>1857</v>
      </c>
      <c r="B6" s="4" t="s">
        <v>215</v>
      </c>
      <c r="C6" s="3" t="s">
        <v>221</v>
      </c>
      <c r="D6" s="5" t="s">
        <v>202</v>
      </c>
      <c r="E6" s="6">
        <v>1.4</v>
      </c>
      <c r="F6" s="38"/>
      <c r="G6" s="6">
        <v>3</v>
      </c>
    </row>
    <row r="7" spans="1:7">
      <c r="A7" s="13" t="s">
        <v>1858</v>
      </c>
      <c r="B7" s="4" t="s">
        <v>215</v>
      </c>
      <c r="C7" s="3" t="s">
        <v>221</v>
      </c>
      <c r="D7" s="5" t="s">
        <v>1256</v>
      </c>
      <c r="E7" s="6">
        <v>1.5</v>
      </c>
      <c r="F7" s="38"/>
      <c r="G7" s="6">
        <v>4</v>
      </c>
    </row>
    <row r="8" spans="1:7">
      <c r="A8" s="13" t="s">
        <v>1859</v>
      </c>
      <c r="B8" s="4" t="s">
        <v>215</v>
      </c>
      <c r="C8" s="3" t="s">
        <v>221</v>
      </c>
      <c r="D8" s="5" t="s">
        <v>1257</v>
      </c>
      <c r="E8" s="6">
        <v>1.8</v>
      </c>
      <c r="F8" s="38"/>
      <c r="G8" s="6">
        <v>5</v>
      </c>
    </row>
    <row r="9" spans="1:7">
      <c r="A9" s="13" t="s">
        <v>1860</v>
      </c>
      <c r="B9" s="4" t="s">
        <v>215</v>
      </c>
      <c r="C9" s="3" t="s">
        <v>221</v>
      </c>
      <c r="D9" s="5" t="s">
        <v>1258</v>
      </c>
      <c r="E9" s="6">
        <v>1.9</v>
      </c>
      <c r="F9" s="38"/>
      <c r="G9" s="6">
        <v>6</v>
      </c>
    </row>
    <row r="10" spans="1:7">
      <c r="A10" s="13" t="s">
        <v>1861</v>
      </c>
      <c r="B10" s="4" t="s">
        <v>215</v>
      </c>
      <c r="C10" s="3" t="s">
        <v>221</v>
      </c>
      <c r="D10" s="5" t="s">
        <v>203</v>
      </c>
      <c r="E10" s="6">
        <v>1.5</v>
      </c>
      <c r="F10" s="38"/>
      <c r="G10" s="6">
        <v>7</v>
      </c>
    </row>
    <row r="11" spans="1:7">
      <c r="A11" s="13" t="s">
        <v>1862</v>
      </c>
      <c r="B11" s="4" t="s">
        <v>215</v>
      </c>
      <c r="C11" s="3" t="s">
        <v>221</v>
      </c>
      <c r="D11" s="5" t="s">
        <v>1259</v>
      </c>
      <c r="E11" s="6">
        <v>1.4</v>
      </c>
      <c r="F11" s="38"/>
      <c r="G11" s="6">
        <v>8</v>
      </c>
    </row>
    <row r="12" spans="1:7">
      <c r="A12" s="13" t="s">
        <v>1863</v>
      </c>
      <c r="B12" s="4" t="s">
        <v>215</v>
      </c>
      <c r="C12" s="3" t="s">
        <v>221</v>
      </c>
      <c r="D12" s="5" t="s">
        <v>1260</v>
      </c>
      <c r="E12" s="6">
        <v>1.7</v>
      </c>
      <c r="F12" s="38"/>
      <c r="G12" s="6">
        <v>9</v>
      </c>
    </row>
    <row r="13" spans="1:7">
      <c r="A13" s="13" t="s">
        <v>1864</v>
      </c>
      <c r="B13" s="4" t="s">
        <v>215</v>
      </c>
      <c r="C13" s="3" t="s">
        <v>221</v>
      </c>
      <c r="D13" s="5" t="s">
        <v>1261</v>
      </c>
      <c r="E13" s="6">
        <v>1.6</v>
      </c>
      <c r="F13" s="38"/>
      <c r="G13" s="6">
        <v>10</v>
      </c>
    </row>
    <row r="14" spans="1:7">
      <c r="A14" s="13" t="s">
        <v>1865</v>
      </c>
      <c r="B14" s="4" t="s">
        <v>215</v>
      </c>
      <c r="C14" s="3" t="s">
        <v>221</v>
      </c>
      <c r="D14" s="5" t="s">
        <v>239</v>
      </c>
      <c r="E14" s="6">
        <v>1.6</v>
      </c>
      <c r="F14" s="38"/>
      <c r="G14" s="6">
        <v>11</v>
      </c>
    </row>
    <row r="15" spans="1:7">
      <c r="A15" s="13" t="s">
        <v>1866</v>
      </c>
      <c r="B15" s="4" t="s">
        <v>215</v>
      </c>
      <c r="C15" s="3" t="s">
        <v>221</v>
      </c>
      <c r="D15" s="5" t="s">
        <v>1262</v>
      </c>
      <c r="E15" s="6">
        <v>1.7</v>
      </c>
      <c r="F15" s="38"/>
      <c r="G15" s="6">
        <v>12</v>
      </c>
    </row>
    <row r="16" spans="1:7">
      <c r="A16" s="13" t="s">
        <v>1867</v>
      </c>
      <c r="B16" s="4" t="s">
        <v>215</v>
      </c>
      <c r="C16" s="3" t="s">
        <v>221</v>
      </c>
      <c r="D16" s="5" t="s">
        <v>204</v>
      </c>
      <c r="E16" s="6">
        <v>1.5</v>
      </c>
      <c r="F16" s="38"/>
      <c r="G16" s="6">
        <v>13</v>
      </c>
    </row>
    <row r="17" spans="1:7">
      <c r="A17" s="13" t="s">
        <v>1868</v>
      </c>
      <c r="B17" s="4" t="s">
        <v>215</v>
      </c>
      <c r="C17" s="3" t="s">
        <v>221</v>
      </c>
      <c r="D17" s="5" t="s">
        <v>205</v>
      </c>
      <c r="E17" s="6">
        <v>2.2000000000000002</v>
      </c>
      <c r="F17" s="38"/>
      <c r="G17" s="6">
        <v>14</v>
      </c>
    </row>
    <row r="18" spans="1:7">
      <c r="A18" s="13" t="s">
        <v>1869</v>
      </c>
      <c r="B18" s="4" t="s">
        <v>215</v>
      </c>
      <c r="C18" s="3" t="s">
        <v>221</v>
      </c>
      <c r="D18" s="5" t="s">
        <v>1263</v>
      </c>
      <c r="E18" s="6">
        <v>2</v>
      </c>
      <c r="F18" s="38"/>
      <c r="G18" s="6">
        <v>15</v>
      </c>
    </row>
    <row r="19" spans="1:7">
      <c r="A19" s="13" t="s">
        <v>1870</v>
      </c>
      <c r="B19" s="4" t="s">
        <v>215</v>
      </c>
      <c r="C19" s="3" t="s">
        <v>221</v>
      </c>
      <c r="D19" s="5" t="s">
        <v>1264</v>
      </c>
      <c r="E19" s="6">
        <v>1.6</v>
      </c>
      <c r="F19" s="38"/>
      <c r="G19" s="6">
        <v>16</v>
      </c>
    </row>
    <row r="20" spans="1:7">
      <c r="A20" s="13" t="s">
        <v>1871</v>
      </c>
      <c r="B20" s="4" t="s">
        <v>215</v>
      </c>
      <c r="C20" s="3" t="s">
        <v>221</v>
      </c>
      <c r="D20" s="5" t="s">
        <v>206</v>
      </c>
      <c r="E20" s="6">
        <v>1</v>
      </c>
      <c r="F20" s="38"/>
      <c r="G20" s="6">
        <v>17</v>
      </c>
    </row>
    <row r="21" spans="1:7">
      <c r="A21" s="13" t="s">
        <v>1872</v>
      </c>
      <c r="B21" s="4" t="s">
        <v>215</v>
      </c>
      <c r="C21" s="3" t="s">
        <v>221</v>
      </c>
      <c r="D21" s="5" t="s">
        <v>1265</v>
      </c>
      <c r="E21" s="6">
        <v>1.6</v>
      </c>
      <c r="F21" s="38"/>
      <c r="G21" s="6">
        <v>18</v>
      </c>
    </row>
    <row r="22" spans="1:7">
      <c r="A22" s="13" t="s">
        <v>1873</v>
      </c>
      <c r="B22" s="4" t="s">
        <v>215</v>
      </c>
      <c r="C22" s="3" t="s">
        <v>221</v>
      </c>
      <c r="D22" s="5" t="s">
        <v>222</v>
      </c>
      <c r="E22" s="6">
        <v>1.3</v>
      </c>
      <c r="F22" s="38"/>
      <c r="G22" s="6">
        <v>19</v>
      </c>
    </row>
    <row r="23" spans="1:7">
      <c r="A23" s="13" t="s">
        <v>1874</v>
      </c>
      <c r="B23" s="4" t="s">
        <v>215</v>
      </c>
      <c r="C23" s="3" t="s">
        <v>221</v>
      </c>
      <c r="D23" s="5" t="s">
        <v>207</v>
      </c>
      <c r="E23" s="6">
        <v>0.3</v>
      </c>
      <c r="F23" s="38"/>
      <c r="G23" s="6">
        <v>20</v>
      </c>
    </row>
    <row r="24" spans="1:7">
      <c r="A24" s="13" t="s">
        <v>1875</v>
      </c>
      <c r="B24" s="4" t="s">
        <v>215</v>
      </c>
      <c r="C24" s="3" t="s">
        <v>221</v>
      </c>
      <c r="D24" s="5" t="s">
        <v>208</v>
      </c>
      <c r="E24" s="6">
        <v>1.2</v>
      </c>
      <c r="F24" s="38"/>
      <c r="G24" s="6">
        <v>21</v>
      </c>
    </row>
    <row r="25" spans="1:7">
      <c r="A25" s="13" t="s">
        <v>1876</v>
      </c>
      <c r="B25" s="4" t="s">
        <v>215</v>
      </c>
      <c r="C25" s="3" t="s">
        <v>221</v>
      </c>
      <c r="D25" s="5" t="s">
        <v>1266</v>
      </c>
      <c r="E25" s="6">
        <v>1.5</v>
      </c>
      <c r="F25" s="38"/>
      <c r="G25" s="6">
        <v>22</v>
      </c>
    </row>
    <row r="26" spans="1:7">
      <c r="A26" s="13" t="s">
        <v>1877</v>
      </c>
      <c r="B26" s="4" t="s">
        <v>215</v>
      </c>
      <c r="C26" s="3" t="s">
        <v>221</v>
      </c>
      <c r="D26" s="5" t="s">
        <v>209</v>
      </c>
      <c r="E26" s="6">
        <v>1.3</v>
      </c>
      <c r="F26" s="38"/>
      <c r="G26" s="6">
        <v>23</v>
      </c>
    </row>
    <row r="27" spans="1:7">
      <c r="A27" s="13" t="s">
        <v>1878</v>
      </c>
      <c r="B27" s="4" t="s">
        <v>215</v>
      </c>
      <c r="C27" s="3" t="s">
        <v>221</v>
      </c>
      <c r="D27" s="5" t="s">
        <v>210</v>
      </c>
      <c r="E27" s="6">
        <v>1.6</v>
      </c>
      <c r="F27" s="38"/>
      <c r="G27" s="6">
        <v>24</v>
      </c>
    </row>
    <row r="28" spans="1:7">
      <c r="A28" s="13" t="s">
        <v>1879</v>
      </c>
      <c r="B28" s="4" t="s">
        <v>215</v>
      </c>
      <c r="C28" s="3" t="s">
        <v>221</v>
      </c>
      <c r="D28" s="5" t="s">
        <v>1267</v>
      </c>
      <c r="E28" s="6">
        <v>2.2000000000000002</v>
      </c>
      <c r="F28" s="38"/>
      <c r="G28" s="6">
        <v>25</v>
      </c>
    </row>
    <row r="29" spans="1:7">
      <c r="A29" s="13" t="s">
        <v>1880</v>
      </c>
      <c r="B29" s="4" t="s">
        <v>215</v>
      </c>
      <c r="C29" s="3" t="s">
        <v>221</v>
      </c>
      <c r="D29" s="5" t="s">
        <v>238</v>
      </c>
      <c r="E29" s="6">
        <v>1.9</v>
      </c>
      <c r="F29" s="38"/>
      <c r="G29" s="6">
        <v>26</v>
      </c>
    </row>
    <row r="30" spans="1:7">
      <c r="A30" s="13" t="s">
        <v>1881</v>
      </c>
      <c r="B30" s="4" t="s">
        <v>215</v>
      </c>
      <c r="C30" s="3" t="s">
        <v>221</v>
      </c>
      <c r="D30" s="5" t="s">
        <v>1268</v>
      </c>
      <c r="E30" s="6">
        <v>1.5</v>
      </c>
      <c r="F30" s="38"/>
      <c r="G30" s="6">
        <v>27</v>
      </c>
    </row>
    <row r="31" spans="1:7">
      <c r="A31" s="13" t="s">
        <v>1882</v>
      </c>
      <c r="B31" s="4" t="s">
        <v>215</v>
      </c>
      <c r="C31" s="3" t="s">
        <v>221</v>
      </c>
      <c r="D31" s="5" t="s">
        <v>1269</v>
      </c>
      <c r="E31" s="6">
        <v>1.5</v>
      </c>
      <c r="F31" s="38"/>
      <c r="G31" s="6">
        <v>28</v>
      </c>
    </row>
    <row r="32" spans="1:7">
      <c r="A32" s="13" t="s">
        <v>1883</v>
      </c>
      <c r="B32" s="4" t="s">
        <v>215</v>
      </c>
      <c r="C32" s="3" t="s">
        <v>221</v>
      </c>
      <c r="D32" s="5" t="s">
        <v>1270</v>
      </c>
      <c r="E32" s="6">
        <v>1.4</v>
      </c>
      <c r="F32" s="38"/>
      <c r="G32" s="6">
        <v>29</v>
      </c>
    </row>
    <row r="33" spans="1:7">
      <c r="A33" s="13" t="s">
        <v>1884</v>
      </c>
      <c r="B33" s="4" t="s">
        <v>215</v>
      </c>
      <c r="C33" s="3" t="s">
        <v>221</v>
      </c>
      <c r="D33" s="5" t="s">
        <v>78</v>
      </c>
      <c r="E33" s="6">
        <v>1.2</v>
      </c>
      <c r="F33" s="38"/>
      <c r="G33" s="6">
        <v>30</v>
      </c>
    </row>
    <row r="34" spans="1:7">
      <c r="A34" s="13" t="s">
        <v>1885</v>
      </c>
      <c r="B34" s="4" t="s">
        <v>215</v>
      </c>
      <c r="C34" s="3" t="s">
        <v>221</v>
      </c>
      <c r="D34" s="5" t="s">
        <v>241</v>
      </c>
      <c r="E34" s="6">
        <v>1.2</v>
      </c>
      <c r="F34" s="38"/>
      <c r="G34" s="6">
        <v>31</v>
      </c>
    </row>
    <row r="35" spans="1:7">
      <c r="A35" s="13" t="s">
        <v>1886</v>
      </c>
      <c r="B35" s="4" t="s">
        <v>215</v>
      </c>
      <c r="C35" s="3" t="s">
        <v>221</v>
      </c>
      <c r="D35" s="5" t="s">
        <v>212</v>
      </c>
      <c r="E35" s="6">
        <v>1.7</v>
      </c>
      <c r="F35" s="38"/>
      <c r="G35" s="6">
        <v>32</v>
      </c>
    </row>
    <row r="36" spans="1:7">
      <c r="A36" s="13" t="s">
        <v>1887</v>
      </c>
      <c r="B36" s="4" t="s">
        <v>215</v>
      </c>
      <c r="C36" s="7" t="s">
        <v>350</v>
      </c>
      <c r="D36" s="7" t="s">
        <v>223</v>
      </c>
      <c r="E36" s="8">
        <v>1.5</v>
      </c>
      <c r="F36" s="37"/>
      <c r="G36" s="6">
        <v>33</v>
      </c>
    </row>
    <row r="37" spans="1:7">
      <c r="A37" s="13" t="s">
        <v>1888</v>
      </c>
      <c r="B37" s="4" t="s">
        <v>215</v>
      </c>
      <c r="C37" s="7" t="s">
        <v>445</v>
      </c>
      <c r="D37" s="7" t="s">
        <v>223</v>
      </c>
      <c r="E37" s="8">
        <v>1.3</v>
      </c>
      <c r="F37" s="37"/>
      <c r="G37" s="6">
        <v>34</v>
      </c>
    </row>
    <row r="38" spans="1:7">
      <c r="A38" s="13" t="s">
        <v>1889</v>
      </c>
      <c r="B38" s="4" t="s">
        <v>215</v>
      </c>
      <c r="C38" s="7" t="s">
        <v>335</v>
      </c>
      <c r="D38" s="7" t="s">
        <v>223</v>
      </c>
      <c r="E38" s="8">
        <v>1.5</v>
      </c>
      <c r="F38" s="37"/>
      <c r="G38" s="6">
        <v>35</v>
      </c>
    </row>
    <row r="39" spans="1:7">
      <c r="A39" s="13" t="s">
        <v>1890</v>
      </c>
      <c r="B39" s="4" t="s">
        <v>215</v>
      </c>
      <c r="C39" s="7" t="s">
        <v>339</v>
      </c>
      <c r="D39" s="7" t="s">
        <v>223</v>
      </c>
      <c r="E39" s="8">
        <v>1.6</v>
      </c>
      <c r="F39" s="37"/>
      <c r="G39" s="6">
        <v>36</v>
      </c>
    </row>
    <row r="40" spans="1:7">
      <c r="A40" s="13" t="s">
        <v>1891</v>
      </c>
      <c r="B40" s="4" t="s">
        <v>215</v>
      </c>
      <c r="C40" s="7" t="s">
        <v>339</v>
      </c>
      <c r="D40" s="7" t="s">
        <v>1271</v>
      </c>
      <c r="E40" s="8">
        <v>1.4</v>
      </c>
      <c r="F40" s="37"/>
      <c r="G40" s="6">
        <v>37</v>
      </c>
    </row>
    <row r="41" spans="1:7">
      <c r="A41" s="13" t="s">
        <v>1892</v>
      </c>
      <c r="B41" s="4" t="s">
        <v>215</v>
      </c>
      <c r="C41" s="7" t="s">
        <v>246</v>
      </c>
      <c r="D41" s="7" t="s">
        <v>223</v>
      </c>
      <c r="E41" s="8">
        <v>1.8</v>
      </c>
      <c r="F41" s="37"/>
      <c r="G41" s="6">
        <v>38</v>
      </c>
    </row>
    <row r="42" spans="1:7">
      <c r="A42" s="13" t="s">
        <v>1893</v>
      </c>
      <c r="B42" s="4" t="s">
        <v>215</v>
      </c>
      <c r="C42" s="9" t="s">
        <v>246</v>
      </c>
      <c r="D42" s="7" t="s">
        <v>338</v>
      </c>
      <c r="E42" s="8">
        <v>1.8</v>
      </c>
      <c r="F42" s="37"/>
      <c r="G42" s="6">
        <v>39</v>
      </c>
    </row>
    <row r="43" spans="1:7">
      <c r="A43" s="13" t="s">
        <v>1894</v>
      </c>
      <c r="B43" s="4" t="s">
        <v>215</v>
      </c>
      <c r="C43" s="9" t="s">
        <v>246</v>
      </c>
      <c r="D43" s="7" t="s">
        <v>1272</v>
      </c>
      <c r="E43" s="8">
        <v>1.2</v>
      </c>
      <c r="F43" s="37"/>
      <c r="G43" s="6">
        <v>40</v>
      </c>
    </row>
    <row r="44" spans="1:7">
      <c r="A44" s="13" t="s">
        <v>1895</v>
      </c>
      <c r="B44" s="4" t="s">
        <v>215</v>
      </c>
      <c r="C44" s="9" t="s">
        <v>246</v>
      </c>
      <c r="D44" s="7" t="s">
        <v>1273</v>
      </c>
      <c r="E44" s="8">
        <v>0.8</v>
      </c>
      <c r="F44" s="37"/>
      <c r="G44" s="6">
        <v>41</v>
      </c>
    </row>
    <row r="45" spans="1:7">
      <c r="A45" s="13" t="s">
        <v>1896</v>
      </c>
      <c r="B45" s="4" t="s">
        <v>215</v>
      </c>
      <c r="C45" s="7" t="s">
        <v>334</v>
      </c>
      <c r="D45" s="7" t="s">
        <v>223</v>
      </c>
      <c r="E45" s="8">
        <v>0.5</v>
      </c>
      <c r="F45" s="37"/>
      <c r="G45" s="6">
        <v>42</v>
      </c>
    </row>
    <row r="46" spans="1:7">
      <c r="A46" s="13" t="s">
        <v>1897</v>
      </c>
      <c r="B46" s="4" t="s">
        <v>215</v>
      </c>
      <c r="C46" s="7" t="s">
        <v>334</v>
      </c>
      <c r="D46" s="7" t="s">
        <v>1274</v>
      </c>
      <c r="E46" s="8">
        <v>0.5</v>
      </c>
      <c r="F46" s="37"/>
      <c r="G46" s="6">
        <v>43</v>
      </c>
    </row>
    <row r="47" spans="1:7">
      <c r="A47" s="13" t="s">
        <v>1898</v>
      </c>
      <c r="B47" s="4" t="s">
        <v>215</v>
      </c>
      <c r="C47" s="7" t="s">
        <v>334</v>
      </c>
      <c r="D47" s="7" t="s">
        <v>1275</v>
      </c>
      <c r="E47" s="8">
        <v>0.5</v>
      </c>
      <c r="F47" s="37"/>
      <c r="G47" s="6">
        <v>44</v>
      </c>
    </row>
    <row r="48" spans="1:7">
      <c r="A48" s="13" t="s">
        <v>1899</v>
      </c>
      <c r="B48" s="4" t="s">
        <v>215</v>
      </c>
      <c r="C48" s="7" t="s">
        <v>334</v>
      </c>
      <c r="D48" s="7" t="s">
        <v>1276</v>
      </c>
      <c r="E48" s="8">
        <v>0.5</v>
      </c>
      <c r="F48" s="37"/>
      <c r="G48" s="6">
        <v>45</v>
      </c>
    </row>
    <row r="49" spans="1:7">
      <c r="A49" s="13" t="s">
        <v>1900</v>
      </c>
      <c r="B49" s="4" t="s">
        <v>215</v>
      </c>
      <c r="C49" s="7" t="s">
        <v>334</v>
      </c>
      <c r="D49" s="7" t="s">
        <v>1271</v>
      </c>
      <c r="E49" s="8">
        <v>1.9</v>
      </c>
      <c r="F49" s="37"/>
      <c r="G49" s="6">
        <v>46</v>
      </c>
    </row>
    <row r="50" spans="1:7">
      <c r="A50" s="13" t="s">
        <v>1901</v>
      </c>
      <c r="B50" s="4" t="s">
        <v>215</v>
      </c>
      <c r="C50" s="7" t="s">
        <v>334</v>
      </c>
      <c r="D50" s="7" t="s">
        <v>1277</v>
      </c>
      <c r="E50" s="8">
        <v>3.2</v>
      </c>
      <c r="F50" s="37"/>
      <c r="G50" s="6">
        <v>47</v>
      </c>
    </row>
    <row r="51" spans="1:7">
      <c r="A51" s="13" t="s">
        <v>1902</v>
      </c>
      <c r="B51" s="4" t="s">
        <v>215</v>
      </c>
      <c r="C51" s="7" t="s">
        <v>334</v>
      </c>
      <c r="D51" s="7" t="s">
        <v>1278</v>
      </c>
      <c r="E51" s="8">
        <v>0.5</v>
      </c>
      <c r="F51" s="37"/>
      <c r="G51" s="6">
        <v>48</v>
      </c>
    </row>
    <row r="52" spans="1:7">
      <c r="A52" s="13" t="s">
        <v>1903</v>
      </c>
      <c r="B52" s="4" t="s">
        <v>215</v>
      </c>
      <c r="C52" s="7" t="s">
        <v>334</v>
      </c>
      <c r="D52" s="7" t="s">
        <v>1272</v>
      </c>
      <c r="E52" s="8">
        <v>1.8</v>
      </c>
      <c r="F52" s="37"/>
      <c r="G52" s="6">
        <v>49</v>
      </c>
    </row>
    <row r="53" spans="1:7">
      <c r="A53" s="13" t="s">
        <v>1904</v>
      </c>
      <c r="B53" s="4" t="s">
        <v>215</v>
      </c>
      <c r="C53" s="7" t="s">
        <v>334</v>
      </c>
      <c r="D53" s="7" t="s">
        <v>1273</v>
      </c>
      <c r="E53" s="8">
        <v>1.3</v>
      </c>
      <c r="F53" s="37"/>
      <c r="G53" s="6">
        <v>50</v>
      </c>
    </row>
    <row r="54" spans="1:7">
      <c r="A54" s="13" t="s">
        <v>1905</v>
      </c>
      <c r="B54" s="4" t="s">
        <v>215</v>
      </c>
      <c r="C54" s="7" t="s">
        <v>334</v>
      </c>
      <c r="D54" s="7" t="s">
        <v>1279</v>
      </c>
      <c r="E54" s="8">
        <v>1</v>
      </c>
      <c r="F54" s="37"/>
      <c r="G54" s="6">
        <v>51</v>
      </c>
    </row>
    <row r="55" spans="1:7">
      <c r="A55" s="13" t="s">
        <v>1906</v>
      </c>
      <c r="B55" s="4" t="s">
        <v>215</v>
      </c>
      <c r="C55" s="7" t="s">
        <v>234</v>
      </c>
      <c r="D55" s="7" t="s">
        <v>235</v>
      </c>
      <c r="E55" s="8">
        <v>1.3</v>
      </c>
      <c r="F55" s="37"/>
      <c r="G55" s="6">
        <v>52</v>
      </c>
    </row>
    <row r="56" spans="1:7">
      <c r="A56" s="13" t="s">
        <v>1907</v>
      </c>
      <c r="B56" s="4" t="s">
        <v>215</v>
      </c>
      <c r="C56" s="7" t="s">
        <v>234</v>
      </c>
      <c r="D56" s="7" t="s">
        <v>236</v>
      </c>
      <c r="E56" s="8">
        <v>0.2</v>
      </c>
      <c r="F56" s="37"/>
      <c r="G56" s="6">
        <v>53</v>
      </c>
    </row>
    <row r="57" spans="1:7">
      <c r="A57" s="13" t="s">
        <v>1908</v>
      </c>
      <c r="B57" s="4" t="s">
        <v>215</v>
      </c>
      <c r="C57" s="7" t="s">
        <v>347</v>
      </c>
      <c r="D57" s="7" t="s">
        <v>223</v>
      </c>
      <c r="E57" s="8">
        <v>1.4</v>
      </c>
      <c r="F57" s="37"/>
      <c r="G57" s="6">
        <v>54</v>
      </c>
    </row>
    <row r="58" spans="1:7">
      <c r="A58" s="13" t="s">
        <v>1909</v>
      </c>
      <c r="B58" s="4" t="s">
        <v>215</v>
      </c>
      <c r="C58" s="7" t="s">
        <v>347</v>
      </c>
      <c r="D58" s="7" t="s">
        <v>336</v>
      </c>
      <c r="E58" s="8">
        <v>1.4</v>
      </c>
      <c r="F58" s="37"/>
      <c r="G58" s="6">
        <v>55</v>
      </c>
    </row>
    <row r="59" spans="1:7">
      <c r="A59" s="13" t="s">
        <v>1910</v>
      </c>
      <c r="B59" s="4" t="s">
        <v>215</v>
      </c>
      <c r="C59" s="7" t="s">
        <v>243</v>
      </c>
      <c r="D59" s="7" t="s">
        <v>223</v>
      </c>
      <c r="E59" s="8">
        <v>1.4</v>
      </c>
      <c r="F59" s="37"/>
      <c r="G59" s="6">
        <v>56</v>
      </c>
    </row>
    <row r="60" spans="1:7">
      <c r="A60" s="13" t="s">
        <v>1911</v>
      </c>
      <c r="B60" s="4" t="s">
        <v>215</v>
      </c>
      <c r="C60" s="7" t="s">
        <v>243</v>
      </c>
      <c r="D60" s="7" t="s">
        <v>1271</v>
      </c>
      <c r="E60" s="8">
        <v>1.4</v>
      </c>
      <c r="F60" s="37"/>
      <c r="G60" s="6">
        <v>57</v>
      </c>
    </row>
    <row r="61" spans="1:7">
      <c r="A61" s="13" t="s">
        <v>1912</v>
      </c>
      <c r="B61" s="4" t="s">
        <v>215</v>
      </c>
      <c r="C61" s="7" t="s">
        <v>243</v>
      </c>
      <c r="D61" s="7" t="s">
        <v>338</v>
      </c>
      <c r="E61" s="8">
        <v>1</v>
      </c>
      <c r="F61" s="37"/>
      <c r="G61" s="6">
        <v>58</v>
      </c>
    </row>
    <row r="62" spans="1:7">
      <c r="A62" s="13" t="s">
        <v>1913</v>
      </c>
      <c r="B62" s="4" t="s">
        <v>215</v>
      </c>
      <c r="C62" s="7" t="s">
        <v>243</v>
      </c>
      <c r="D62" s="7" t="s">
        <v>1280</v>
      </c>
      <c r="E62" s="8">
        <v>1.2</v>
      </c>
      <c r="F62" s="37"/>
      <c r="G62" s="6">
        <v>59</v>
      </c>
    </row>
    <row r="63" spans="1:7">
      <c r="A63" s="13" t="s">
        <v>1914</v>
      </c>
      <c r="B63" s="4" t="s">
        <v>215</v>
      </c>
      <c r="C63" s="7" t="s">
        <v>243</v>
      </c>
      <c r="D63" s="7" t="s">
        <v>1281</v>
      </c>
      <c r="E63" s="8">
        <v>1.2</v>
      </c>
      <c r="F63" s="37"/>
      <c r="G63" s="6">
        <v>60</v>
      </c>
    </row>
    <row r="64" spans="1:7">
      <c r="A64" s="13" t="s">
        <v>1915</v>
      </c>
      <c r="B64" s="4" t="s">
        <v>215</v>
      </c>
      <c r="C64" s="7" t="s">
        <v>243</v>
      </c>
      <c r="D64" s="7" t="s">
        <v>341</v>
      </c>
      <c r="E64" s="8">
        <v>2.2000000000000002</v>
      </c>
      <c r="F64" s="37"/>
      <c r="G64" s="6">
        <v>61</v>
      </c>
    </row>
    <row r="65" spans="1:7">
      <c r="A65" s="13" t="s">
        <v>1916</v>
      </c>
      <c r="B65" s="4" t="s">
        <v>215</v>
      </c>
      <c r="C65" s="7" t="s">
        <v>138</v>
      </c>
      <c r="D65" s="7" t="s">
        <v>223</v>
      </c>
      <c r="E65" s="8">
        <v>2.2000000000000002</v>
      </c>
      <c r="F65" s="37"/>
      <c r="G65" s="6">
        <v>62</v>
      </c>
    </row>
    <row r="66" spans="1:7">
      <c r="A66" s="13" t="s">
        <v>1917</v>
      </c>
      <c r="B66" s="4" t="s">
        <v>215</v>
      </c>
      <c r="C66" s="7" t="s">
        <v>245</v>
      </c>
      <c r="D66" s="7" t="s">
        <v>223</v>
      </c>
      <c r="E66" s="8">
        <v>1.8</v>
      </c>
      <c r="F66" s="37"/>
      <c r="G66" s="6">
        <v>63</v>
      </c>
    </row>
    <row r="67" spans="1:7">
      <c r="A67" s="13" t="s">
        <v>1918</v>
      </c>
      <c r="B67" s="4" t="s">
        <v>215</v>
      </c>
      <c r="C67" s="7" t="s">
        <v>354</v>
      </c>
      <c r="D67" s="7" t="s">
        <v>223</v>
      </c>
      <c r="E67" s="8">
        <v>1</v>
      </c>
      <c r="F67" s="37"/>
      <c r="G67" s="6">
        <v>64</v>
      </c>
    </row>
    <row r="68" spans="1:7">
      <c r="A68" s="13" t="s">
        <v>1919</v>
      </c>
      <c r="B68" s="4" t="s">
        <v>215</v>
      </c>
      <c r="C68" s="7" t="s">
        <v>351</v>
      </c>
      <c r="D68" s="7" t="s">
        <v>223</v>
      </c>
      <c r="E68" s="8">
        <v>0.8</v>
      </c>
      <c r="F68" s="37"/>
      <c r="G68" s="6">
        <v>65</v>
      </c>
    </row>
    <row r="69" spans="1:7">
      <c r="A69" s="13" t="s">
        <v>1920</v>
      </c>
      <c r="B69" s="4" t="s">
        <v>215</v>
      </c>
      <c r="C69" s="7" t="s">
        <v>340</v>
      </c>
      <c r="D69" s="7" t="s">
        <v>223</v>
      </c>
      <c r="E69" s="8">
        <v>0.7</v>
      </c>
      <c r="F69" s="37"/>
      <c r="G69" s="6">
        <v>66</v>
      </c>
    </row>
    <row r="70" spans="1:7">
      <c r="A70" s="13" t="s">
        <v>1921</v>
      </c>
      <c r="B70" s="4" t="s">
        <v>215</v>
      </c>
      <c r="C70" s="7" t="s">
        <v>340</v>
      </c>
      <c r="D70" s="7" t="s">
        <v>336</v>
      </c>
      <c r="E70" s="8">
        <v>1.6</v>
      </c>
      <c r="F70" s="37"/>
      <c r="G70" s="6">
        <v>67</v>
      </c>
    </row>
    <row r="71" spans="1:7">
      <c r="A71" s="13" t="s">
        <v>1922</v>
      </c>
      <c r="B71" s="4" t="s">
        <v>215</v>
      </c>
      <c r="C71" s="7" t="s">
        <v>340</v>
      </c>
      <c r="D71" s="7" t="s">
        <v>1282</v>
      </c>
      <c r="E71" s="8">
        <v>0.5</v>
      </c>
      <c r="F71" s="37"/>
      <c r="G71" s="6">
        <v>68</v>
      </c>
    </row>
    <row r="72" spans="1:7">
      <c r="A72" s="13" t="s">
        <v>1923</v>
      </c>
      <c r="B72" s="4" t="s">
        <v>215</v>
      </c>
      <c r="C72" s="7" t="s">
        <v>1252</v>
      </c>
      <c r="D72" s="7" t="s">
        <v>223</v>
      </c>
      <c r="E72" s="8">
        <v>0.9</v>
      </c>
      <c r="F72" s="37"/>
      <c r="G72" s="6">
        <v>69</v>
      </c>
    </row>
    <row r="73" spans="1:7">
      <c r="A73" s="13" t="s">
        <v>1924</v>
      </c>
      <c r="B73" s="4" t="s">
        <v>215</v>
      </c>
      <c r="C73" s="7" t="s">
        <v>242</v>
      </c>
      <c r="D73" s="7" t="s">
        <v>223</v>
      </c>
      <c r="E73" s="8">
        <v>1.1000000000000001</v>
      </c>
      <c r="F73" s="37"/>
      <c r="G73" s="6">
        <v>70</v>
      </c>
    </row>
    <row r="74" spans="1:7">
      <c r="A74" s="13" t="s">
        <v>1925</v>
      </c>
      <c r="B74" s="4" t="s">
        <v>215</v>
      </c>
      <c r="C74" s="7" t="s">
        <v>242</v>
      </c>
      <c r="D74" s="7" t="s">
        <v>336</v>
      </c>
      <c r="E74" s="8">
        <v>2.9</v>
      </c>
      <c r="F74" s="37"/>
      <c r="G74" s="6">
        <v>71</v>
      </c>
    </row>
    <row r="75" spans="1:7">
      <c r="A75" s="13" t="s">
        <v>1926</v>
      </c>
      <c r="B75" s="4" t="s">
        <v>215</v>
      </c>
      <c r="C75" s="7" t="s">
        <v>1253</v>
      </c>
      <c r="D75" s="7" t="s">
        <v>223</v>
      </c>
      <c r="E75" s="8">
        <v>0.3</v>
      </c>
      <c r="F75" s="37"/>
      <c r="G75" s="6">
        <v>72</v>
      </c>
    </row>
    <row r="76" spans="1:7">
      <c r="A76" s="13" t="s">
        <v>1927</v>
      </c>
      <c r="B76" s="4" t="s">
        <v>215</v>
      </c>
      <c r="C76" s="7" t="s">
        <v>1253</v>
      </c>
      <c r="D76" s="7" t="s">
        <v>1283</v>
      </c>
      <c r="E76" s="8">
        <v>1.4</v>
      </c>
      <c r="F76" s="37"/>
      <c r="G76" s="6">
        <v>73</v>
      </c>
    </row>
    <row r="77" spans="1:7">
      <c r="A77" s="13" t="s">
        <v>1928</v>
      </c>
      <c r="B77" s="4" t="s">
        <v>215</v>
      </c>
      <c r="C77" s="7" t="s">
        <v>345</v>
      </c>
      <c r="D77" s="7" t="s">
        <v>348</v>
      </c>
      <c r="E77" s="8">
        <v>1.9</v>
      </c>
      <c r="F77" s="38"/>
      <c r="G77" s="6">
        <v>74</v>
      </c>
    </row>
    <row r="78" spans="1:7">
      <c r="A78" s="13" t="s">
        <v>1929</v>
      </c>
      <c r="B78" s="4" t="s">
        <v>215</v>
      </c>
      <c r="C78" s="7" t="s">
        <v>345</v>
      </c>
      <c r="D78" s="7" t="s">
        <v>244</v>
      </c>
      <c r="E78" s="8">
        <v>1.1000000000000001</v>
      </c>
      <c r="F78" s="37"/>
      <c r="G78" s="6">
        <v>75</v>
      </c>
    </row>
    <row r="79" spans="1:7">
      <c r="A79" s="13" t="s">
        <v>1930</v>
      </c>
      <c r="B79" s="4" t="s">
        <v>215</v>
      </c>
      <c r="C79" s="7" t="s">
        <v>1254</v>
      </c>
      <c r="D79" s="7" t="s">
        <v>1284</v>
      </c>
      <c r="E79" s="8">
        <v>2.1</v>
      </c>
      <c r="F79" s="37"/>
      <c r="G79" s="6">
        <v>76</v>
      </c>
    </row>
    <row r="80" spans="1:7">
      <c r="A80" s="13" t="s">
        <v>1931</v>
      </c>
      <c r="B80" s="4" t="s">
        <v>215</v>
      </c>
      <c r="C80" s="7" t="s">
        <v>1254</v>
      </c>
      <c r="D80" s="7" t="s">
        <v>1285</v>
      </c>
      <c r="E80" s="8">
        <v>1.1000000000000001</v>
      </c>
      <c r="F80" s="37"/>
      <c r="G80" s="6">
        <v>77</v>
      </c>
    </row>
    <row r="81" spans="1:7">
      <c r="A81" s="13" t="s">
        <v>1932</v>
      </c>
      <c r="B81" s="4" t="s">
        <v>215</v>
      </c>
      <c r="C81" s="7" t="s">
        <v>1254</v>
      </c>
      <c r="D81" s="7" t="s">
        <v>1286</v>
      </c>
      <c r="E81" s="8">
        <v>1.1000000000000001</v>
      </c>
      <c r="F81" s="37"/>
      <c r="G81" s="6">
        <v>78</v>
      </c>
    </row>
    <row r="82" spans="1:7">
      <c r="A82" s="13" t="s">
        <v>1933</v>
      </c>
      <c r="B82" s="4" t="s">
        <v>215</v>
      </c>
      <c r="C82" s="7" t="s">
        <v>1255</v>
      </c>
      <c r="D82" s="7" t="s">
        <v>1287</v>
      </c>
      <c r="E82" s="8">
        <v>0.9</v>
      </c>
      <c r="F82" s="37"/>
      <c r="G82" s="6">
        <v>79</v>
      </c>
    </row>
    <row r="83" spans="1:7">
      <c r="A83" s="13" t="s">
        <v>1934</v>
      </c>
      <c r="B83" s="4" t="s">
        <v>215</v>
      </c>
      <c r="C83" s="7" t="s">
        <v>1255</v>
      </c>
      <c r="D83" s="7" t="s">
        <v>1306</v>
      </c>
      <c r="E83" s="8">
        <v>1.1000000000000001</v>
      </c>
      <c r="F83" s="37"/>
      <c r="G83" s="6">
        <v>80</v>
      </c>
    </row>
    <row r="84" spans="1:7">
      <c r="A84" s="13" t="s">
        <v>1935</v>
      </c>
      <c r="B84" s="4" t="s">
        <v>215</v>
      </c>
      <c r="C84" s="7" t="s">
        <v>210</v>
      </c>
      <c r="D84" s="7" t="s">
        <v>1307</v>
      </c>
      <c r="E84" s="8">
        <v>1.7</v>
      </c>
      <c r="F84" s="37"/>
      <c r="G84" s="6">
        <v>81</v>
      </c>
    </row>
    <row r="85" spans="1:7">
      <c r="A85" s="13" t="s">
        <v>1936</v>
      </c>
      <c r="B85" s="4" t="s">
        <v>215</v>
      </c>
      <c r="C85" s="7" t="s">
        <v>201</v>
      </c>
      <c r="D85" s="7" t="s">
        <v>1308</v>
      </c>
      <c r="E85" s="8">
        <v>3.3</v>
      </c>
      <c r="F85" s="37"/>
      <c r="G85" s="6">
        <v>82</v>
      </c>
    </row>
    <row r="86" spans="1:7">
      <c r="A86" s="13" t="s">
        <v>1937</v>
      </c>
      <c r="B86" s="4" t="s">
        <v>215</v>
      </c>
      <c r="C86" s="7" t="s">
        <v>204</v>
      </c>
      <c r="D86" s="7" t="s">
        <v>1309</v>
      </c>
      <c r="E86" s="8">
        <v>1.4</v>
      </c>
      <c r="F86" s="37"/>
      <c r="G86" s="6">
        <v>83</v>
      </c>
    </row>
    <row r="87" spans="1:7">
      <c r="A87" s="13" t="s">
        <v>1938</v>
      </c>
      <c r="B87" s="4" t="s">
        <v>215</v>
      </c>
      <c r="C87" s="7" t="s">
        <v>204</v>
      </c>
      <c r="D87" s="7" t="s">
        <v>1310</v>
      </c>
      <c r="E87" s="8">
        <v>1.9</v>
      </c>
      <c r="F87" s="37"/>
      <c r="G87" s="6">
        <v>84</v>
      </c>
    </row>
    <row r="88" spans="1:7">
      <c r="A88" s="13" t="s">
        <v>1939</v>
      </c>
      <c r="B88" s="4" t="s">
        <v>215</v>
      </c>
      <c r="C88" s="7" t="s">
        <v>204</v>
      </c>
      <c r="D88" s="7" t="s">
        <v>353</v>
      </c>
      <c r="E88" s="8">
        <v>1.8</v>
      </c>
      <c r="F88" s="37"/>
      <c r="G88" s="6">
        <v>85</v>
      </c>
    </row>
    <row r="89" spans="1:7">
      <c r="A89" s="13" t="s">
        <v>1940</v>
      </c>
      <c r="B89" s="4" t="s">
        <v>215</v>
      </c>
      <c r="C89" s="7" t="s">
        <v>239</v>
      </c>
      <c r="D89" s="7" t="s">
        <v>343</v>
      </c>
      <c r="E89" s="8">
        <v>2.8</v>
      </c>
      <c r="F89" s="37"/>
      <c r="G89" s="6">
        <v>86</v>
      </c>
    </row>
    <row r="90" spans="1:7">
      <c r="A90" s="13" t="s">
        <v>1941</v>
      </c>
      <c r="B90" s="4" t="s">
        <v>215</v>
      </c>
      <c r="C90" s="7" t="s">
        <v>239</v>
      </c>
      <c r="D90" s="7" t="s">
        <v>349</v>
      </c>
      <c r="E90" s="8">
        <v>2.6</v>
      </c>
      <c r="F90" s="37"/>
      <c r="G90" s="6">
        <v>87</v>
      </c>
    </row>
    <row r="91" spans="1:7">
      <c r="A91" s="13" t="s">
        <v>1942</v>
      </c>
      <c r="B91" s="4" t="s">
        <v>215</v>
      </c>
      <c r="C91" s="7" t="s">
        <v>239</v>
      </c>
      <c r="D91" s="7" t="s">
        <v>247</v>
      </c>
      <c r="E91" s="8">
        <v>1.8</v>
      </c>
      <c r="F91" s="37"/>
      <c r="G91" s="6">
        <v>88</v>
      </c>
    </row>
    <row r="92" spans="1:7">
      <c r="A92" s="13" t="s">
        <v>1943</v>
      </c>
      <c r="B92" s="4" t="s">
        <v>215</v>
      </c>
      <c r="C92" s="7" t="s">
        <v>239</v>
      </c>
      <c r="D92" s="7" t="s">
        <v>344</v>
      </c>
      <c r="E92" s="8">
        <v>1.6</v>
      </c>
      <c r="F92" s="37"/>
      <c r="G92" s="6">
        <v>89</v>
      </c>
    </row>
    <row r="93" spans="1:7">
      <c r="A93" s="13" t="s">
        <v>1944</v>
      </c>
      <c r="B93" s="4" t="s">
        <v>215</v>
      </c>
      <c r="C93" s="7" t="s">
        <v>239</v>
      </c>
      <c r="D93" s="7" t="s">
        <v>86</v>
      </c>
      <c r="E93" s="8">
        <v>2.2999999999999998</v>
      </c>
      <c r="F93" s="37"/>
      <c r="G93" s="6">
        <v>90</v>
      </c>
    </row>
    <row r="94" spans="1:7">
      <c r="A94" s="13" t="s">
        <v>1945</v>
      </c>
      <c r="B94" s="4" t="s">
        <v>215</v>
      </c>
      <c r="C94" s="7" t="s">
        <v>239</v>
      </c>
      <c r="D94" s="7" t="s">
        <v>249</v>
      </c>
      <c r="E94" s="8">
        <v>1.2</v>
      </c>
      <c r="F94" s="37"/>
      <c r="G94" s="6">
        <v>91</v>
      </c>
    </row>
    <row r="95" spans="1:7">
      <c r="A95" s="13" t="s">
        <v>1946</v>
      </c>
      <c r="B95" s="4" t="s">
        <v>215</v>
      </c>
      <c r="C95" s="7" t="s">
        <v>239</v>
      </c>
      <c r="D95" s="7" t="s">
        <v>248</v>
      </c>
      <c r="E95" s="8">
        <v>7.6</v>
      </c>
      <c r="F95" s="37"/>
      <c r="G95" s="6">
        <v>92</v>
      </c>
    </row>
    <row r="96" spans="1:7">
      <c r="A96" s="13" t="s">
        <v>1947</v>
      </c>
      <c r="B96" s="4" t="s">
        <v>215</v>
      </c>
      <c r="C96" s="7" t="s">
        <v>239</v>
      </c>
      <c r="D96" s="7" t="s">
        <v>1311</v>
      </c>
      <c r="E96" s="8">
        <v>1</v>
      </c>
      <c r="F96" s="37"/>
      <c r="G96" s="6">
        <v>93</v>
      </c>
    </row>
    <row r="97" spans="1:7">
      <c r="A97" s="13" t="s">
        <v>1948</v>
      </c>
      <c r="B97" s="4" t="s">
        <v>215</v>
      </c>
      <c r="C97" s="7" t="s">
        <v>239</v>
      </c>
      <c r="D97" s="7" t="s">
        <v>254</v>
      </c>
      <c r="E97" s="8">
        <v>3</v>
      </c>
      <c r="F97" s="37"/>
      <c r="G97" s="6">
        <v>94</v>
      </c>
    </row>
    <row r="98" spans="1:7">
      <c r="A98" s="13" t="s">
        <v>1949</v>
      </c>
      <c r="B98" s="4" t="s">
        <v>215</v>
      </c>
      <c r="C98" s="7" t="s">
        <v>239</v>
      </c>
      <c r="D98" s="7" t="s">
        <v>250</v>
      </c>
      <c r="E98" s="8">
        <v>1.9</v>
      </c>
      <c r="F98" s="37"/>
      <c r="G98" s="6">
        <v>95</v>
      </c>
    </row>
    <row r="99" spans="1:7">
      <c r="A99" s="13" t="s">
        <v>1950</v>
      </c>
      <c r="B99" s="4" t="s">
        <v>215</v>
      </c>
      <c r="C99" s="7" t="s">
        <v>239</v>
      </c>
      <c r="D99" s="7" t="s">
        <v>251</v>
      </c>
      <c r="E99" s="8">
        <v>0.4</v>
      </c>
      <c r="F99" s="37"/>
      <c r="G99" s="6">
        <v>96</v>
      </c>
    </row>
    <row r="100" spans="1:7">
      <c r="A100" s="13" t="s">
        <v>1951</v>
      </c>
      <c r="B100" s="4" t="s">
        <v>215</v>
      </c>
      <c r="C100" s="7" t="s">
        <v>239</v>
      </c>
      <c r="D100" s="7" t="s">
        <v>1312</v>
      </c>
      <c r="E100" s="8">
        <v>0.7</v>
      </c>
      <c r="F100" s="37"/>
      <c r="G100" s="6">
        <v>97</v>
      </c>
    </row>
    <row r="101" spans="1:7">
      <c r="A101" s="13" t="s">
        <v>1952</v>
      </c>
      <c r="B101" s="4" t="s">
        <v>215</v>
      </c>
      <c r="C101" s="7" t="s">
        <v>229</v>
      </c>
      <c r="D101" s="7" t="s">
        <v>230</v>
      </c>
      <c r="E101" s="8">
        <v>1.4</v>
      </c>
      <c r="F101" s="37"/>
      <c r="G101" s="6">
        <v>98</v>
      </c>
    </row>
    <row r="102" spans="1:7">
      <c r="A102" s="13" t="s">
        <v>1953</v>
      </c>
      <c r="B102" s="4" t="s">
        <v>215</v>
      </c>
      <c r="C102" s="7" t="s">
        <v>1304</v>
      </c>
      <c r="D102" s="7" t="s">
        <v>1313</v>
      </c>
      <c r="E102" s="8">
        <v>2.1</v>
      </c>
      <c r="F102" s="37"/>
      <c r="G102" s="6">
        <v>99</v>
      </c>
    </row>
    <row r="103" spans="1:7">
      <c r="A103" s="13" t="s">
        <v>1954</v>
      </c>
      <c r="B103" s="4" t="s">
        <v>215</v>
      </c>
      <c r="C103" s="7" t="s">
        <v>1304</v>
      </c>
      <c r="D103" s="7" t="s">
        <v>1314</v>
      </c>
      <c r="E103" s="8">
        <v>3</v>
      </c>
      <c r="F103" s="37"/>
      <c r="G103" s="6">
        <v>100</v>
      </c>
    </row>
    <row r="104" spans="1:7">
      <c r="A104" s="13" t="s">
        <v>1955</v>
      </c>
      <c r="B104" s="4" t="s">
        <v>215</v>
      </c>
      <c r="C104" s="7" t="s">
        <v>1304</v>
      </c>
      <c r="D104" s="7" t="s">
        <v>1315</v>
      </c>
      <c r="E104" s="8">
        <v>6.2</v>
      </c>
      <c r="F104" s="37"/>
      <c r="G104" s="6">
        <v>101</v>
      </c>
    </row>
    <row r="105" spans="1:7">
      <c r="A105" s="13" t="s">
        <v>1956</v>
      </c>
      <c r="B105" s="4" t="s">
        <v>215</v>
      </c>
      <c r="C105" s="7" t="s">
        <v>1304</v>
      </c>
      <c r="D105" s="7" t="s">
        <v>1316</v>
      </c>
      <c r="E105" s="8">
        <v>0.8</v>
      </c>
      <c r="F105" s="37"/>
      <c r="G105" s="6">
        <v>102</v>
      </c>
    </row>
    <row r="106" spans="1:7">
      <c r="A106" s="13" t="s">
        <v>1957</v>
      </c>
      <c r="B106" s="4" t="s">
        <v>215</v>
      </c>
      <c r="C106" s="7" t="s">
        <v>1304</v>
      </c>
      <c r="D106" s="7" t="s">
        <v>1317</v>
      </c>
      <c r="E106" s="8">
        <v>0.5</v>
      </c>
      <c r="F106" s="37"/>
      <c r="G106" s="6">
        <v>103</v>
      </c>
    </row>
    <row r="107" spans="1:7">
      <c r="A107" s="13" t="s">
        <v>1958</v>
      </c>
      <c r="B107" s="4" t="s">
        <v>215</v>
      </c>
      <c r="C107" s="9" t="s">
        <v>224</v>
      </c>
      <c r="D107" s="7" t="s">
        <v>225</v>
      </c>
      <c r="E107" s="8">
        <v>2.5</v>
      </c>
      <c r="F107" s="37"/>
      <c r="G107" s="6">
        <v>104</v>
      </c>
    </row>
    <row r="108" spans="1:7">
      <c r="A108" s="13" t="s">
        <v>1959</v>
      </c>
      <c r="B108" s="4" t="s">
        <v>215</v>
      </c>
      <c r="C108" s="7" t="s">
        <v>203</v>
      </c>
      <c r="D108" s="7" t="s">
        <v>226</v>
      </c>
      <c r="E108" s="8">
        <v>1.9</v>
      </c>
      <c r="F108" s="37"/>
      <c r="G108" s="6">
        <v>105</v>
      </c>
    </row>
    <row r="109" spans="1:7">
      <c r="A109" s="13" t="s">
        <v>1960</v>
      </c>
      <c r="B109" s="4" t="s">
        <v>215</v>
      </c>
      <c r="C109" s="7" t="s">
        <v>1265</v>
      </c>
      <c r="D109" s="7" t="s">
        <v>1318</v>
      </c>
      <c r="E109" s="8">
        <v>1.6</v>
      </c>
      <c r="F109" s="37"/>
      <c r="G109" s="6">
        <v>106</v>
      </c>
    </row>
    <row r="110" spans="1:7">
      <c r="A110" s="13" t="s">
        <v>1961</v>
      </c>
      <c r="B110" s="4" t="s">
        <v>215</v>
      </c>
      <c r="C110" s="7" t="s">
        <v>1265</v>
      </c>
      <c r="D110" s="7" t="s">
        <v>1319</v>
      </c>
      <c r="E110" s="8">
        <v>2.5</v>
      </c>
      <c r="F110" s="37"/>
      <c r="G110" s="6">
        <v>107</v>
      </c>
    </row>
    <row r="111" spans="1:7">
      <c r="A111" s="13" t="s">
        <v>1962</v>
      </c>
      <c r="B111" s="4" t="s">
        <v>215</v>
      </c>
      <c r="C111" s="7" t="s">
        <v>211</v>
      </c>
      <c r="D111" s="7" t="s">
        <v>223</v>
      </c>
      <c r="E111" s="8">
        <v>1.3</v>
      </c>
      <c r="F111" s="37"/>
      <c r="G111" s="6">
        <v>108</v>
      </c>
    </row>
    <row r="112" spans="1:7">
      <c r="A112" s="13" t="s">
        <v>1963</v>
      </c>
      <c r="B112" s="4" t="s">
        <v>215</v>
      </c>
      <c r="C112" s="7" t="s">
        <v>212</v>
      </c>
      <c r="D112" s="7" t="s">
        <v>223</v>
      </c>
      <c r="E112" s="8">
        <v>2.5</v>
      </c>
      <c r="F112" s="37"/>
      <c r="G112" s="6">
        <v>109</v>
      </c>
    </row>
    <row r="113" spans="1:7">
      <c r="A113" s="13" t="s">
        <v>1964</v>
      </c>
      <c r="B113" s="4" t="s">
        <v>215</v>
      </c>
      <c r="C113" s="7" t="s">
        <v>232</v>
      </c>
      <c r="D113" s="7" t="s">
        <v>233</v>
      </c>
      <c r="E113" s="8">
        <v>2.4</v>
      </c>
      <c r="F113" s="37"/>
      <c r="G113" s="6">
        <v>110</v>
      </c>
    </row>
    <row r="114" spans="1:7">
      <c r="A114" s="13" t="s">
        <v>1965</v>
      </c>
      <c r="B114" s="4" t="s">
        <v>215</v>
      </c>
      <c r="C114" s="7" t="s">
        <v>1305</v>
      </c>
      <c r="D114" s="7" t="s">
        <v>1320</v>
      </c>
      <c r="E114" s="8">
        <v>5.2</v>
      </c>
      <c r="F114" s="37"/>
      <c r="G114" s="6">
        <v>111</v>
      </c>
    </row>
    <row r="115" spans="1:7">
      <c r="A115" s="13" t="s">
        <v>1966</v>
      </c>
      <c r="B115" s="4" t="s">
        <v>215</v>
      </c>
      <c r="C115" s="7" t="s">
        <v>1305</v>
      </c>
      <c r="D115" s="7" t="s">
        <v>1321</v>
      </c>
      <c r="E115" s="8">
        <v>2.2999999999999998</v>
      </c>
      <c r="F115" s="37"/>
      <c r="G115" s="6">
        <v>112</v>
      </c>
    </row>
    <row r="116" spans="1:7">
      <c r="A116" s="13" t="s">
        <v>1967</v>
      </c>
      <c r="B116" s="4" t="s">
        <v>215</v>
      </c>
      <c r="C116" s="7" t="s">
        <v>227</v>
      </c>
      <c r="D116" s="7" t="s">
        <v>253</v>
      </c>
      <c r="E116" s="8">
        <v>2.1</v>
      </c>
      <c r="F116" s="37"/>
      <c r="G116" s="6">
        <v>113</v>
      </c>
    </row>
    <row r="117" spans="1:7">
      <c r="A117" s="13" t="s">
        <v>1968</v>
      </c>
      <c r="B117" s="4" t="s">
        <v>215</v>
      </c>
      <c r="C117" s="7" t="s">
        <v>227</v>
      </c>
      <c r="D117" s="7" t="s">
        <v>342</v>
      </c>
      <c r="E117" s="8">
        <v>1.8</v>
      </c>
      <c r="F117" s="37"/>
      <c r="G117" s="6">
        <v>114</v>
      </c>
    </row>
    <row r="118" spans="1:7">
      <c r="A118" s="13" t="s">
        <v>1969</v>
      </c>
      <c r="B118" s="4" t="s">
        <v>215</v>
      </c>
      <c r="C118" s="7" t="s">
        <v>1269</v>
      </c>
      <c r="D118" s="7" t="s">
        <v>1322</v>
      </c>
      <c r="E118" s="8">
        <v>3.8</v>
      </c>
      <c r="F118" s="37"/>
      <c r="G118" s="6">
        <v>115</v>
      </c>
    </row>
    <row r="119" spans="1:7">
      <c r="A119" s="13" t="s">
        <v>1970</v>
      </c>
      <c r="B119" s="4" t="s">
        <v>215</v>
      </c>
      <c r="C119" s="7" t="s">
        <v>1269</v>
      </c>
      <c r="D119" s="7" t="s">
        <v>1323</v>
      </c>
      <c r="E119" s="8">
        <v>4.3</v>
      </c>
      <c r="F119" s="37"/>
      <c r="G119" s="6">
        <v>116</v>
      </c>
    </row>
    <row r="120" spans="1:7">
      <c r="A120" s="13" t="s">
        <v>1971</v>
      </c>
      <c r="B120" s="4" t="s">
        <v>215</v>
      </c>
      <c r="C120" s="7" t="s">
        <v>1269</v>
      </c>
      <c r="D120" s="7" t="s">
        <v>1324</v>
      </c>
      <c r="E120" s="8">
        <v>1.9</v>
      </c>
      <c r="F120" s="37"/>
      <c r="G120" s="6">
        <v>117</v>
      </c>
    </row>
    <row r="121" spans="1:7">
      <c r="A121" s="13" t="s">
        <v>1972</v>
      </c>
      <c r="B121" s="4" t="s">
        <v>215</v>
      </c>
      <c r="C121" s="7" t="s">
        <v>241</v>
      </c>
      <c r="D121" s="7" t="s">
        <v>346</v>
      </c>
      <c r="E121" s="8">
        <v>1.6</v>
      </c>
      <c r="F121" s="37"/>
      <c r="G121" s="6">
        <v>118</v>
      </c>
    </row>
    <row r="122" spans="1:7">
      <c r="A122" s="13" t="s">
        <v>1973</v>
      </c>
      <c r="B122" s="4" t="s">
        <v>215</v>
      </c>
      <c r="C122" s="7" t="s">
        <v>241</v>
      </c>
      <c r="D122" s="7" t="s">
        <v>337</v>
      </c>
      <c r="E122" s="8">
        <v>1.1000000000000001</v>
      </c>
      <c r="F122" s="37"/>
      <c r="G122" s="6">
        <v>119</v>
      </c>
    </row>
    <row r="123" spans="1:7">
      <c r="A123" s="13" t="s">
        <v>1974</v>
      </c>
      <c r="B123" s="4" t="s">
        <v>215</v>
      </c>
      <c r="C123" s="7" t="s">
        <v>207</v>
      </c>
      <c r="D123" s="7" t="s">
        <v>231</v>
      </c>
      <c r="E123" s="8">
        <v>0.2</v>
      </c>
      <c r="F123" s="37"/>
      <c r="G123" s="6">
        <v>120</v>
      </c>
    </row>
    <row r="124" spans="1:7">
      <c r="A124" s="13" t="s">
        <v>1975</v>
      </c>
      <c r="B124" s="4" t="s">
        <v>215</v>
      </c>
      <c r="C124" s="7" t="s">
        <v>78</v>
      </c>
      <c r="D124" s="7" t="s">
        <v>1325</v>
      </c>
      <c r="E124" s="8">
        <v>0.7</v>
      </c>
      <c r="F124" s="37"/>
      <c r="G124" s="6">
        <v>121</v>
      </c>
    </row>
    <row r="125" spans="1:7">
      <c r="A125" s="13" t="s">
        <v>1976</v>
      </c>
      <c r="B125" s="4" t="s">
        <v>215</v>
      </c>
      <c r="C125" s="7" t="s">
        <v>78</v>
      </c>
      <c r="D125" s="7" t="s">
        <v>1326</v>
      </c>
      <c r="E125" s="8">
        <v>1.3</v>
      </c>
      <c r="F125" s="37"/>
      <c r="G125" s="6">
        <v>122</v>
      </c>
    </row>
    <row r="126" spans="1:7">
      <c r="A126" s="13" t="s">
        <v>1977</v>
      </c>
      <c r="B126" s="4" t="s">
        <v>215</v>
      </c>
      <c r="C126" s="7" t="s">
        <v>78</v>
      </c>
      <c r="D126" s="7" t="s">
        <v>1327</v>
      </c>
      <c r="E126" s="8">
        <v>1.8</v>
      </c>
      <c r="F126" s="37"/>
      <c r="G126" s="6">
        <v>123</v>
      </c>
    </row>
    <row r="127" spans="1:7">
      <c r="A127" s="13" t="s">
        <v>1978</v>
      </c>
      <c r="B127" s="4" t="s">
        <v>215</v>
      </c>
      <c r="C127" s="3" t="s">
        <v>213</v>
      </c>
      <c r="D127" s="3" t="s">
        <v>223</v>
      </c>
      <c r="E127" s="8">
        <v>0</v>
      </c>
      <c r="F127" s="37"/>
      <c r="G127" s="6">
        <v>124</v>
      </c>
    </row>
    <row r="128" spans="1:7">
      <c r="A128" s="13" t="s">
        <v>1979</v>
      </c>
      <c r="B128" s="4" t="s">
        <v>215</v>
      </c>
      <c r="C128" s="5" t="s">
        <v>228</v>
      </c>
      <c r="D128" s="5" t="s">
        <v>223</v>
      </c>
      <c r="E128" s="8">
        <v>0</v>
      </c>
      <c r="F128" s="38"/>
      <c r="G128" s="6">
        <v>125</v>
      </c>
    </row>
    <row r="129" spans="1:7">
      <c r="A129" s="13" t="s">
        <v>1980</v>
      </c>
      <c r="B129" s="4" t="s">
        <v>216</v>
      </c>
      <c r="C129" s="10" t="s">
        <v>221</v>
      </c>
      <c r="D129" s="7" t="s">
        <v>200</v>
      </c>
      <c r="E129" s="8">
        <v>0.9</v>
      </c>
      <c r="F129" s="37"/>
      <c r="G129" s="6">
        <v>126</v>
      </c>
    </row>
    <row r="130" spans="1:7">
      <c r="A130" s="13" t="s">
        <v>1981</v>
      </c>
      <c r="B130" s="4" t="s">
        <v>216</v>
      </c>
      <c r="C130" s="10" t="s">
        <v>221</v>
      </c>
      <c r="D130" s="7" t="s">
        <v>201</v>
      </c>
      <c r="E130" s="8">
        <v>1.2</v>
      </c>
      <c r="F130" s="37"/>
      <c r="G130" s="6">
        <v>127</v>
      </c>
    </row>
    <row r="131" spans="1:7">
      <c r="A131" s="13" t="s">
        <v>1982</v>
      </c>
      <c r="B131" s="4" t="s">
        <v>216</v>
      </c>
      <c r="C131" s="10" t="s">
        <v>221</v>
      </c>
      <c r="D131" s="7" t="s">
        <v>202</v>
      </c>
      <c r="E131" s="8">
        <v>1.2</v>
      </c>
      <c r="F131" s="37"/>
      <c r="G131" s="6">
        <v>128</v>
      </c>
    </row>
    <row r="132" spans="1:7">
      <c r="A132" s="13" t="s">
        <v>1983</v>
      </c>
      <c r="B132" s="4" t="s">
        <v>216</v>
      </c>
      <c r="C132" s="10" t="s">
        <v>221</v>
      </c>
      <c r="D132" s="7" t="s">
        <v>1256</v>
      </c>
      <c r="E132" s="8">
        <v>1.3</v>
      </c>
      <c r="F132" s="37"/>
      <c r="G132" s="6">
        <v>129</v>
      </c>
    </row>
    <row r="133" spans="1:7">
      <c r="A133" s="13" t="s">
        <v>1984</v>
      </c>
      <c r="B133" s="4" t="s">
        <v>216</v>
      </c>
      <c r="C133" s="10" t="s">
        <v>221</v>
      </c>
      <c r="D133" s="7" t="s">
        <v>1257</v>
      </c>
      <c r="E133" s="8">
        <v>1.4</v>
      </c>
      <c r="F133" s="37"/>
      <c r="G133" s="6">
        <v>130</v>
      </c>
    </row>
    <row r="134" spans="1:7">
      <c r="A134" s="13" t="s">
        <v>1985</v>
      </c>
      <c r="B134" s="4" t="s">
        <v>216</v>
      </c>
      <c r="C134" s="10" t="s">
        <v>221</v>
      </c>
      <c r="D134" s="7" t="s">
        <v>1258</v>
      </c>
      <c r="E134" s="8">
        <v>1.6</v>
      </c>
      <c r="F134" s="37"/>
      <c r="G134" s="6">
        <v>131</v>
      </c>
    </row>
    <row r="135" spans="1:7">
      <c r="A135" s="13" t="s">
        <v>1986</v>
      </c>
      <c r="B135" s="4" t="s">
        <v>216</v>
      </c>
      <c r="C135" s="10" t="s">
        <v>221</v>
      </c>
      <c r="D135" s="7" t="s">
        <v>203</v>
      </c>
      <c r="E135" s="8">
        <v>1</v>
      </c>
      <c r="F135" s="37"/>
      <c r="G135" s="6">
        <v>132</v>
      </c>
    </row>
    <row r="136" spans="1:7">
      <c r="A136" s="13" t="s">
        <v>1987</v>
      </c>
      <c r="B136" s="4" t="s">
        <v>216</v>
      </c>
      <c r="C136" s="10" t="s">
        <v>221</v>
      </c>
      <c r="D136" s="7" t="s">
        <v>1259</v>
      </c>
      <c r="E136" s="8">
        <v>1</v>
      </c>
      <c r="F136" s="37"/>
      <c r="G136" s="6">
        <v>133</v>
      </c>
    </row>
    <row r="137" spans="1:7">
      <c r="A137" s="13" t="s">
        <v>1988</v>
      </c>
      <c r="B137" s="4" t="s">
        <v>216</v>
      </c>
      <c r="C137" s="10" t="s">
        <v>221</v>
      </c>
      <c r="D137" s="7" t="s">
        <v>1260</v>
      </c>
      <c r="E137" s="8">
        <v>1.1000000000000001</v>
      </c>
      <c r="F137" s="37"/>
      <c r="G137" s="6">
        <v>134</v>
      </c>
    </row>
    <row r="138" spans="1:7">
      <c r="A138" s="13" t="s">
        <v>1989</v>
      </c>
      <c r="B138" s="4" t="s">
        <v>216</v>
      </c>
      <c r="C138" s="10" t="s">
        <v>221</v>
      </c>
      <c r="D138" s="7" t="s">
        <v>1261</v>
      </c>
      <c r="E138" s="8">
        <v>1</v>
      </c>
      <c r="F138" s="37"/>
      <c r="G138" s="6">
        <v>135</v>
      </c>
    </row>
    <row r="139" spans="1:7">
      <c r="A139" s="13" t="s">
        <v>1990</v>
      </c>
      <c r="B139" s="4" t="s">
        <v>216</v>
      </c>
      <c r="C139" s="10" t="s">
        <v>221</v>
      </c>
      <c r="D139" s="7" t="s">
        <v>239</v>
      </c>
      <c r="E139" s="8">
        <v>1.2</v>
      </c>
      <c r="F139" s="37"/>
      <c r="G139" s="6">
        <v>136</v>
      </c>
    </row>
    <row r="140" spans="1:7">
      <c r="A140" s="13" t="s">
        <v>1991</v>
      </c>
      <c r="B140" s="4" t="s">
        <v>216</v>
      </c>
      <c r="C140" s="10" t="s">
        <v>221</v>
      </c>
      <c r="D140" s="7" t="s">
        <v>1262</v>
      </c>
      <c r="E140" s="8">
        <v>1</v>
      </c>
      <c r="F140" s="37"/>
      <c r="G140" s="6">
        <v>137</v>
      </c>
    </row>
    <row r="141" spans="1:7">
      <c r="A141" s="13" t="s">
        <v>1992</v>
      </c>
      <c r="B141" s="4" t="s">
        <v>216</v>
      </c>
      <c r="C141" s="10" t="s">
        <v>221</v>
      </c>
      <c r="D141" s="7" t="s">
        <v>204</v>
      </c>
      <c r="E141" s="8">
        <v>1.3</v>
      </c>
      <c r="F141" s="37"/>
      <c r="G141" s="6">
        <v>138</v>
      </c>
    </row>
    <row r="142" spans="1:7">
      <c r="A142" s="13" t="s">
        <v>1993</v>
      </c>
      <c r="B142" s="4" t="s">
        <v>216</v>
      </c>
      <c r="C142" s="10" t="s">
        <v>221</v>
      </c>
      <c r="D142" s="7" t="s">
        <v>205</v>
      </c>
      <c r="E142" s="8">
        <v>1.3</v>
      </c>
      <c r="F142" s="37"/>
      <c r="G142" s="6">
        <v>139</v>
      </c>
    </row>
    <row r="143" spans="1:7">
      <c r="A143" s="13" t="s">
        <v>1994</v>
      </c>
      <c r="B143" s="4" t="s">
        <v>216</v>
      </c>
      <c r="C143" s="10" t="s">
        <v>221</v>
      </c>
      <c r="D143" s="7" t="s">
        <v>1263</v>
      </c>
      <c r="E143" s="8">
        <v>1</v>
      </c>
      <c r="F143" s="37"/>
      <c r="G143" s="6">
        <v>140</v>
      </c>
    </row>
    <row r="144" spans="1:7">
      <c r="A144" s="13" t="s">
        <v>1995</v>
      </c>
      <c r="B144" s="4" t="s">
        <v>216</v>
      </c>
      <c r="C144" s="10" t="s">
        <v>221</v>
      </c>
      <c r="D144" s="7" t="s">
        <v>1264</v>
      </c>
      <c r="E144" s="8">
        <v>1.2</v>
      </c>
      <c r="F144" s="37"/>
      <c r="G144" s="6">
        <v>141</v>
      </c>
    </row>
    <row r="145" spans="1:7">
      <c r="A145" s="13" t="s">
        <v>1996</v>
      </c>
      <c r="B145" s="4" t="s">
        <v>216</v>
      </c>
      <c r="C145" s="10" t="s">
        <v>221</v>
      </c>
      <c r="D145" s="7" t="s">
        <v>206</v>
      </c>
      <c r="E145" s="8">
        <v>0.7</v>
      </c>
      <c r="F145" s="37"/>
      <c r="G145" s="6">
        <v>142</v>
      </c>
    </row>
    <row r="146" spans="1:7">
      <c r="A146" s="13" t="s">
        <v>1997</v>
      </c>
      <c r="B146" s="4" t="s">
        <v>216</v>
      </c>
      <c r="C146" s="10" t="s">
        <v>221</v>
      </c>
      <c r="D146" s="7" t="s">
        <v>1265</v>
      </c>
      <c r="E146" s="8">
        <v>1.1000000000000001</v>
      </c>
      <c r="F146" s="37"/>
      <c r="G146" s="6">
        <v>143</v>
      </c>
    </row>
    <row r="147" spans="1:7">
      <c r="A147" s="13" t="s">
        <v>1998</v>
      </c>
      <c r="B147" s="4" t="s">
        <v>216</v>
      </c>
      <c r="C147" s="10" t="s">
        <v>221</v>
      </c>
      <c r="D147" s="7" t="s">
        <v>222</v>
      </c>
      <c r="E147" s="8">
        <v>1</v>
      </c>
      <c r="F147" s="37"/>
      <c r="G147" s="6">
        <v>144</v>
      </c>
    </row>
    <row r="148" spans="1:7">
      <c r="A148" s="13" t="s">
        <v>1999</v>
      </c>
      <c r="B148" s="4" t="s">
        <v>216</v>
      </c>
      <c r="C148" s="10" t="s">
        <v>221</v>
      </c>
      <c r="D148" s="7" t="s">
        <v>207</v>
      </c>
      <c r="E148" s="8">
        <v>0.3</v>
      </c>
      <c r="F148" s="37"/>
      <c r="G148" s="6">
        <v>145</v>
      </c>
    </row>
    <row r="149" spans="1:7">
      <c r="A149" s="13" t="s">
        <v>2000</v>
      </c>
      <c r="B149" s="4" t="s">
        <v>216</v>
      </c>
      <c r="C149" s="10" t="s">
        <v>221</v>
      </c>
      <c r="D149" s="7" t="s">
        <v>208</v>
      </c>
      <c r="E149" s="8">
        <v>1</v>
      </c>
      <c r="F149" s="37"/>
      <c r="G149" s="6">
        <v>146</v>
      </c>
    </row>
    <row r="150" spans="1:7">
      <c r="A150" s="13" t="s">
        <v>2001</v>
      </c>
      <c r="B150" s="4" t="s">
        <v>216</v>
      </c>
      <c r="C150" s="10" t="s">
        <v>221</v>
      </c>
      <c r="D150" s="7" t="s">
        <v>1266</v>
      </c>
      <c r="E150" s="8">
        <v>1.6</v>
      </c>
      <c r="F150" s="37"/>
      <c r="G150" s="6">
        <v>147</v>
      </c>
    </row>
    <row r="151" spans="1:7">
      <c r="A151" s="13" t="s">
        <v>2002</v>
      </c>
      <c r="B151" s="4" t="s">
        <v>216</v>
      </c>
      <c r="C151" s="10" t="s">
        <v>221</v>
      </c>
      <c r="D151" s="7" t="s">
        <v>209</v>
      </c>
      <c r="E151" s="8">
        <v>1</v>
      </c>
      <c r="F151" s="37"/>
      <c r="G151" s="6">
        <v>148</v>
      </c>
    </row>
    <row r="152" spans="1:7">
      <c r="A152" s="13" t="s">
        <v>2003</v>
      </c>
      <c r="B152" s="4" t="s">
        <v>216</v>
      </c>
      <c r="C152" s="10" t="s">
        <v>221</v>
      </c>
      <c r="D152" s="7" t="s">
        <v>210</v>
      </c>
      <c r="E152" s="8">
        <v>1.1000000000000001</v>
      </c>
      <c r="F152" s="37"/>
      <c r="G152" s="6">
        <v>149</v>
      </c>
    </row>
    <row r="153" spans="1:7">
      <c r="A153" s="13" t="s">
        <v>2004</v>
      </c>
      <c r="B153" s="4" t="s">
        <v>216</v>
      </c>
      <c r="C153" s="10" t="s">
        <v>221</v>
      </c>
      <c r="D153" s="7" t="s">
        <v>1267</v>
      </c>
      <c r="E153" s="8">
        <v>1.3</v>
      </c>
      <c r="F153" s="37"/>
      <c r="G153" s="6">
        <v>150</v>
      </c>
    </row>
    <row r="154" spans="1:7">
      <c r="A154" s="13" t="s">
        <v>2005</v>
      </c>
      <c r="B154" s="4" t="s">
        <v>216</v>
      </c>
      <c r="C154" s="10" t="s">
        <v>221</v>
      </c>
      <c r="D154" s="7" t="s">
        <v>238</v>
      </c>
      <c r="E154" s="8">
        <v>1.5</v>
      </c>
      <c r="F154" s="37"/>
      <c r="G154" s="6">
        <v>151</v>
      </c>
    </row>
    <row r="155" spans="1:7">
      <c r="A155" s="13" t="s">
        <v>2006</v>
      </c>
      <c r="B155" s="4" t="s">
        <v>216</v>
      </c>
      <c r="C155" s="10" t="s">
        <v>221</v>
      </c>
      <c r="D155" s="7" t="s">
        <v>1268</v>
      </c>
      <c r="E155" s="8">
        <v>1.2</v>
      </c>
      <c r="F155" s="37"/>
      <c r="G155" s="6">
        <v>152</v>
      </c>
    </row>
    <row r="156" spans="1:7">
      <c r="A156" s="13" t="s">
        <v>2007</v>
      </c>
      <c r="B156" s="4" t="s">
        <v>216</v>
      </c>
      <c r="C156" s="10" t="s">
        <v>221</v>
      </c>
      <c r="D156" s="7" t="s">
        <v>1269</v>
      </c>
      <c r="E156" s="8">
        <v>1.1000000000000001</v>
      </c>
      <c r="F156" s="37"/>
      <c r="G156" s="6">
        <v>153</v>
      </c>
    </row>
    <row r="157" spans="1:7">
      <c r="A157" s="13" t="s">
        <v>2008</v>
      </c>
      <c r="B157" s="4" t="s">
        <v>216</v>
      </c>
      <c r="C157" s="10" t="s">
        <v>221</v>
      </c>
      <c r="D157" s="7" t="s">
        <v>1270</v>
      </c>
      <c r="E157" s="8">
        <v>1.1000000000000001</v>
      </c>
      <c r="F157" s="37"/>
      <c r="G157" s="6">
        <v>154</v>
      </c>
    </row>
    <row r="158" spans="1:7">
      <c r="A158" s="13" t="s">
        <v>2009</v>
      </c>
      <c r="B158" s="4" t="s">
        <v>216</v>
      </c>
      <c r="C158" s="10" t="s">
        <v>221</v>
      </c>
      <c r="D158" s="7" t="s">
        <v>78</v>
      </c>
      <c r="E158" s="8">
        <v>1</v>
      </c>
      <c r="F158" s="37"/>
      <c r="G158" s="6">
        <v>155</v>
      </c>
    </row>
    <row r="159" spans="1:7">
      <c r="A159" s="13" t="s">
        <v>2010</v>
      </c>
      <c r="B159" s="4" t="s">
        <v>216</v>
      </c>
      <c r="C159" s="10" t="s">
        <v>221</v>
      </c>
      <c r="D159" s="7" t="s">
        <v>241</v>
      </c>
      <c r="E159" s="8">
        <v>0.8</v>
      </c>
      <c r="F159" s="37"/>
      <c r="G159" s="6">
        <v>156</v>
      </c>
    </row>
    <row r="160" spans="1:7">
      <c r="A160" s="13" t="s">
        <v>2011</v>
      </c>
      <c r="B160" s="4" t="s">
        <v>216</v>
      </c>
      <c r="C160" s="10" t="s">
        <v>221</v>
      </c>
      <c r="D160" s="7" t="s">
        <v>212</v>
      </c>
      <c r="E160" s="8">
        <v>1.4</v>
      </c>
      <c r="F160" s="37"/>
      <c r="G160" s="6">
        <v>157</v>
      </c>
    </row>
    <row r="161" spans="1:7">
      <c r="A161" s="13" t="s">
        <v>2012</v>
      </c>
      <c r="B161" s="4" t="s">
        <v>216</v>
      </c>
      <c r="C161" s="7" t="s">
        <v>350</v>
      </c>
      <c r="D161" s="7" t="s">
        <v>223</v>
      </c>
      <c r="E161" s="8">
        <v>1.1000000000000001</v>
      </c>
      <c r="F161" s="37"/>
      <c r="G161" s="6">
        <v>158</v>
      </c>
    </row>
    <row r="162" spans="1:7">
      <c r="A162" s="13" t="s">
        <v>2013</v>
      </c>
      <c r="B162" s="4" t="s">
        <v>216</v>
      </c>
      <c r="C162" s="7" t="s">
        <v>445</v>
      </c>
      <c r="D162" s="7" t="s">
        <v>223</v>
      </c>
      <c r="E162" s="8">
        <v>1.1000000000000001</v>
      </c>
      <c r="F162" s="37"/>
      <c r="G162" s="6">
        <v>159</v>
      </c>
    </row>
    <row r="163" spans="1:7">
      <c r="A163" s="13" t="s">
        <v>2014</v>
      </c>
      <c r="B163" s="4" t="s">
        <v>216</v>
      </c>
      <c r="C163" s="7" t="s">
        <v>335</v>
      </c>
      <c r="D163" s="7" t="s">
        <v>223</v>
      </c>
      <c r="E163" s="8">
        <v>1.3</v>
      </c>
      <c r="F163" s="37"/>
      <c r="G163" s="6">
        <v>160</v>
      </c>
    </row>
    <row r="164" spans="1:7">
      <c r="A164" s="13" t="s">
        <v>2015</v>
      </c>
      <c r="B164" s="4" t="s">
        <v>216</v>
      </c>
      <c r="C164" s="7" t="s">
        <v>339</v>
      </c>
      <c r="D164" s="7" t="s">
        <v>223</v>
      </c>
      <c r="E164" s="8">
        <v>1.4</v>
      </c>
      <c r="F164" s="37"/>
      <c r="G164" s="6">
        <v>161</v>
      </c>
    </row>
    <row r="165" spans="1:7">
      <c r="A165" s="13" t="s">
        <v>2016</v>
      </c>
      <c r="B165" s="4" t="s">
        <v>216</v>
      </c>
      <c r="C165" s="7" t="s">
        <v>339</v>
      </c>
      <c r="D165" s="7" t="s">
        <v>1271</v>
      </c>
      <c r="E165" s="8">
        <v>1.3</v>
      </c>
      <c r="F165" s="37"/>
      <c r="G165" s="6">
        <v>162</v>
      </c>
    </row>
    <row r="166" spans="1:7">
      <c r="A166" s="13" t="s">
        <v>2017</v>
      </c>
      <c r="B166" s="4" t="s">
        <v>216</v>
      </c>
      <c r="C166" s="7" t="s">
        <v>246</v>
      </c>
      <c r="D166" s="7" t="s">
        <v>223</v>
      </c>
      <c r="E166" s="8">
        <v>1.3</v>
      </c>
      <c r="F166" s="37"/>
      <c r="G166" s="6">
        <v>163</v>
      </c>
    </row>
    <row r="167" spans="1:7">
      <c r="A167" s="13" t="s">
        <v>2018</v>
      </c>
      <c r="B167" s="4" t="s">
        <v>216</v>
      </c>
      <c r="C167" s="7" t="s">
        <v>246</v>
      </c>
      <c r="D167" s="7" t="s">
        <v>338</v>
      </c>
      <c r="E167" s="8">
        <v>1.1000000000000001</v>
      </c>
      <c r="F167" s="37"/>
      <c r="G167" s="6">
        <v>164</v>
      </c>
    </row>
    <row r="168" spans="1:7">
      <c r="A168" s="13" t="s">
        <v>2019</v>
      </c>
      <c r="B168" s="4" t="s">
        <v>216</v>
      </c>
      <c r="C168" s="7" t="s">
        <v>246</v>
      </c>
      <c r="D168" s="7" t="s">
        <v>1272</v>
      </c>
      <c r="E168" s="8">
        <v>3.3</v>
      </c>
      <c r="F168" s="37"/>
      <c r="G168" s="6">
        <v>165</v>
      </c>
    </row>
    <row r="169" spans="1:7">
      <c r="A169" s="13" t="s">
        <v>2020</v>
      </c>
      <c r="B169" s="4" t="s">
        <v>216</v>
      </c>
      <c r="C169" s="7" t="s">
        <v>246</v>
      </c>
      <c r="D169" s="7" t="s">
        <v>1273</v>
      </c>
      <c r="E169" s="8">
        <v>1.1000000000000001</v>
      </c>
      <c r="F169" s="37"/>
      <c r="G169" s="6">
        <v>166</v>
      </c>
    </row>
    <row r="170" spans="1:7">
      <c r="A170" s="13" t="s">
        <v>2021</v>
      </c>
      <c r="B170" s="4" t="s">
        <v>216</v>
      </c>
      <c r="C170" s="7" t="s">
        <v>334</v>
      </c>
      <c r="D170" s="7" t="s">
        <v>223</v>
      </c>
      <c r="E170" s="8">
        <v>0.9</v>
      </c>
      <c r="F170" s="37"/>
      <c r="G170" s="6">
        <v>167</v>
      </c>
    </row>
    <row r="171" spans="1:7">
      <c r="A171" s="13" t="s">
        <v>2022</v>
      </c>
      <c r="B171" s="4" t="s">
        <v>216</v>
      </c>
      <c r="C171" s="7" t="s">
        <v>334</v>
      </c>
      <c r="D171" s="7" t="s">
        <v>1274</v>
      </c>
      <c r="E171" s="8">
        <v>0.4</v>
      </c>
      <c r="F171" s="37"/>
      <c r="G171" s="6">
        <v>168</v>
      </c>
    </row>
    <row r="172" spans="1:7">
      <c r="A172" s="13" t="s">
        <v>2023</v>
      </c>
      <c r="B172" s="4" t="s">
        <v>216</v>
      </c>
      <c r="C172" s="7" t="s">
        <v>334</v>
      </c>
      <c r="D172" s="7" t="s">
        <v>1275</v>
      </c>
      <c r="E172" s="8">
        <v>0.3</v>
      </c>
      <c r="F172" s="37"/>
      <c r="G172" s="6">
        <v>169</v>
      </c>
    </row>
    <row r="173" spans="1:7">
      <c r="A173" s="13" t="s">
        <v>2024</v>
      </c>
      <c r="B173" s="4" t="s">
        <v>216</v>
      </c>
      <c r="C173" s="7" t="s">
        <v>334</v>
      </c>
      <c r="D173" s="7" t="s">
        <v>1276</v>
      </c>
      <c r="E173" s="8">
        <v>0.7</v>
      </c>
      <c r="F173" s="37"/>
      <c r="G173" s="6">
        <v>170</v>
      </c>
    </row>
    <row r="174" spans="1:7">
      <c r="A174" s="13" t="s">
        <v>2025</v>
      </c>
      <c r="B174" s="4" t="s">
        <v>216</v>
      </c>
      <c r="C174" s="7" t="s">
        <v>334</v>
      </c>
      <c r="D174" s="7" t="s">
        <v>1271</v>
      </c>
      <c r="E174" s="8">
        <v>0.7</v>
      </c>
      <c r="F174" s="37"/>
      <c r="G174" s="6">
        <v>171</v>
      </c>
    </row>
    <row r="175" spans="1:7">
      <c r="A175" s="13" t="s">
        <v>2026</v>
      </c>
      <c r="B175" s="4" t="s">
        <v>216</v>
      </c>
      <c r="C175" s="7" t="s">
        <v>334</v>
      </c>
      <c r="D175" s="7" t="s">
        <v>1277</v>
      </c>
      <c r="E175" s="8">
        <v>1.7</v>
      </c>
      <c r="F175" s="37"/>
      <c r="G175" s="6">
        <v>172</v>
      </c>
    </row>
    <row r="176" spans="1:7">
      <c r="A176" s="13" t="s">
        <v>2027</v>
      </c>
      <c r="B176" s="4" t="s">
        <v>216</v>
      </c>
      <c r="C176" s="7" t="s">
        <v>334</v>
      </c>
      <c r="D176" s="7" t="s">
        <v>1278</v>
      </c>
      <c r="E176" s="8">
        <v>0.4</v>
      </c>
      <c r="F176" s="37"/>
      <c r="G176" s="6">
        <v>173</v>
      </c>
    </row>
    <row r="177" spans="1:7">
      <c r="A177" s="13" t="s">
        <v>2028</v>
      </c>
      <c r="B177" s="4" t="s">
        <v>216</v>
      </c>
      <c r="C177" s="7" t="s">
        <v>334</v>
      </c>
      <c r="D177" s="7" t="s">
        <v>1272</v>
      </c>
      <c r="E177" s="8">
        <v>2.6</v>
      </c>
      <c r="F177" s="37"/>
      <c r="G177" s="6">
        <v>174</v>
      </c>
    </row>
    <row r="178" spans="1:7">
      <c r="A178" s="13" t="s">
        <v>2029</v>
      </c>
      <c r="B178" s="4" t="s">
        <v>216</v>
      </c>
      <c r="C178" s="7" t="s">
        <v>334</v>
      </c>
      <c r="D178" s="7" t="s">
        <v>1273</v>
      </c>
      <c r="E178" s="8">
        <v>1.2</v>
      </c>
      <c r="F178" s="37"/>
      <c r="G178" s="6">
        <v>175</v>
      </c>
    </row>
    <row r="179" spans="1:7">
      <c r="A179" s="13" t="s">
        <v>2030</v>
      </c>
      <c r="B179" s="4" t="s">
        <v>216</v>
      </c>
      <c r="C179" s="7" t="s">
        <v>334</v>
      </c>
      <c r="D179" s="7" t="s">
        <v>1279</v>
      </c>
      <c r="E179" s="8">
        <v>0.5</v>
      </c>
      <c r="F179" s="37"/>
      <c r="G179" s="6">
        <v>176</v>
      </c>
    </row>
    <row r="180" spans="1:7">
      <c r="A180" s="13" t="s">
        <v>2031</v>
      </c>
      <c r="B180" s="4" t="s">
        <v>216</v>
      </c>
      <c r="C180" s="7" t="s">
        <v>234</v>
      </c>
      <c r="D180" s="7" t="s">
        <v>235</v>
      </c>
      <c r="E180" s="8">
        <v>0.6</v>
      </c>
      <c r="F180" s="37"/>
      <c r="G180" s="6">
        <v>177</v>
      </c>
    </row>
    <row r="181" spans="1:7">
      <c r="A181" s="13" t="s">
        <v>2032</v>
      </c>
      <c r="B181" s="4" t="s">
        <v>216</v>
      </c>
      <c r="C181" s="7" t="s">
        <v>234</v>
      </c>
      <c r="D181" s="7" t="s">
        <v>236</v>
      </c>
      <c r="E181" s="8">
        <v>0.2</v>
      </c>
      <c r="F181" s="37"/>
      <c r="G181" s="6">
        <v>178</v>
      </c>
    </row>
    <row r="182" spans="1:7">
      <c r="A182" s="13" t="s">
        <v>2033</v>
      </c>
      <c r="B182" s="4" t="s">
        <v>216</v>
      </c>
      <c r="C182" s="7" t="s">
        <v>347</v>
      </c>
      <c r="D182" s="7" t="s">
        <v>223</v>
      </c>
      <c r="E182" s="8">
        <v>1.2</v>
      </c>
      <c r="F182" s="37"/>
      <c r="G182" s="6">
        <v>179</v>
      </c>
    </row>
    <row r="183" spans="1:7">
      <c r="A183" s="13" t="s">
        <v>2034</v>
      </c>
      <c r="B183" s="4" t="s">
        <v>216</v>
      </c>
      <c r="C183" s="7" t="s">
        <v>347</v>
      </c>
      <c r="D183" s="7" t="s">
        <v>336</v>
      </c>
      <c r="E183" s="8">
        <v>0.8</v>
      </c>
      <c r="F183" s="37"/>
      <c r="G183" s="6">
        <v>180</v>
      </c>
    </row>
    <row r="184" spans="1:7">
      <c r="A184" s="13" t="s">
        <v>2035</v>
      </c>
      <c r="B184" s="4" t="s">
        <v>216</v>
      </c>
      <c r="C184" s="7" t="s">
        <v>243</v>
      </c>
      <c r="D184" s="7" t="s">
        <v>223</v>
      </c>
      <c r="E184" s="8">
        <v>0.9</v>
      </c>
      <c r="F184" s="37"/>
      <c r="G184" s="6">
        <v>181</v>
      </c>
    </row>
    <row r="185" spans="1:7">
      <c r="A185" s="13" t="s">
        <v>2036</v>
      </c>
      <c r="B185" s="4" t="s">
        <v>216</v>
      </c>
      <c r="C185" s="7" t="s">
        <v>243</v>
      </c>
      <c r="D185" s="7" t="s">
        <v>1271</v>
      </c>
      <c r="E185" s="8">
        <v>1.3</v>
      </c>
      <c r="F185" s="37"/>
      <c r="G185" s="6">
        <v>182</v>
      </c>
    </row>
    <row r="186" spans="1:7">
      <c r="A186" s="13" t="s">
        <v>2037</v>
      </c>
      <c r="B186" s="4" t="s">
        <v>216</v>
      </c>
      <c r="C186" s="7" t="s">
        <v>243</v>
      </c>
      <c r="D186" s="7" t="s">
        <v>338</v>
      </c>
      <c r="E186" s="8">
        <v>1.3</v>
      </c>
      <c r="F186" s="37"/>
      <c r="G186" s="6">
        <v>183</v>
      </c>
    </row>
    <row r="187" spans="1:7">
      <c r="A187" s="13" t="s">
        <v>2038</v>
      </c>
      <c r="B187" s="4" t="s">
        <v>216</v>
      </c>
      <c r="C187" s="7" t="s">
        <v>243</v>
      </c>
      <c r="D187" s="7" t="s">
        <v>1280</v>
      </c>
      <c r="E187" s="8">
        <v>1.2</v>
      </c>
      <c r="F187" s="37"/>
      <c r="G187" s="6">
        <v>184</v>
      </c>
    </row>
    <row r="188" spans="1:7">
      <c r="A188" s="13" t="s">
        <v>2039</v>
      </c>
      <c r="B188" s="4" t="s">
        <v>216</v>
      </c>
      <c r="C188" s="7" t="s">
        <v>243</v>
      </c>
      <c r="D188" s="7" t="s">
        <v>1281</v>
      </c>
      <c r="E188" s="8">
        <v>1.4</v>
      </c>
      <c r="F188" s="37"/>
      <c r="G188" s="6">
        <v>185</v>
      </c>
    </row>
    <row r="189" spans="1:7">
      <c r="A189" s="13" t="s">
        <v>2040</v>
      </c>
      <c r="B189" s="4" t="s">
        <v>216</v>
      </c>
      <c r="C189" s="7" t="s">
        <v>243</v>
      </c>
      <c r="D189" s="7" t="s">
        <v>341</v>
      </c>
      <c r="E189" s="8">
        <v>2.1</v>
      </c>
      <c r="F189" s="37"/>
      <c r="G189" s="6">
        <v>186</v>
      </c>
    </row>
    <row r="190" spans="1:7">
      <c r="A190" s="13" t="s">
        <v>2041</v>
      </c>
      <c r="B190" s="4" t="s">
        <v>216</v>
      </c>
      <c r="C190" s="7" t="s">
        <v>138</v>
      </c>
      <c r="D190" s="7" t="s">
        <v>223</v>
      </c>
      <c r="E190" s="8">
        <v>1.2</v>
      </c>
      <c r="F190" s="37"/>
      <c r="G190" s="6">
        <v>187</v>
      </c>
    </row>
    <row r="191" spans="1:7">
      <c r="A191" s="13" t="s">
        <v>2042</v>
      </c>
      <c r="B191" s="4" t="s">
        <v>216</v>
      </c>
      <c r="C191" s="7" t="s">
        <v>245</v>
      </c>
      <c r="D191" s="7" t="s">
        <v>223</v>
      </c>
      <c r="E191" s="8">
        <v>1.4</v>
      </c>
      <c r="F191" s="37"/>
      <c r="G191" s="6">
        <v>188</v>
      </c>
    </row>
    <row r="192" spans="1:7">
      <c r="A192" s="13" t="s">
        <v>2043</v>
      </c>
      <c r="B192" s="4" t="s">
        <v>216</v>
      </c>
      <c r="C192" s="7" t="s">
        <v>354</v>
      </c>
      <c r="D192" s="7" t="s">
        <v>223</v>
      </c>
      <c r="E192" s="8">
        <v>0.9</v>
      </c>
      <c r="F192" s="37"/>
      <c r="G192" s="6">
        <v>189</v>
      </c>
    </row>
    <row r="193" spans="1:7">
      <c r="A193" s="13" t="s">
        <v>2044</v>
      </c>
      <c r="B193" s="4" t="s">
        <v>216</v>
      </c>
      <c r="C193" s="7" t="s">
        <v>351</v>
      </c>
      <c r="D193" s="7" t="s">
        <v>223</v>
      </c>
      <c r="E193" s="8">
        <v>0.6</v>
      </c>
      <c r="F193" s="37"/>
      <c r="G193" s="6">
        <v>190</v>
      </c>
    </row>
    <row r="194" spans="1:7">
      <c r="A194" s="13" t="s">
        <v>2045</v>
      </c>
      <c r="B194" s="4" t="s">
        <v>216</v>
      </c>
      <c r="C194" s="7" t="s">
        <v>340</v>
      </c>
      <c r="D194" s="7" t="s">
        <v>223</v>
      </c>
      <c r="E194" s="8">
        <v>0.5</v>
      </c>
      <c r="F194" s="37"/>
      <c r="G194" s="6">
        <v>191</v>
      </c>
    </row>
    <row r="195" spans="1:7">
      <c r="A195" s="13" t="s">
        <v>2046</v>
      </c>
      <c r="B195" s="4" t="s">
        <v>216</v>
      </c>
      <c r="C195" s="7" t="s">
        <v>340</v>
      </c>
      <c r="D195" s="7" t="s">
        <v>336</v>
      </c>
      <c r="E195" s="8">
        <v>1</v>
      </c>
      <c r="F195" s="37"/>
      <c r="G195" s="6">
        <v>192</v>
      </c>
    </row>
    <row r="196" spans="1:7">
      <c r="A196" s="13" t="s">
        <v>2047</v>
      </c>
      <c r="B196" s="4" t="s">
        <v>216</v>
      </c>
      <c r="C196" s="7" t="s">
        <v>340</v>
      </c>
      <c r="D196" s="7" t="s">
        <v>1282</v>
      </c>
      <c r="E196" s="8">
        <v>0.5</v>
      </c>
      <c r="F196" s="37"/>
      <c r="G196" s="6">
        <v>193</v>
      </c>
    </row>
    <row r="197" spans="1:7">
      <c r="A197" s="13" t="s">
        <v>2048</v>
      </c>
      <c r="B197" s="4" t="s">
        <v>216</v>
      </c>
      <c r="C197" s="7" t="s">
        <v>1252</v>
      </c>
      <c r="D197" s="7" t="s">
        <v>223</v>
      </c>
      <c r="E197" s="8">
        <v>0.6</v>
      </c>
      <c r="F197" s="37"/>
      <c r="G197" s="6">
        <v>194</v>
      </c>
    </row>
    <row r="198" spans="1:7">
      <c r="A198" s="13" t="s">
        <v>2049</v>
      </c>
      <c r="B198" s="4" t="s">
        <v>216</v>
      </c>
      <c r="C198" s="10" t="s">
        <v>242</v>
      </c>
      <c r="D198" s="7" t="s">
        <v>223</v>
      </c>
      <c r="E198" s="8">
        <v>0.8</v>
      </c>
      <c r="F198" s="37"/>
      <c r="G198" s="6">
        <v>195</v>
      </c>
    </row>
    <row r="199" spans="1:7">
      <c r="A199" s="13" t="s">
        <v>2050</v>
      </c>
      <c r="B199" s="4" t="s">
        <v>216</v>
      </c>
      <c r="C199" s="10" t="s">
        <v>242</v>
      </c>
      <c r="D199" s="7" t="s">
        <v>336</v>
      </c>
      <c r="E199" s="8">
        <v>0.9</v>
      </c>
      <c r="F199" s="37"/>
      <c r="G199" s="6">
        <v>196</v>
      </c>
    </row>
    <row r="200" spans="1:7">
      <c r="A200" s="13" t="s">
        <v>2051</v>
      </c>
      <c r="B200" s="4" t="s">
        <v>216</v>
      </c>
      <c r="C200" s="7" t="s">
        <v>1253</v>
      </c>
      <c r="D200" s="7" t="s">
        <v>223</v>
      </c>
      <c r="E200" s="8">
        <v>0.3</v>
      </c>
      <c r="F200" s="37"/>
      <c r="G200" s="6">
        <v>197</v>
      </c>
    </row>
    <row r="201" spans="1:7">
      <c r="A201" s="13" t="s">
        <v>2052</v>
      </c>
      <c r="B201" s="4" t="s">
        <v>216</v>
      </c>
      <c r="C201" s="7" t="s">
        <v>1253</v>
      </c>
      <c r="D201" s="7" t="s">
        <v>1283</v>
      </c>
      <c r="E201" s="8">
        <v>0.8</v>
      </c>
      <c r="F201" s="37"/>
      <c r="G201" s="6">
        <v>198</v>
      </c>
    </row>
    <row r="202" spans="1:7">
      <c r="A202" s="13" t="s">
        <v>2053</v>
      </c>
      <c r="B202" s="4" t="s">
        <v>216</v>
      </c>
      <c r="C202" s="7" t="s">
        <v>345</v>
      </c>
      <c r="D202" s="7" t="s">
        <v>348</v>
      </c>
      <c r="E202" s="8">
        <v>1.4</v>
      </c>
      <c r="F202" s="37"/>
      <c r="G202" s="6">
        <v>199</v>
      </c>
    </row>
    <row r="203" spans="1:7">
      <c r="A203" s="13" t="s">
        <v>2054</v>
      </c>
      <c r="B203" s="4" t="s">
        <v>216</v>
      </c>
      <c r="C203" s="7" t="s">
        <v>345</v>
      </c>
      <c r="D203" s="7" t="s">
        <v>244</v>
      </c>
      <c r="E203" s="8">
        <v>0.9</v>
      </c>
      <c r="F203" s="37"/>
      <c r="G203" s="6">
        <v>200</v>
      </c>
    </row>
    <row r="204" spans="1:7">
      <c r="A204" s="13" t="s">
        <v>2055</v>
      </c>
      <c r="B204" s="4" t="s">
        <v>216</v>
      </c>
      <c r="C204" s="7" t="s">
        <v>1254</v>
      </c>
      <c r="D204" s="7" t="s">
        <v>1284</v>
      </c>
      <c r="E204" s="8">
        <v>1.9</v>
      </c>
      <c r="F204" s="37"/>
      <c r="G204" s="6">
        <v>201</v>
      </c>
    </row>
    <row r="205" spans="1:7">
      <c r="A205" s="13" t="s">
        <v>2056</v>
      </c>
      <c r="B205" s="4" t="s">
        <v>216</v>
      </c>
      <c r="C205" s="7" t="s">
        <v>1254</v>
      </c>
      <c r="D205" s="7" t="s">
        <v>1285</v>
      </c>
      <c r="E205" s="8">
        <v>0.9</v>
      </c>
      <c r="F205" s="37"/>
      <c r="G205" s="6">
        <v>202</v>
      </c>
    </row>
    <row r="206" spans="1:7">
      <c r="A206" s="13" t="s">
        <v>2057</v>
      </c>
      <c r="B206" s="4" t="s">
        <v>216</v>
      </c>
      <c r="C206" s="7" t="s">
        <v>1254</v>
      </c>
      <c r="D206" s="7" t="s">
        <v>1286</v>
      </c>
      <c r="E206" s="8">
        <v>1.3</v>
      </c>
      <c r="F206" s="37"/>
      <c r="G206" s="6">
        <v>203</v>
      </c>
    </row>
    <row r="207" spans="1:7">
      <c r="A207" s="13" t="s">
        <v>2058</v>
      </c>
      <c r="B207" s="4" t="s">
        <v>216</v>
      </c>
      <c r="C207" s="7" t="s">
        <v>1255</v>
      </c>
      <c r="D207" s="7" t="s">
        <v>1287</v>
      </c>
      <c r="E207" s="8">
        <v>0.8</v>
      </c>
      <c r="F207" s="37"/>
      <c r="G207" s="6">
        <v>204</v>
      </c>
    </row>
    <row r="208" spans="1:7">
      <c r="A208" s="13" t="s">
        <v>2059</v>
      </c>
      <c r="B208" s="4" t="s">
        <v>216</v>
      </c>
      <c r="C208" s="7" t="s">
        <v>1255</v>
      </c>
      <c r="D208" s="7" t="s">
        <v>1306</v>
      </c>
      <c r="E208" s="8">
        <v>0.3</v>
      </c>
      <c r="F208" s="37"/>
      <c r="G208" s="6">
        <v>205</v>
      </c>
    </row>
    <row r="209" spans="1:7">
      <c r="A209" s="13" t="s">
        <v>2060</v>
      </c>
      <c r="B209" s="4" t="s">
        <v>216</v>
      </c>
      <c r="C209" s="7" t="s">
        <v>210</v>
      </c>
      <c r="D209" s="7" t="s">
        <v>1307</v>
      </c>
      <c r="E209" s="8">
        <v>1.2</v>
      </c>
      <c r="F209" s="37"/>
      <c r="G209" s="6">
        <v>206</v>
      </c>
    </row>
    <row r="210" spans="1:7">
      <c r="A210" s="13" t="s">
        <v>2061</v>
      </c>
      <c r="B210" s="4" t="s">
        <v>216</v>
      </c>
      <c r="C210" s="7" t="s">
        <v>201</v>
      </c>
      <c r="D210" s="7" t="s">
        <v>1308</v>
      </c>
      <c r="E210" s="8">
        <v>1.3</v>
      </c>
      <c r="F210" s="37"/>
      <c r="G210" s="6">
        <v>207</v>
      </c>
    </row>
    <row r="211" spans="1:7">
      <c r="A211" s="13" t="s">
        <v>2062</v>
      </c>
      <c r="B211" s="4" t="s">
        <v>216</v>
      </c>
      <c r="C211" s="7" t="s">
        <v>204</v>
      </c>
      <c r="D211" s="7" t="s">
        <v>1309</v>
      </c>
      <c r="E211" s="8">
        <v>1.1000000000000001</v>
      </c>
      <c r="F211" s="37"/>
      <c r="G211" s="6">
        <v>208</v>
      </c>
    </row>
    <row r="212" spans="1:7">
      <c r="A212" s="13" t="s">
        <v>2063</v>
      </c>
      <c r="B212" s="4" t="s">
        <v>216</v>
      </c>
      <c r="C212" s="7" t="s">
        <v>204</v>
      </c>
      <c r="D212" s="7" t="s">
        <v>1310</v>
      </c>
      <c r="E212" s="8">
        <v>1.7</v>
      </c>
      <c r="F212" s="37"/>
      <c r="G212" s="6">
        <v>209</v>
      </c>
    </row>
    <row r="213" spans="1:7">
      <c r="A213" s="13" t="s">
        <v>2064</v>
      </c>
      <c r="B213" s="4" t="s">
        <v>216</v>
      </c>
      <c r="C213" s="7" t="s">
        <v>204</v>
      </c>
      <c r="D213" s="7" t="s">
        <v>353</v>
      </c>
      <c r="E213" s="8">
        <v>1.2</v>
      </c>
      <c r="F213" s="37"/>
      <c r="G213" s="6">
        <v>210</v>
      </c>
    </row>
    <row r="214" spans="1:7">
      <c r="A214" s="13" t="s">
        <v>2065</v>
      </c>
      <c r="B214" s="4" t="s">
        <v>216</v>
      </c>
      <c r="C214" s="7" t="s">
        <v>239</v>
      </c>
      <c r="D214" s="7" t="s">
        <v>343</v>
      </c>
      <c r="E214" s="8">
        <v>2.7</v>
      </c>
      <c r="F214" s="37"/>
      <c r="G214" s="6">
        <v>211</v>
      </c>
    </row>
    <row r="215" spans="1:7">
      <c r="A215" s="13" t="s">
        <v>2066</v>
      </c>
      <c r="B215" s="4" t="s">
        <v>216</v>
      </c>
      <c r="C215" s="7" t="s">
        <v>239</v>
      </c>
      <c r="D215" s="7" t="s">
        <v>349</v>
      </c>
      <c r="E215" s="8">
        <v>0.8</v>
      </c>
      <c r="F215" s="37"/>
      <c r="G215" s="6">
        <v>212</v>
      </c>
    </row>
    <row r="216" spans="1:7">
      <c r="A216" s="13" t="s">
        <v>2067</v>
      </c>
      <c r="B216" s="4" t="s">
        <v>216</v>
      </c>
      <c r="C216" s="7" t="s">
        <v>239</v>
      </c>
      <c r="D216" s="7" t="s">
        <v>247</v>
      </c>
      <c r="E216" s="8">
        <v>1</v>
      </c>
      <c r="F216" s="37"/>
      <c r="G216" s="6">
        <v>213</v>
      </c>
    </row>
    <row r="217" spans="1:7">
      <c r="A217" s="13" t="s">
        <v>2068</v>
      </c>
      <c r="B217" s="4" t="s">
        <v>216</v>
      </c>
      <c r="C217" s="7" t="s">
        <v>239</v>
      </c>
      <c r="D217" s="7" t="s">
        <v>344</v>
      </c>
      <c r="E217" s="8">
        <v>1.5</v>
      </c>
      <c r="F217" s="37"/>
      <c r="G217" s="6">
        <v>214</v>
      </c>
    </row>
    <row r="218" spans="1:7">
      <c r="A218" s="13" t="s">
        <v>2069</v>
      </c>
      <c r="B218" s="4" t="s">
        <v>216</v>
      </c>
      <c r="C218" s="7" t="s">
        <v>239</v>
      </c>
      <c r="D218" s="7" t="s">
        <v>86</v>
      </c>
      <c r="E218" s="8">
        <v>1.2</v>
      </c>
      <c r="F218" s="37"/>
      <c r="G218" s="6">
        <v>215</v>
      </c>
    </row>
    <row r="219" spans="1:7">
      <c r="A219" s="13" t="s">
        <v>2070</v>
      </c>
      <c r="B219" s="4" t="s">
        <v>216</v>
      </c>
      <c r="C219" s="7" t="s">
        <v>239</v>
      </c>
      <c r="D219" s="7" t="s">
        <v>249</v>
      </c>
      <c r="E219" s="8">
        <v>0.7</v>
      </c>
      <c r="F219" s="37"/>
      <c r="G219" s="6">
        <v>216</v>
      </c>
    </row>
    <row r="220" spans="1:7">
      <c r="A220" s="13" t="s">
        <v>2071</v>
      </c>
      <c r="B220" s="4" t="s">
        <v>216</v>
      </c>
      <c r="C220" s="7" t="s">
        <v>239</v>
      </c>
      <c r="D220" s="7" t="s">
        <v>248</v>
      </c>
      <c r="E220" s="8">
        <v>2.2000000000000002</v>
      </c>
      <c r="F220" s="37"/>
      <c r="G220" s="6">
        <v>217</v>
      </c>
    </row>
    <row r="221" spans="1:7">
      <c r="A221" s="13" t="s">
        <v>2072</v>
      </c>
      <c r="B221" s="4" t="s">
        <v>216</v>
      </c>
      <c r="C221" s="7" t="s">
        <v>239</v>
      </c>
      <c r="D221" s="7" t="s">
        <v>1311</v>
      </c>
      <c r="E221" s="8">
        <v>0.6</v>
      </c>
      <c r="F221" s="37"/>
      <c r="G221" s="6">
        <v>218</v>
      </c>
    </row>
    <row r="222" spans="1:7">
      <c r="A222" s="13" t="s">
        <v>2073</v>
      </c>
      <c r="B222" s="4" t="s">
        <v>216</v>
      </c>
      <c r="C222" s="7" t="s">
        <v>239</v>
      </c>
      <c r="D222" s="7" t="s">
        <v>254</v>
      </c>
      <c r="E222" s="8">
        <v>1.4</v>
      </c>
      <c r="F222" s="37"/>
      <c r="G222" s="6">
        <v>219</v>
      </c>
    </row>
    <row r="223" spans="1:7">
      <c r="A223" s="13" t="s">
        <v>2074</v>
      </c>
      <c r="B223" s="4" t="s">
        <v>216</v>
      </c>
      <c r="C223" s="7" t="s">
        <v>239</v>
      </c>
      <c r="D223" s="7" t="s">
        <v>250</v>
      </c>
      <c r="E223" s="8">
        <v>0.9</v>
      </c>
      <c r="F223" s="37"/>
      <c r="G223" s="6">
        <v>220</v>
      </c>
    </row>
    <row r="224" spans="1:7">
      <c r="A224" s="13" t="s">
        <v>2075</v>
      </c>
      <c r="B224" s="4" t="s">
        <v>216</v>
      </c>
      <c r="C224" s="7" t="s">
        <v>239</v>
      </c>
      <c r="D224" s="7" t="s">
        <v>251</v>
      </c>
      <c r="E224" s="8">
        <v>0.4</v>
      </c>
      <c r="F224" s="37"/>
      <c r="G224" s="6">
        <v>221</v>
      </c>
    </row>
    <row r="225" spans="1:7">
      <c r="A225" s="13" t="s">
        <v>2076</v>
      </c>
      <c r="B225" s="4" t="s">
        <v>216</v>
      </c>
      <c r="C225" s="7" t="s">
        <v>239</v>
      </c>
      <c r="D225" s="7" t="s">
        <v>1312</v>
      </c>
      <c r="E225" s="8">
        <v>0.6</v>
      </c>
      <c r="F225" s="37"/>
      <c r="G225" s="6">
        <v>222</v>
      </c>
    </row>
    <row r="226" spans="1:7">
      <c r="A226" s="13" t="s">
        <v>2077</v>
      </c>
      <c r="B226" s="4" t="s">
        <v>216</v>
      </c>
      <c r="C226" s="7" t="s">
        <v>229</v>
      </c>
      <c r="D226" s="7" t="s">
        <v>230</v>
      </c>
      <c r="E226" s="8">
        <v>0.7</v>
      </c>
      <c r="F226" s="37"/>
      <c r="G226" s="6">
        <v>223</v>
      </c>
    </row>
    <row r="227" spans="1:7">
      <c r="A227" s="13" t="s">
        <v>2078</v>
      </c>
      <c r="B227" s="4" t="s">
        <v>216</v>
      </c>
      <c r="C227" s="7" t="s">
        <v>1304</v>
      </c>
      <c r="D227" s="7" t="s">
        <v>1313</v>
      </c>
      <c r="E227" s="8">
        <v>1.2</v>
      </c>
      <c r="F227" s="37"/>
      <c r="G227" s="6">
        <v>224</v>
      </c>
    </row>
    <row r="228" spans="1:7">
      <c r="A228" s="13" t="s">
        <v>2079</v>
      </c>
      <c r="B228" s="4" t="s">
        <v>216</v>
      </c>
      <c r="C228" s="7" t="s">
        <v>1304</v>
      </c>
      <c r="D228" s="7" t="s">
        <v>1314</v>
      </c>
      <c r="E228" s="8">
        <v>1.7</v>
      </c>
      <c r="F228" s="37"/>
      <c r="G228" s="6">
        <v>225</v>
      </c>
    </row>
    <row r="229" spans="1:7">
      <c r="A229" s="13" t="s">
        <v>2080</v>
      </c>
      <c r="B229" s="4" t="s">
        <v>216</v>
      </c>
      <c r="C229" s="7" t="s">
        <v>1304</v>
      </c>
      <c r="D229" s="7" t="s">
        <v>1315</v>
      </c>
      <c r="E229" s="8">
        <v>2.1</v>
      </c>
      <c r="F229" s="37"/>
      <c r="G229" s="6">
        <v>226</v>
      </c>
    </row>
    <row r="230" spans="1:7">
      <c r="A230" s="13" t="s">
        <v>2081</v>
      </c>
      <c r="B230" s="4" t="s">
        <v>216</v>
      </c>
      <c r="C230" s="7" t="s">
        <v>1304</v>
      </c>
      <c r="D230" s="7" t="s">
        <v>1316</v>
      </c>
      <c r="E230" s="8">
        <v>1.2</v>
      </c>
      <c r="F230" s="37"/>
      <c r="G230" s="6">
        <v>227</v>
      </c>
    </row>
    <row r="231" spans="1:7">
      <c r="A231" s="13" t="s">
        <v>2082</v>
      </c>
      <c r="B231" s="4" t="s">
        <v>216</v>
      </c>
      <c r="C231" s="7" t="s">
        <v>1304</v>
      </c>
      <c r="D231" s="7" t="s">
        <v>1317</v>
      </c>
      <c r="E231" s="8">
        <v>0.5</v>
      </c>
      <c r="F231" s="37"/>
      <c r="G231" s="6">
        <v>228</v>
      </c>
    </row>
    <row r="232" spans="1:7">
      <c r="A232" s="13" t="s">
        <v>2083</v>
      </c>
      <c r="B232" s="4" t="s">
        <v>216</v>
      </c>
      <c r="C232" s="10" t="s">
        <v>224</v>
      </c>
      <c r="D232" s="7" t="s">
        <v>225</v>
      </c>
      <c r="E232" s="8">
        <v>1.1000000000000001</v>
      </c>
      <c r="F232" s="37"/>
      <c r="G232" s="6">
        <v>229</v>
      </c>
    </row>
    <row r="233" spans="1:7">
      <c r="A233" s="13" t="s">
        <v>2084</v>
      </c>
      <c r="B233" s="4" t="s">
        <v>216</v>
      </c>
      <c r="C233" s="7" t="s">
        <v>203</v>
      </c>
      <c r="D233" s="7" t="s">
        <v>226</v>
      </c>
      <c r="E233" s="8">
        <v>1.1000000000000001</v>
      </c>
      <c r="F233" s="37"/>
      <c r="G233" s="6">
        <v>230</v>
      </c>
    </row>
    <row r="234" spans="1:7">
      <c r="A234" s="13" t="s">
        <v>2085</v>
      </c>
      <c r="B234" s="4" t="s">
        <v>216</v>
      </c>
      <c r="C234" s="7" t="s">
        <v>1265</v>
      </c>
      <c r="D234" s="7" t="s">
        <v>1318</v>
      </c>
      <c r="E234" s="8">
        <v>1</v>
      </c>
      <c r="F234" s="37"/>
      <c r="G234" s="6">
        <v>231</v>
      </c>
    </row>
    <row r="235" spans="1:7">
      <c r="A235" s="13" t="s">
        <v>2086</v>
      </c>
      <c r="B235" s="4" t="s">
        <v>216</v>
      </c>
      <c r="C235" s="7" t="s">
        <v>1265</v>
      </c>
      <c r="D235" s="7" t="s">
        <v>1319</v>
      </c>
      <c r="E235" s="8">
        <v>1.7</v>
      </c>
      <c r="F235" s="37"/>
      <c r="G235" s="6">
        <v>232</v>
      </c>
    </row>
    <row r="236" spans="1:7">
      <c r="A236" s="13" t="s">
        <v>2087</v>
      </c>
      <c r="B236" s="4" t="s">
        <v>216</v>
      </c>
      <c r="C236" s="7" t="s">
        <v>211</v>
      </c>
      <c r="D236" s="7" t="s">
        <v>223</v>
      </c>
      <c r="E236" s="8">
        <v>1.5</v>
      </c>
      <c r="F236" s="37"/>
      <c r="G236" s="6">
        <v>233</v>
      </c>
    </row>
    <row r="237" spans="1:7">
      <c r="A237" s="13" t="s">
        <v>2088</v>
      </c>
      <c r="B237" s="4" t="s">
        <v>216</v>
      </c>
      <c r="C237" s="7" t="s">
        <v>212</v>
      </c>
      <c r="D237" s="7" t="s">
        <v>223</v>
      </c>
      <c r="E237" s="8">
        <v>1.9</v>
      </c>
      <c r="F237" s="37"/>
      <c r="G237" s="6">
        <v>234</v>
      </c>
    </row>
    <row r="238" spans="1:7">
      <c r="A238" s="13" t="s">
        <v>2089</v>
      </c>
      <c r="B238" s="4" t="s">
        <v>216</v>
      </c>
      <c r="C238" s="7" t="s">
        <v>232</v>
      </c>
      <c r="D238" s="7" t="s">
        <v>233</v>
      </c>
      <c r="E238" s="8">
        <v>1.5</v>
      </c>
      <c r="F238" s="37"/>
      <c r="G238" s="6">
        <v>235</v>
      </c>
    </row>
    <row r="239" spans="1:7">
      <c r="A239" s="13" t="s">
        <v>2090</v>
      </c>
      <c r="B239" s="4" t="s">
        <v>216</v>
      </c>
      <c r="C239" s="7" t="s">
        <v>1305</v>
      </c>
      <c r="D239" s="7" t="s">
        <v>1320</v>
      </c>
      <c r="E239" s="8">
        <v>2.4</v>
      </c>
      <c r="F239" s="37"/>
      <c r="G239" s="6">
        <v>236</v>
      </c>
    </row>
    <row r="240" spans="1:7">
      <c r="A240" s="13" t="s">
        <v>2091</v>
      </c>
      <c r="B240" s="4" t="s">
        <v>216</v>
      </c>
      <c r="C240" s="7" t="s">
        <v>1305</v>
      </c>
      <c r="D240" s="7" t="s">
        <v>1321</v>
      </c>
      <c r="E240" s="8">
        <v>0.9</v>
      </c>
      <c r="F240" s="37"/>
      <c r="G240" s="6">
        <v>237</v>
      </c>
    </row>
    <row r="241" spans="1:7">
      <c r="A241" s="13" t="s">
        <v>2092</v>
      </c>
      <c r="B241" s="4" t="s">
        <v>216</v>
      </c>
      <c r="C241" s="10" t="s">
        <v>227</v>
      </c>
      <c r="D241" s="7" t="s">
        <v>253</v>
      </c>
      <c r="E241" s="8">
        <v>2.1</v>
      </c>
      <c r="F241" s="37"/>
      <c r="G241" s="6">
        <v>238</v>
      </c>
    </row>
    <row r="242" spans="1:7">
      <c r="A242" s="13" t="s">
        <v>2093</v>
      </c>
      <c r="B242" s="4" t="s">
        <v>216</v>
      </c>
      <c r="C242" s="10" t="s">
        <v>227</v>
      </c>
      <c r="D242" s="7" t="s">
        <v>342</v>
      </c>
      <c r="E242" s="8">
        <v>1.7</v>
      </c>
      <c r="F242" s="37"/>
      <c r="G242" s="6">
        <v>239</v>
      </c>
    </row>
    <row r="243" spans="1:7">
      <c r="A243" s="13" t="s">
        <v>2094</v>
      </c>
      <c r="B243" s="4" t="s">
        <v>216</v>
      </c>
      <c r="C243" s="7" t="s">
        <v>1269</v>
      </c>
      <c r="D243" s="7" t="s">
        <v>1322</v>
      </c>
      <c r="E243" s="8">
        <v>2.7</v>
      </c>
      <c r="F243" s="37"/>
      <c r="G243" s="6">
        <v>240</v>
      </c>
    </row>
    <row r="244" spans="1:7">
      <c r="A244" s="13" t="s">
        <v>2095</v>
      </c>
      <c r="B244" s="4" t="s">
        <v>216</v>
      </c>
      <c r="C244" s="7" t="s">
        <v>1269</v>
      </c>
      <c r="D244" s="7" t="s">
        <v>1323</v>
      </c>
      <c r="E244" s="8">
        <v>2.2999999999999998</v>
      </c>
      <c r="F244" s="37"/>
      <c r="G244" s="6">
        <v>241</v>
      </c>
    </row>
    <row r="245" spans="1:7">
      <c r="A245" s="13" t="s">
        <v>2096</v>
      </c>
      <c r="B245" s="4" t="s">
        <v>216</v>
      </c>
      <c r="C245" s="7" t="s">
        <v>1269</v>
      </c>
      <c r="D245" s="7" t="s">
        <v>1324</v>
      </c>
      <c r="E245" s="8">
        <v>1.4</v>
      </c>
      <c r="F245" s="37"/>
      <c r="G245" s="6">
        <v>242</v>
      </c>
    </row>
    <row r="246" spans="1:7">
      <c r="A246" s="13" t="s">
        <v>2097</v>
      </c>
      <c r="B246" s="4" t="s">
        <v>216</v>
      </c>
      <c r="C246" s="7" t="s">
        <v>241</v>
      </c>
      <c r="D246" s="7" t="s">
        <v>346</v>
      </c>
      <c r="E246" s="8">
        <v>1.4</v>
      </c>
      <c r="F246" s="37"/>
      <c r="G246" s="6">
        <v>243</v>
      </c>
    </row>
    <row r="247" spans="1:7">
      <c r="A247" s="13" t="s">
        <v>2098</v>
      </c>
      <c r="B247" s="4" t="s">
        <v>216</v>
      </c>
      <c r="C247" s="7" t="s">
        <v>241</v>
      </c>
      <c r="D247" s="7" t="s">
        <v>337</v>
      </c>
      <c r="E247" s="8">
        <v>0.9</v>
      </c>
      <c r="F247" s="37"/>
      <c r="G247" s="6">
        <v>244</v>
      </c>
    </row>
    <row r="248" spans="1:7">
      <c r="A248" s="13" t="s">
        <v>2099</v>
      </c>
      <c r="B248" s="4" t="s">
        <v>216</v>
      </c>
      <c r="C248" s="7" t="s">
        <v>207</v>
      </c>
      <c r="D248" s="7" t="s">
        <v>231</v>
      </c>
      <c r="E248" s="8">
        <v>0.2</v>
      </c>
      <c r="F248" s="37"/>
      <c r="G248" s="6">
        <v>245</v>
      </c>
    </row>
    <row r="249" spans="1:7">
      <c r="A249" s="13" t="s">
        <v>2100</v>
      </c>
      <c r="B249" s="4" t="s">
        <v>216</v>
      </c>
      <c r="C249" s="7" t="s">
        <v>78</v>
      </c>
      <c r="D249" s="7" t="s">
        <v>1325</v>
      </c>
      <c r="E249" s="8">
        <v>0.6</v>
      </c>
      <c r="F249" s="37"/>
      <c r="G249" s="6">
        <v>246</v>
      </c>
    </row>
    <row r="250" spans="1:7">
      <c r="A250" s="13" t="s">
        <v>2101</v>
      </c>
      <c r="B250" s="4" t="s">
        <v>216</v>
      </c>
      <c r="C250" s="7" t="s">
        <v>78</v>
      </c>
      <c r="D250" s="7" t="s">
        <v>1326</v>
      </c>
      <c r="E250" s="8">
        <v>1</v>
      </c>
      <c r="F250" s="37"/>
      <c r="G250" s="6">
        <v>247</v>
      </c>
    </row>
    <row r="251" spans="1:7">
      <c r="A251" s="13" t="s">
        <v>2102</v>
      </c>
      <c r="B251" s="4" t="s">
        <v>216</v>
      </c>
      <c r="C251" s="7" t="s">
        <v>78</v>
      </c>
      <c r="D251" s="7" t="s">
        <v>1327</v>
      </c>
      <c r="E251" s="8">
        <v>1.5</v>
      </c>
      <c r="F251" s="37"/>
      <c r="G251" s="6">
        <v>248</v>
      </c>
    </row>
    <row r="252" spans="1:7">
      <c r="A252" s="13" t="s">
        <v>2103</v>
      </c>
      <c r="B252" s="4" t="s">
        <v>216</v>
      </c>
      <c r="C252" s="10" t="s">
        <v>213</v>
      </c>
      <c r="D252" s="10" t="s">
        <v>223</v>
      </c>
      <c r="E252" s="8">
        <v>0</v>
      </c>
      <c r="F252" s="37"/>
      <c r="G252" s="6">
        <v>249</v>
      </c>
    </row>
    <row r="253" spans="1:7">
      <c r="A253" s="13" t="s">
        <v>2104</v>
      </c>
      <c r="B253" s="4" t="s">
        <v>216</v>
      </c>
      <c r="C253" s="7" t="s">
        <v>228</v>
      </c>
      <c r="D253" s="7" t="s">
        <v>223</v>
      </c>
      <c r="E253" s="8">
        <v>0</v>
      </c>
      <c r="F253" s="37"/>
      <c r="G253" s="6">
        <v>250</v>
      </c>
    </row>
    <row r="254" spans="1:7">
      <c r="A254" s="13" t="s">
        <v>2105</v>
      </c>
      <c r="B254" s="4" t="s">
        <v>217</v>
      </c>
      <c r="C254" s="7" t="s">
        <v>242</v>
      </c>
      <c r="D254" s="7" t="s">
        <v>336</v>
      </c>
      <c r="E254" s="8">
        <v>0.9</v>
      </c>
      <c r="F254" s="37"/>
      <c r="G254" s="6">
        <v>321</v>
      </c>
    </row>
    <row r="255" spans="1:7">
      <c r="A255" s="13" t="s">
        <v>2106</v>
      </c>
      <c r="B255" s="4" t="s">
        <v>217</v>
      </c>
      <c r="C255" s="7" t="s">
        <v>242</v>
      </c>
      <c r="D255" s="7" t="s">
        <v>223</v>
      </c>
      <c r="E255" s="8">
        <v>0.8</v>
      </c>
      <c r="F255" s="37"/>
      <c r="G255" s="6">
        <v>320</v>
      </c>
    </row>
    <row r="256" spans="1:7">
      <c r="A256" s="13" t="s">
        <v>2107</v>
      </c>
      <c r="B256" s="4" t="s">
        <v>217</v>
      </c>
      <c r="C256" s="7" t="s">
        <v>234</v>
      </c>
      <c r="D256" s="7" t="s">
        <v>236</v>
      </c>
      <c r="E256" s="8">
        <v>0.2</v>
      </c>
      <c r="F256" s="37"/>
      <c r="G256" s="6">
        <v>303</v>
      </c>
    </row>
    <row r="257" spans="1:7">
      <c r="A257" s="13" t="s">
        <v>2108</v>
      </c>
      <c r="B257" s="4" t="s">
        <v>217</v>
      </c>
      <c r="C257" s="7" t="s">
        <v>234</v>
      </c>
      <c r="D257" s="7" t="s">
        <v>235</v>
      </c>
      <c r="E257" s="8">
        <v>0.6</v>
      </c>
      <c r="F257" s="37"/>
      <c r="G257" s="6">
        <v>302</v>
      </c>
    </row>
    <row r="258" spans="1:7">
      <c r="A258" s="13" t="s">
        <v>2109</v>
      </c>
      <c r="B258" s="4" t="s">
        <v>217</v>
      </c>
      <c r="C258" s="7" t="s">
        <v>228</v>
      </c>
      <c r="D258" s="7" t="s">
        <v>223</v>
      </c>
      <c r="E258" s="8">
        <v>0</v>
      </c>
      <c r="F258" s="37"/>
      <c r="G258" s="6">
        <v>375</v>
      </c>
    </row>
    <row r="259" spans="1:7">
      <c r="A259" s="13" t="s">
        <v>2110</v>
      </c>
      <c r="B259" s="4" t="s">
        <v>217</v>
      </c>
      <c r="C259" s="7" t="s">
        <v>334</v>
      </c>
      <c r="D259" s="7" t="s">
        <v>1276</v>
      </c>
      <c r="E259" s="8">
        <v>0.7</v>
      </c>
      <c r="F259" s="37"/>
      <c r="G259" s="6">
        <v>295</v>
      </c>
    </row>
    <row r="260" spans="1:7">
      <c r="A260" s="13" t="s">
        <v>2111</v>
      </c>
      <c r="B260" s="4" t="s">
        <v>217</v>
      </c>
      <c r="C260" s="7" t="s">
        <v>334</v>
      </c>
      <c r="D260" s="7" t="s">
        <v>1275</v>
      </c>
      <c r="E260" s="8">
        <v>0.3</v>
      </c>
      <c r="F260" s="37"/>
      <c r="G260" s="6">
        <v>294</v>
      </c>
    </row>
    <row r="261" spans="1:7">
      <c r="A261" s="13" t="s">
        <v>2112</v>
      </c>
      <c r="B261" s="4" t="s">
        <v>217</v>
      </c>
      <c r="C261" s="7" t="s">
        <v>334</v>
      </c>
      <c r="D261" s="7" t="s">
        <v>1274</v>
      </c>
      <c r="E261" s="8">
        <v>0.4</v>
      </c>
      <c r="F261" s="37"/>
      <c r="G261" s="6">
        <v>293</v>
      </c>
    </row>
    <row r="262" spans="1:7">
      <c r="A262" s="13" t="s">
        <v>2113</v>
      </c>
      <c r="B262" s="4" t="s">
        <v>217</v>
      </c>
      <c r="C262" s="7" t="s">
        <v>334</v>
      </c>
      <c r="D262" s="7" t="s">
        <v>1273</v>
      </c>
      <c r="E262" s="8">
        <v>1.2</v>
      </c>
      <c r="F262" s="37"/>
      <c r="G262" s="6">
        <v>300</v>
      </c>
    </row>
    <row r="263" spans="1:7">
      <c r="A263" s="13" t="s">
        <v>2114</v>
      </c>
      <c r="B263" s="4" t="s">
        <v>217</v>
      </c>
      <c r="C263" s="7" t="s">
        <v>334</v>
      </c>
      <c r="D263" s="7" t="s">
        <v>1271</v>
      </c>
      <c r="E263" s="8">
        <v>0.7</v>
      </c>
      <c r="F263" s="37"/>
      <c r="G263" s="6">
        <v>296</v>
      </c>
    </row>
    <row r="264" spans="1:7">
      <c r="A264" s="13" t="s">
        <v>2115</v>
      </c>
      <c r="B264" s="4" t="s">
        <v>217</v>
      </c>
      <c r="C264" s="7" t="s">
        <v>334</v>
      </c>
      <c r="D264" s="7" t="s">
        <v>1272</v>
      </c>
      <c r="E264" s="8">
        <v>2.6</v>
      </c>
      <c r="F264" s="37"/>
      <c r="G264" s="6">
        <v>299</v>
      </c>
    </row>
    <row r="265" spans="1:7">
      <c r="A265" s="13" t="s">
        <v>2116</v>
      </c>
      <c r="B265" s="4" t="s">
        <v>217</v>
      </c>
      <c r="C265" s="7" t="s">
        <v>334</v>
      </c>
      <c r="D265" s="7" t="s">
        <v>1277</v>
      </c>
      <c r="E265" s="8">
        <v>1.7</v>
      </c>
      <c r="F265" s="37"/>
      <c r="G265" s="6">
        <v>297</v>
      </c>
    </row>
    <row r="266" spans="1:7">
      <c r="A266" s="13" t="s">
        <v>2117</v>
      </c>
      <c r="B266" s="4" t="s">
        <v>217</v>
      </c>
      <c r="C266" s="7" t="s">
        <v>334</v>
      </c>
      <c r="D266" s="7" t="s">
        <v>1278</v>
      </c>
      <c r="E266" s="8">
        <v>0.4</v>
      </c>
      <c r="F266" s="37"/>
      <c r="G266" s="6">
        <v>298</v>
      </c>
    </row>
    <row r="267" spans="1:7">
      <c r="A267" s="13" t="s">
        <v>2118</v>
      </c>
      <c r="B267" s="4" t="s">
        <v>217</v>
      </c>
      <c r="C267" s="7" t="s">
        <v>334</v>
      </c>
      <c r="D267" s="7" t="s">
        <v>1279</v>
      </c>
      <c r="E267" s="8">
        <v>0.5</v>
      </c>
      <c r="F267" s="37"/>
      <c r="G267" s="6">
        <v>301</v>
      </c>
    </row>
    <row r="268" spans="1:7">
      <c r="A268" s="13" t="s">
        <v>2119</v>
      </c>
      <c r="B268" s="4" t="s">
        <v>217</v>
      </c>
      <c r="C268" s="7" t="s">
        <v>334</v>
      </c>
      <c r="D268" s="7" t="s">
        <v>223</v>
      </c>
      <c r="E268" s="8">
        <v>0.9</v>
      </c>
      <c r="F268" s="37"/>
      <c r="G268" s="6">
        <v>292</v>
      </c>
    </row>
    <row r="269" spans="1:7">
      <c r="A269" s="13" t="s">
        <v>2120</v>
      </c>
      <c r="B269" s="4" t="s">
        <v>217</v>
      </c>
      <c r="C269" s="7" t="s">
        <v>229</v>
      </c>
      <c r="D269" s="7" t="s">
        <v>230</v>
      </c>
      <c r="E269" s="8">
        <v>0.7</v>
      </c>
      <c r="F269" s="37"/>
      <c r="G269" s="6">
        <v>348</v>
      </c>
    </row>
    <row r="270" spans="1:7">
      <c r="A270" s="13" t="s">
        <v>2121</v>
      </c>
      <c r="B270" s="4" t="s">
        <v>217</v>
      </c>
      <c r="C270" s="10" t="s">
        <v>232</v>
      </c>
      <c r="D270" s="7" t="s">
        <v>233</v>
      </c>
      <c r="E270" s="8">
        <v>1.5</v>
      </c>
      <c r="F270" s="37"/>
      <c r="G270" s="6">
        <v>360</v>
      </c>
    </row>
    <row r="271" spans="1:7">
      <c r="A271" s="13" t="s">
        <v>2122</v>
      </c>
      <c r="B271" s="4" t="s">
        <v>217</v>
      </c>
      <c r="C271" s="7" t="s">
        <v>339</v>
      </c>
      <c r="D271" s="7" t="s">
        <v>1271</v>
      </c>
      <c r="E271" s="8">
        <v>1.3</v>
      </c>
      <c r="F271" s="37"/>
      <c r="G271" s="6">
        <v>287</v>
      </c>
    </row>
    <row r="272" spans="1:7">
      <c r="A272" s="13" t="s">
        <v>2123</v>
      </c>
      <c r="B272" s="4" t="s">
        <v>217</v>
      </c>
      <c r="C272" s="7" t="s">
        <v>339</v>
      </c>
      <c r="D272" s="7" t="s">
        <v>223</v>
      </c>
      <c r="E272" s="8">
        <v>1.4</v>
      </c>
      <c r="F272" s="37"/>
      <c r="G272" s="6">
        <v>286</v>
      </c>
    </row>
    <row r="273" spans="1:7">
      <c r="A273" s="13" t="s">
        <v>2124</v>
      </c>
      <c r="B273" s="4" t="s">
        <v>217</v>
      </c>
      <c r="C273" s="7" t="s">
        <v>335</v>
      </c>
      <c r="D273" s="7" t="s">
        <v>223</v>
      </c>
      <c r="E273" s="8">
        <v>1.3</v>
      </c>
      <c r="F273" s="37"/>
      <c r="G273" s="6">
        <v>285</v>
      </c>
    </row>
    <row r="274" spans="1:7">
      <c r="A274" s="13" t="s">
        <v>2125</v>
      </c>
      <c r="B274" s="4" t="s">
        <v>217</v>
      </c>
      <c r="C274" s="10" t="s">
        <v>201</v>
      </c>
      <c r="D274" s="7" t="s">
        <v>1308</v>
      </c>
      <c r="E274" s="8">
        <v>1.3</v>
      </c>
      <c r="F274" s="37"/>
      <c r="G274" s="6">
        <v>332</v>
      </c>
    </row>
    <row r="275" spans="1:7">
      <c r="A275" s="13" t="s">
        <v>2126</v>
      </c>
      <c r="B275" s="4" t="s">
        <v>217</v>
      </c>
      <c r="C275" s="10" t="s">
        <v>340</v>
      </c>
      <c r="D275" s="7" t="s">
        <v>336</v>
      </c>
      <c r="E275" s="8">
        <v>1</v>
      </c>
      <c r="F275" s="37"/>
      <c r="G275" s="6">
        <v>317</v>
      </c>
    </row>
    <row r="276" spans="1:7">
      <c r="A276" s="13" t="s">
        <v>2127</v>
      </c>
      <c r="B276" s="4" t="s">
        <v>217</v>
      </c>
      <c r="C276" s="10" t="s">
        <v>340</v>
      </c>
      <c r="D276" s="7" t="s">
        <v>1282</v>
      </c>
      <c r="E276" s="8">
        <v>0.5</v>
      </c>
      <c r="F276" s="37"/>
      <c r="G276" s="6">
        <v>318</v>
      </c>
    </row>
    <row r="277" spans="1:7">
      <c r="A277" s="13" t="s">
        <v>2128</v>
      </c>
      <c r="B277" s="4" t="s">
        <v>217</v>
      </c>
      <c r="C277" s="7" t="s">
        <v>340</v>
      </c>
      <c r="D277" s="7" t="s">
        <v>223</v>
      </c>
      <c r="E277" s="8">
        <v>0.5</v>
      </c>
      <c r="F277" s="37"/>
      <c r="G277" s="6">
        <v>316</v>
      </c>
    </row>
    <row r="278" spans="1:7">
      <c r="A278" s="13" t="s">
        <v>2129</v>
      </c>
      <c r="B278" s="4" t="s">
        <v>217</v>
      </c>
      <c r="C278" s="7" t="s">
        <v>1254</v>
      </c>
      <c r="D278" s="7" t="s">
        <v>1285</v>
      </c>
      <c r="E278" s="8">
        <v>0.9</v>
      </c>
      <c r="F278" s="37"/>
      <c r="G278" s="6">
        <v>327</v>
      </c>
    </row>
    <row r="279" spans="1:7">
      <c r="A279" s="13" t="s">
        <v>2130</v>
      </c>
      <c r="B279" s="4" t="s">
        <v>217</v>
      </c>
      <c r="C279" s="7" t="s">
        <v>1254</v>
      </c>
      <c r="D279" s="7" t="s">
        <v>1284</v>
      </c>
      <c r="E279" s="8">
        <v>1.9</v>
      </c>
      <c r="F279" s="37"/>
      <c r="G279" s="6">
        <v>326</v>
      </c>
    </row>
    <row r="280" spans="1:7">
      <c r="A280" s="13" t="s">
        <v>2131</v>
      </c>
      <c r="B280" s="4" t="s">
        <v>217</v>
      </c>
      <c r="C280" s="7" t="s">
        <v>1254</v>
      </c>
      <c r="D280" s="7" t="s">
        <v>1286</v>
      </c>
      <c r="E280" s="8">
        <v>1.3</v>
      </c>
      <c r="F280" s="37"/>
      <c r="G280" s="6">
        <v>328</v>
      </c>
    </row>
    <row r="281" spans="1:7">
      <c r="A281" s="13" t="s">
        <v>2132</v>
      </c>
      <c r="B281" s="4" t="s">
        <v>217</v>
      </c>
      <c r="C281" s="7" t="s">
        <v>243</v>
      </c>
      <c r="D281" s="7" t="s">
        <v>1281</v>
      </c>
      <c r="E281" s="8">
        <v>1.4</v>
      </c>
      <c r="F281" s="37"/>
      <c r="G281" s="6">
        <v>310</v>
      </c>
    </row>
    <row r="282" spans="1:7">
      <c r="A282" s="13" t="s">
        <v>2133</v>
      </c>
      <c r="B282" s="4" t="s">
        <v>217</v>
      </c>
      <c r="C282" s="7" t="s">
        <v>243</v>
      </c>
      <c r="D282" s="7" t="s">
        <v>341</v>
      </c>
      <c r="E282" s="8">
        <v>2.1</v>
      </c>
      <c r="F282" s="37"/>
      <c r="G282" s="6">
        <v>311</v>
      </c>
    </row>
    <row r="283" spans="1:7">
      <c r="A283" s="13" t="s">
        <v>2134</v>
      </c>
      <c r="B283" s="4" t="s">
        <v>217</v>
      </c>
      <c r="C283" s="7" t="s">
        <v>243</v>
      </c>
      <c r="D283" s="7" t="s">
        <v>338</v>
      </c>
      <c r="E283" s="8">
        <v>1.3</v>
      </c>
      <c r="F283" s="37"/>
      <c r="G283" s="6">
        <v>308</v>
      </c>
    </row>
    <row r="284" spans="1:7">
      <c r="A284" s="13" t="s">
        <v>2135</v>
      </c>
      <c r="B284" s="4" t="s">
        <v>217</v>
      </c>
      <c r="C284" s="7" t="s">
        <v>243</v>
      </c>
      <c r="D284" s="7" t="s">
        <v>1280</v>
      </c>
      <c r="E284" s="8">
        <v>1.2</v>
      </c>
      <c r="F284" s="37"/>
      <c r="G284" s="6">
        <v>309</v>
      </c>
    </row>
    <row r="285" spans="1:7">
      <c r="A285" s="13" t="s">
        <v>2136</v>
      </c>
      <c r="B285" s="4" t="s">
        <v>217</v>
      </c>
      <c r="C285" s="7" t="s">
        <v>243</v>
      </c>
      <c r="D285" s="7" t="s">
        <v>1271</v>
      </c>
      <c r="E285" s="8">
        <v>1.3</v>
      </c>
      <c r="F285" s="37"/>
      <c r="G285" s="6">
        <v>307</v>
      </c>
    </row>
    <row r="286" spans="1:7">
      <c r="A286" s="13" t="s">
        <v>2137</v>
      </c>
      <c r="B286" s="4" t="s">
        <v>217</v>
      </c>
      <c r="C286" s="7" t="s">
        <v>243</v>
      </c>
      <c r="D286" s="7" t="s">
        <v>223</v>
      </c>
      <c r="E286" s="8">
        <v>0.9</v>
      </c>
      <c r="F286" s="37"/>
      <c r="G286" s="6">
        <v>306</v>
      </c>
    </row>
    <row r="287" spans="1:7">
      <c r="A287" s="13" t="s">
        <v>2138</v>
      </c>
      <c r="B287" s="4" t="s">
        <v>217</v>
      </c>
      <c r="C287" s="7" t="s">
        <v>203</v>
      </c>
      <c r="D287" s="7" t="s">
        <v>226</v>
      </c>
      <c r="E287" s="8">
        <v>1.1000000000000001</v>
      </c>
      <c r="F287" s="37"/>
      <c r="G287" s="6">
        <v>355</v>
      </c>
    </row>
    <row r="288" spans="1:7">
      <c r="A288" s="13" t="s">
        <v>2139</v>
      </c>
      <c r="B288" s="4" t="s">
        <v>217</v>
      </c>
      <c r="C288" s="7" t="s">
        <v>351</v>
      </c>
      <c r="D288" s="7" t="s">
        <v>223</v>
      </c>
      <c r="E288" s="8">
        <v>0.6</v>
      </c>
      <c r="F288" s="37"/>
      <c r="G288" s="6">
        <v>315</v>
      </c>
    </row>
    <row r="289" spans="1:7">
      <c r="A289" s="13" t="s">
        <v>2140</v>
      </c>
      <c r="B289" s="4" t="s">
        <v>217</v>
      </c>
      <c r="C289" s="7" t="s">
        <v>211</v>
      </c>
      <c r="D289" s="7" t="s">
        <v>223</v>
      </c>
      <c r="E289" s="8">
        <v>1.5</v>
      </c>
      <c r="F289" s="37"/>
      <c r="G289" s="6">
        <v>358</v>
      </c>
    </row>
    <row r="290" spans="1:7">
      <c r="A290" s="13" t="s">
        <v>2141</v>
      </c>
      <c r="B290" s="4" t="s">
        <v>217</v>
      </c>
      <c r="C290" s="7" t="s">
        <v>213</v>
      </c>
      <c r="D290" s="10" t="s">
        <v>223</v>
      </c>
      <c r="E290" s="8">
        <v>0</v>
      </c>
      <c r="F290" s="37"/>
      <c r="G290" s="6">
        <v>374</v>
      </c>
    </row>
    <row r="291" spans="1:7">
      <c r="A291" s="13" t="s">
        <v>2142</v>
      </c>
      <c r="B291" s="4" t="s">
        <v>217</v>
      </c>
      <c r="C291" s="7" t="s">
        <v>1255</v>
      </c>
      <c r="D291" s="7" t="s">
        <v>1287</v>
      </c>
      <c r="E291" s="8">
        <v>0.8</v>
      </c>
      <c r="F291" s="37"/>
      <c r="G291" s="6">
        <v>329</v>
      </c>
    </row>
    <row r="292" spans="1:7">
      <c r="A292" s="13" t="s">
        <v>2143</v>
      </c>
      <c r="B292" s="4" t="s">
        <v>217</v>
      </c>
      <c r="C292" s="7" t="s">
        <v>1255</v>
      </c>
      <c r="D292" s="7" t="s">
        <v>1306</v>
      </c>
      <c r="E292" s="8">
        <v>0.3</v>
      </c>
      <c r="F292" s="37"/>
      <c r="G292" s="6">
        <v>330</v>
      </c>
    </row>
    <row r="293" spans="1:7">
      <c r="A293" s="13" t="s">
        <v>2144</v>
      </c>
      <c r="B293" s="4" t="s">
        <v>217</v>
      </c>
      <c r="C293" s="7" t="s">
        <v>138</v>
      </c>
      <c r="D293" s="7" t="s">
        <v>223</v>
      </c>
      <c r="E293" s="8">
        <v>1.2</v>
      </c>
      <c r="F293" s="37"/>
      <c r="G293" s="6">
        <v>312</v>
      </c>
    </row>
    <row r="294" spans="1:7">
      <c r="A294" s="13" t="s">
        <v>2145</v>
      </c>
      <c r="B294" s="4" t="s">
        <v>217</v>
      </c>
      <c r="C294" s="7" t="s">
        <v>345</v>
      </c>
      <c r="D294" s="7" t="s">
        <v>244</v>
      </c>
      <c r="E294" s="8">
        <v>0.9</v>
      </c>
      <c r="F294" s="37"/>
      <c r="G294" s="6">
        <v>325</v>
      </c>
    </row>
    <row r="295" spans="1:7">
      <c r="A295" s="13" t="s">
        <v>2146</v>
      </c>
      <c r="B295" s="4" t="s">
        <v>217</v>
      </c>
      <c r="C295" s="7" t="s">
        <v>345</v>
      </c>
      <c r="D295" s="7" t="s">
        <v>348</v>
      </c>
      <c r="E295" s="8">
        <v>1.4</v>
      </c>
      <c r="F295" s="37"/>
      <c r="G295" s="6">
        <v>324</v>
      </c>
    </row>
    <row r="296" spans="1:7">
      <c r="A296" s="13" t="s">
        <v>2147</v>
      </c>
      <c r="B296" s="4" t="s">
        <v>217</v>
      </c>
      <c r="C296" s="7" t="s">
        <v>239</v>
      </c>
      <c r="D296" s="7" t="s">
        <v>343</v>
      </c>
      <c r="E296" s="8">
        <v>2.7</v>
      </c>
      <c r="F296" s="37"/>
      <c r="G296" s="6">
        <v>336</v>
      </c>
    </row>
    <row r="297" spans="1:7">
      <c r="A297" s="13" t="s">
        <v>2148</v>
      </c>
      <c r="B297" s="4" t="s">
        <v>217</v>
      </c>
      <c r="C297" s="7" t="s">
        <v>239</v>
      </c>
      <c r="D297" s="7" t="s">
        <v>344</v>
      </c>
      <c r="E297" s="8">
        <v>1.5</v>
      </c>
      <c r="F297" s="37"/>
      <c r="G297" s="6">
        <v>339</v>
      </c>
    </row>
    <row r="298" spans="1:7">
      <c r="A298" s="13" t="s">
        <v>2149</v>
      </c>
      <c r="B298" s="4" t="s">
        <v>217</v>
      </c>
      <c r="C298" s="7" t="s">
        <v>239</v>
      </c>
      <c r="D298" s="7" t="s">
        <v>352</v>
      </c>
      <c r="E298" s="8">
        <v>0.6</v>
      </c>
      <c r="F298" s="37"/>
      <c r="G298" s="6">
        <v>347</v>
      </c>
    </row>
    <row r="299" spans="1:7">
      <c r="A299" s="13" t="s">
        <v>2150</v>
      </c>
      <c r="B299" s="4" t="s">
        <v>217</v>
      </c>
      <c r="C299" s="7" t="s">
        <v>239</v>
      </c>
      <c r="D299" s="7" t="s">
        <v>254</v>
      </c>
      <c r="E299" s="8">
        <v>1.4</v>
      </c>
      <c r="F299" s="37"/>
      <c r="G299" s="6">
        <v>344</v>
      </c>
    </row>
    <row r="300" spans="1:7">
      <c r="A300" s="13" t="s">
        <v>2151</v>
      </c>
      <c r="B300" s="4" t="s">
        <v>217</v>
      </c>
      <c r="C300" s="7" t="s">
        <v>239</v>
      </c>
      <c r="D300" s="7" t="s">
        <v>247</v>
      </c>
      <c r="E300" s="8">
        <v>1</v>
      </c>
      <c r="F300" s="37"/>
      <c r="G300" s="6">
        <v>338</v>
      </c>
    </row>
    <row r="301" spans="1:7">
      <c r="A301" s="13" t="s">
        <v>2152</v>
      </c>
      <c r="B301" s="4" t="s">
        <v>217</v>
      </c>
      <c r="C301" s="7" t="s">
        <v>239</v>
      </c>
      <c r="D301" s="7" t="s">
        <v>1311</v>
      </c>
      <c r="E301" s="8">
        <v>0.6</v>
      </c>
      <c r="F301" s="37"/>
      <c r="G301" s="6">
        <v>343</v>
      </c>
    </row>
    <row r="302" spans="1:7">
      <c r="A302" s="13" t="s">
        <v>2153</v>
      </c>
      <c r="B302" s="4" t="s">
        <v>217</v>
      </c>
      <c r="C302" s="7" t="s">
        <v>239</v>
      </c>
      <c r="D302" s="7" t="s">
        <v>248</v>
      </c>
      <c r="E302" s="8">
        <v>2.2000000000000002</v>
      </c>
      <c r="F302" s="37"/>
      <c r="G302" s="6">
        <v>342</v>
      </c>
    </row>
    <row r="303" spans="1:7">
      <c r="A303" s="13" t="s">
        <v>2154</v>
      </c>
      <c r="B303" s="4" t="s">
        <v>217</v>
      </c>
      <c r="C303" s="7" t="s">
        <v>239</v>
      </c>
      <c r="D303" s="7" t="s">
        <v>249</v>
      </c>
      <c r="E303" s="8">
        <v>0.7</v>
      </c>
      <c r="F303" s="37"/>
      <c r="G303" s="6">
        <v>341</v>
      </c>
    </row>
    <row r="304" spans="1:7">
      <c r="A304" s="13" t="s">
        <v>2155</v>
      </c>
      <c r="B304" s="4" t="s">
        <v>217</v>
      </c>
      <c r="C304" s="7" t="s">
        <v>239</v>
      </c>
      <c r="D304" s="7" t="s">
        <v>86</v>
      </c>
      <c r="E304" s="8">
        <v>1.2</v>
      </c>
      <c r="F304" s="37"/>
      <c r="G304" s="6">
        <v>340</v>
      </c>
    </row>
    <row r="305" spans="1:7">
      <c r="A305" s="13" t="s">
        <v>2156</v>
      </c>
      <c r="B305" s="4" t="s">
        <v>217</v>
      </c>
      <c r="C305" s="7" t="s">
        <v>239</v>
      </c>
      <c r="D305" s="7" t="s">
        <v>250</v>
      </c>
      <c r="E305" s="8">
        <v>0.9</v>
      </c>
      <c r="F305" s="37"/>
      <c r="G305" s="6">
        <v>345</v>
      </c>
    </row>
    <row r="306" spans="1:7">
      <c r="A306" s="13" t="s">
        <v>2157</v>
      </c>
      <c r="B306" s="4" t="s">
        <v>217</v>
      </c>
      <c r="C306" s="7" t="s">
        <v>239</v>
      </c>
      <c r="D306" s="7" t="s">
        <v>251</v>
      </c>
      <c r="E306" s="8">
        <v>0.4</v>
      </c>
      <c r="F306" s="37"/>
      <c r="G306" s="6">
        <v>346</v>
      </c>
    </row>
    <row r="307" spans="1:7">
      <c r="A307" s="13" t="s">
        <v>2158</v>
      </c>
      <c r="B307" s="4" t="s">
        <v>217</v>
      </c>
      <c r="C307" s="7" t="s">
        <v>239</v>
      </c>
      <c r="D307" s="7" t="s">
        <v>349</v>
      </c>
      <c r="E307" s="8">
        <v>0.8</v>
      </c>
      <c r="F307" s="37"/>
      <c r="G307" s="6">
        <v>337</v>
      </c>
    </row>
    <row r="308" spans="1:7">
      <c r="A308" s="13" t="s">
        <v>2159</v>
      </c>
      <c r="B308" s="4" t="s">
        <v>217</v>
      </c>
      <c r="C308" s="10" t="s">
        <v>224</v>
      </c>
      <c r="D308" s="7" t="s">
        <v>225</v>
      </c>
      <c r="E308" s="8">
        <v>1.1000000000000001</v>
      </c>
      <c r="F308" s="37"/>
      <c r="G308" s="6">
        <v>354</v>
      </c>
    </row>
    <row r="309" spans="1:7">
      <c r="A309" s="13" t="s">
        <v>2160</v>
      </c>
      <c r="B309" s="4" t="s">
        <v>217</v>
      </c>
      <c r="C309" s="7" t="s">
        <v>1253</v>
      </c>
      <c r="D309" s="7" t="s">
        <v>1283</v>
      </c>
      <c r="E309" s="8">
        <v>0.8</v>
      </c>
      <c r="F309" s="37"/>
      <c r="G309" s="6">
        <v>323</v>
      </c>
    </row>
    <row r="310" spans="1:7">
      <c r="A310" s="13" t="s">
        <v>2161</v>
      </c>
      <c r="B310" s="4" t="s">
        <v>217</v>
      </c>
      <c r="C310" s="7" t="s">
        <v>1253</v>
      </c>
      <c r="D310" s="7" t="s">
        <v>223</v>
      </c>
      <c r="E310" s="8">
        <v>0.3</v>
      </c>
      <c r="F310" s="37"/>
      <c r="G310" s="6">
        <v>322</v>
      </c>
    </row>
    <row r="311" spans="1:7">
      <c r="A311" s="13" t="s">
        <v>2162</v>
      </c>
      <c r="B311" s="4" t="s">
        <v>217</v>
      </c>
      <c r="C311" s="7" t="s">
        <v>245</v>
      </c>
      <c r="D311" s="7" t="s">
        <v>223</v>
      </c>
      <c r="E311" s="8">
        <v>1.4</v>
      </c>
      <c r="F311" s="37"/>
      <c r="G311" s="6">
        <v>313</v>
      </c>
    </row>
    <row r="312" spans="1:7">
      <c r="A312" s="13" t="s">
        <v>2163</v>
      </c>
      <c r="B312" s="4" t="s">
        <v>217</v>
      </c>
      <c r="C312" s="7" t="s">
        <v>204</v>
      </c>
      <c r="D312" s="7" t="s">
        <v>1309</v>
      </c>
      <c r="E312" s="8">
        <v>1.1000000000000001</v>
      </c>
      <c r="F312" s="37"/>
      <c r="G312" s="6">
        <v>333</v>
      </c>
    </row>
    <row r="313" spans="1:7">
      <c r="A313" s="13" t="s">
        <v>2164</v>
      </c>
      <c r="B313" s="4" t="s">
        <v>217</v>
      </c>
      <c r="C313" s="7" t="s">
        <v>204</v>
      </c>
      <c r="D313" s="7" t="s">
        <v>353</v>
      </c>
      <c r="E313" s="8">
        <v>1.2</v>
      </c>
      <c r="F313" s="37"/>
      <c r="G313" s="6">
        <v>335</v>
      </c>
    </row>
    <row r="314" spans="1:7">
      <c r="A314" s="13" t="s">
        <v>2165</v>
      </c>
      <c r="B314" s="4" t="s">
        <v>217</v>
      </c>
      <c r="C314" s="7" t="s">
        <v>204</v>
      </c>
      <c r="D314" s="7" t="s">
        <v>1310</v>
      </c>
      <c r="E314" s="8">
        <v>1.7</v>
      </c>
      <c r="F314" s="37"/>
      <c r="G314" s="6">
        <v>334</v>
      </c>
    </row>
    <row r="315" spans="1:7">
      <c r="A315" s="13" t="s">
        <v>2166</v>
      </c>
      <c r="B315" s="4" t="s">
        <v>217</v>
      </c>
      <c r="C315" s="10" t="s">
        <v>246</v>
      </c>
      <c r="D315" s="7" t="s">
        <v>338</v>
      </c>
      <c r="E315" s="8">
        <v>1.1000000000000001</v>
      </c>
      <c r="F315" s="37"/>
      <c r="G315" s="6">
        <v>289</v>
      </c>
    </row>
    <row r="316" spans="1:7">
      <c r="A316" s="13" t="s">
        <v>2167</v>
      </c>
      <c r="B316" s="4" t="s">
        <v>217</v>
      </c>
      <c r="C316" s="10" t="s">
        <v>246</v>
      </c>
      <c r="D316" s="7" t="s">
        <v>1273</v>
      </c>
      <c r="E316" s="8">
        <v>1.1000000000000001</v>
      </c>
      <c r="F316" s="37"/>
      <c r="G316" s="6">
        <v>291</v>
      </c>
    </row>
    <row r="317" spans="1:7">
      <c r="A317" s="13" t="s">
        <v>2168</v>
      </c>
      <c r="B317" s="4" t="s">
        <v>217</v>
      </c>
      <c r="C317" s="10" t="s">
        <v>246</v>
      </c>
      <c r="D317" s="7" t="s">
        <v>1272</v>
      </c>
      <c r="E317" s="8">
        <v>3.3</v>
      </c>
      <c r="F317" s="37"/>
      <c r="G317" s="6">
        <v>290</v>
      </c>
    </row>
    <row r="318" spans="1:7">
      <c r="A318" s="13" t="s">
        <v>2169</v>
      </c>
      <c r="B318" s="4" t="s">
        <v>217</v>
      </c>
      <c r="C318" s="7" t="s">
        <v>246</v>
      </c>
      <c r="D318" s="7" t="s">
        <v>223</v>
      </c>
      <c r="E318" s="8">
        <v>1.3</v>
      </c>
      <c r="F318" s="37"/>
      <c r="G318" s="6">
        <v>288</v>
      </c>
    </row>
    <row r="319" spans="1:7">
      <c r="A319" s="13" t="s">
        <v>2170</v>
      </c>
      <c r="B319" s="4" t="s">
        <v>217</v>
      </c>
      <c r="C319" s="7" t="s">
        <v>347</v>
      </c>
      <c r="D319" s="7" t="s">
        <v>336</v>
      </c>
      <c r="E319" s="8">
        <v>0.8</v>
      </c>
      <c r="F319" s="37"/>
      <c r="G319" s="6">
        <v>305</v>
      </c>
    </row>
    <row r="320" spans="1:7">
      <c r="A320" s="13" t="s">
        <v>2171</v>
      </c>
      <c r="B320" s="4" t="s">
        <v>217</v>
      </c>
      <c r="C320" s="7" t="s">
        <v>347</v>
      </c>
      <c r="D320" s="7" t="s">
        <v>223</v>
      </c>
      <c r="E320" s="8">
        <v>1.2</v>
      </c>
      <c r="F320" s="37"/>
      <c r="G320" s="6">
        <v>304</v>
      </c>
    </row>
    <row r="321" spans="1:7">
      <c r="A321" s="13" t="s">
        <v>2172</v>
      </c>
      <c r="B321" s="4" t="s">
        <v>217</v>
      </c>
      <c r="C321" s="7" t="s">
        <v>1304</v>
      </c>
      <c r="D321" s="7" t="s">
        <v>1315</v>
      </c>
      <c r="E321" s="8">
        <v>2.1</v>
      </c>
      <c r="F321" s="37"/>
      <c r="G321" s="6">
        <v>351</v>
      </c>
    </row>
    <row r="322" spans="1:7">
      <c r="A322" s="13" t="s">
        <v>2173</v>
      </c>
      <c r="B322" s="4" t="s">
        <v>217</v>
      </c>
      <c r="C322" s="7" t="s">
        <v>1304</v>
      </c>
      <c r="D322" s="7" t="s">
        <v>223</v>
      </c>
      <c r="E322" s="8">
        <v>0.5</v>
      </c>
      <c r="F322" s="37"/>
      <c r="G322" s="6">
        <v>353</v>
      </c>
    </row>
    <row r="323" spans="1:7">
      <c r="A323" s="13" t="s">
        <v>2173</v>
      </c>
      <c r="B323" s="4" t="s">
        <v>217</v>
      </c>
      <c r="C323" s="7" t="s">
        <v>1304</v>
      </c>
      <c r="D323" s="7" t="s">
        <v>223</v>
      </c>
      <c r="E323" s="8">
        <v>1.2</v>
      </c>
      <c r="F323" s="37"/>
      <c r="G323" s="6">
        <v>352</v>
      </c>
    </row>
    <row r="324" spans="1:7">
      <c r="A324" s="13" t="s">
        <v>2174</v>
      </c>
      <c r="B324" s="4" t="s">
        <v>217</v>
      </c>
      <c r="C324" s="7" t="s">
        <v>1304</v>
      </c>
      <c r="D324" s="7" t="s">
        <v>1314</v>
      </c>
      <c r="E324" s="8">
        <v>1.7</v>
      </c>
      <c r="F324" s="37"/>
      <c r="G324" s="6">
        <v>350</v>
      </c>
    </row>
    <row r="325" spans="1:7">
      <c r="A325" s="13" t="s">
        <v>2175</v>
      </c>
      <c r="B325" s="4" t="s">
        <v>217</v>
      </c>
      <c r="C325" s="7" t="s">
        <v>1304</v>
      </c>
      <c r="D325" s="7" t="s">
        <v>1313</v>
      </c>
      <c r="E325" s="8">
        <v>1.2</v>
      </c>
      <c r="F325" s="37"/>
      <c r="G325" s="6">
        <v>349</v>
      </c>
    </row>
    <row r="326" spans="1:7">
      <c r="A326" s="13" t="s">
        <v>2176</v>
      </c>
      <c r="B326" s="4" t="s">
        <v>217</v>
      </c>
      <c r="C326" s="7" t="s">
        <v>1265</v>
      </c>
      <c r="D326" s="7" t="s">
        <v>1318</v>
      </c>
      <c r="E326" s="8">
        <v>1</v>
      </c>
      <c r="F326" s="37"/>
      <c r="G326" s="6">
        <v>356</v>
      </c>
    </row>
    <row r="327" spans="1:7">
      <c r="A327" s="13" t="s">
        <v>2177</v>
      </c>
      <c r="B327" s="4" t="s">
        <v>217</v>
      </c>
      <c r="C327" s="7" t="s">
        <v>1265</v>
      </c>
      <c r="D327" s="7" t="s">
        <v>1319</v>
      </c>
      <c r="E327" s="8">
        <v>1.7</v>
      </c>
      <c r="F327" s="37"/>
      <c r="G327" s="6">
        <v>357</v>
      </c>
    </row>
    <row r="328" spans="1:7">
      <c r="A328" s="13" t="s">
        <v>2178</v>
      </c>
      <c r="B328" s="4" t="s">
        <v>217</v>
      </c>
      <c r="C328" s="7" t="s">
        <v>350</v>
      </c>
      <c r="D328" s="7" t="s">
        <v>223</v>
      </c>
      <c r="E328" s="8">
        <v>1.1000000000000001</v>
      </c>
      <c r="F328" s="37"/>
      <c r="G328" s="6">
        <v>283</v>
      </c>
    </row>
    <row r="329" spans="1:7">
      <c r="A329" s="13" t="s">
        <v>2179</v>
      </c>
      <c r="B329" s="4" t="s">
        <v>217</v>
      </c>
      <c r="C329" s="7" t="s">
        <v>445</v>
      </c>
      <c r="D329" s="7" t="s">
        <v>223</v>
      </c>
      <c r="E329" s="8">
        <v>1.1000000000000001</v>
      </c>
      <c r="F329" s="37"/>
      <c r="G329" s="6">
        <v>284</v>
      </c>
    </row>
    <row r="330" spans="1:7">
      <c r="A330" s="13" t="s">
        <v>2180</v>
      </c>
      <c r="B330" s="4" t="s">
        <v>217</v>
      </c>
      <c r="C330" s="10" t="s">
        <v>207</v>
      </c>
      <c r="D330" s="7" t="s">
        <v>231</v>
      </c>
      <c r="E330" s="8">
        <v>0.2</v>
      </c>
      <c r="F330" s="37"/>
      <c r="G330" s="6">
        <v>370</v>
      </c>
    </row>
    <row r="331" spans="1:7">
      <c r="A331" s="13" t="s">
        <v>2181</v>
      </c>
      <c r="B331" s="4" t="s">
        <v>217</v>
      </c>
      <c r="C331" s="10" t="s">
        <v>210</v>
      </c>
      <c r="D331" s="7" t="s">
        <v>1307</v>
      </c>
      <c r="E331" s="8">
        <v>1.2</v>
      </c>
      <c r="F331" s="37"/>
      <c r="G331" s="6">
        <v>331</v>
      </c>
    </row>
    <row r="332" spans="1:7">
      <c r="A332" s="13" t="s">
        <v>2182</v>
      </c>
      <c r="B332" s="4" t="s">
        <v>217</v>
      </c>
      <c r="C332" s="7" t="s">
        <v>1305</v>
      </c>
      <c r="D332" s="7" t="s">
        <v>1321</v>
      </c>
      <c r="E332" s="8">
        <v>0.9</v>
      </c>
      <c r="F332" s="37"/>
      <c r="G332" s="6">
        <v>362</v>
      </c>
    </row>
    <row r="333" spans="1:7">
      <c r="A333" s="13" t="s">
        <v>2183</v>
      </c>
      <c r="B333" s="4" t="s">
        <v>217</v>
      </c>
      <c r="C333" s="7" t="s">
        <v>1305</v>
      </c>
      <c r="D333" s="7" t="s">
        <v>1320</v>
      </c>
      <c r="E333" s="8">
        <v>2.4</v>
      </c>
      <c r="F333" s="37"/>
      <c r="G333" s="6">
        <v>361</v>
      </c>
    </row>
    <row r="334" spans="1:7">
      <c r="A334" s="13" t="s">
        <v>2184</v>
      </c>
      <c r="B334" s="4" t="s">
        <v>217</v>
      </c>
      <c r="C334" s="7" t="s">
        <v>354</v>
      </c>
      <c r="D334" s="7" t="s">
        <v>223</v>
      </c>
      <c r="E334" s="8">
        <v>0.9</v>
      </c>
      <c r="F334" s="37"/>
      <c r="G334" s="6">
        <v>314</v>
      </c>
    </row>
    <row r="335" spans="1:7">
      <c r="A335" s="13" t="s">
        <v>2185</v>
      </c>
      <c r="B335" s="4" t="s">
        <v>217</v>
      </c>
      <c r="C335" s="7" t="s">
        <v>227</v>
      </c>
      <c r="D335" s="7" t="s">
        <v>342</v>
      </c>
      <c r="E335" s="8">
        <v>1.7</v>
      </c>
      <c r="F335" s="37"/>
      <c r="G335" s="6">
        <v>364</v>
      </c>
    </row>
    <row r="336" spans="1:7">
      <c r="A336" s="13" t="s">
        <v>2186</v>
      </c>
      <c r="B336" s="4" t="s">
        <v>217</v>
      </c>
      <c r="C336" s="7" t="s">
        <v>227</v>
      </c>
      <c r="D336" s="7" t="s">
        <v>253</v>
      </c>
      <c r="E336" s="8">
        <v>1.7</v>
      </c>
      <c r="F336" s="37"/>
      <c r="G336" s="6">
        <v>363</v>
      </c>
    </row>
    <row r="337" spans="1:7">
      <c r="A337" s="13" t="s">
        <v>2187</v>
      </c>
      <c r="B337" s="4" t="s">
        <v>217</v>
      </c>
      <c r="C337" s="7" t="s">
        <v>1269</v>
      </c>
      <c r="D337" s="7" t="s">
        <v>1323</v>
      </c>
      <c r="E337" s="8">
        <v>2.2999999999999998</v>
      </c>
      <c r="F337" s="37"/>
      <c r="G337" s="6">
        <v>366</v>
      </c>
    </row>
    <row r="338" spans="1:7">
      <c r="A338" s="13" t="s">
        <v>2188</v>
      </c>
      <c r="B338" s="4" t="s">
        <v>217</v>
      </c>
      <c r="C338" s="7" t="s">
        <v>1269</v>
      </c>
      <c r="D338" s="7" t="s">
        <v>1324</v>
      </c>
      <c r="E338" s="8">
        <v>1.4</v>
      </c>
      <c r="F338" s="37"/>
      <c r="G338" s="6">
        <v>367</v>
      </c>
    </row>
    <row r="339" spans="1:7">
      <c r="A339" s="13" t="s">
        <v>2189</v>
      </c>
      <c r="B339" s="4" t="s">
        <v>217</v>
      </c>
      <c r="C339" s="7" t="s">
        <v>1269</v>
      </c>
      <c r="D339" s="7" t="s">
        <v>1322</v>
      </c>
      <c r="E339" s="8">
        <v>2.7</v>
      </c>
      <c r="F339" s="37"/>
      <c r="G339" s="6">
        <v>365</v>
      </c>
    </row>
    <row r="340" spans="1:7">
      <c r="A340" s="13" t="s">
        <v>2190</v>
      </c>
      <c r="B340" s="4" t="s">
        <v>217</v>
      </c>
      <c r="C340" s="7" t="s">
        <v>355</v>
      </c>
      <c r="D340" s="7" t="s">
        <v>223</v>
      </c>
      <c r="E340" s="8">
        <v>0.6</v>
      </c>
      <c r="F340" s="37"/>
      <c r="G340" s="6">
        <v>319</v>
      </c>
    </row>
    <row r="341" spans="1:7">
      <c r="A341" s="13" t="s">
        <v>2191</v>
      </c>
      <c r="B341" s="4" t="s">
        <v>217</v>
      </c>
      <c r="C341" s="7" t="s">
        <v>78</v>
      </c>
      <c r="D341" s="7" t="s">
        <v>1326</v>
      </c>
      <c r="E341" s="8">
        <v>1</v>
      </c>
      <c r="F341" s="37"/>
      <c r="G341" s="6">
        <v>372</v>
      </c>
    </row>
    <row r="342" spans="1:7">
      <c r="A342" s="13" t="s">
        <v>2192</v>
      </c>
      <c r="B342" s="4" t="s">
        <v>217</v>
      </c>
      <c r="C342" s="7" t="s">
        <v>78</v>
      </c>
      <c r="D342" s="7" t="s">
        <v>1325</v>
      </c>
      <c r="E342" s="8">
        <v>0.6</v>
      </c>
      <c r="F342" s="37"/>
      <c r="G342" s="6">
        <v>371</v>
      </c>
    </row>
    <row r="343" spans="1:7">
      <c r="A343" s="13" t="s">
        <v>2193</v>
      </c>
      <c r="B343" s="4" t="s">
        <v>217</v>
      </c>
      <c r="C343" s="7" t="s">
        <v>78</v>
      </c>
      <c r="D343" s="7" t="s">
        <v>1327</v>
      </c>
      <c r="E343" s="8">
        <v>1.5</v>
      </c>
      <c r="F343" s="37"/>
      <c r="G343" s="6">
        <v>373</v>
      </c>
    </row>
    <row r="344" spans="1:7">
      <c r="A344" s="13" t="s">
        <v>2194</v>
      </c>
      <c r="B344" s="4" t="s">
        <v>217</v>
      </c>
      <c r="C344" s="7" t="s">
        <v>241</v>
      </c>
      <c r="D344" s="7" t="s">
        <v>346</v>
      </c>
      <c r="E344" s="8">
        <v>1.4</v>
      </c>
      <c r="F344" s="37"/>
      <c r="G344" s="6">
        <v>368</v>
      </c>
    </row>
    <row r="345" spans="1:7">
      <c r="A345" s="13" t="s">
        <v>2195</v>
      </c>
      <c r="B345" s="4" t="s">
        <v>217</v>
      </c>
      <c r="C345" s="7" t="s">
        <v>241</v>
      </c>
      <c r="D345" s="7" t="s">
        <v>337</v>
      </c>
      <c r="E345" s="8">
        <v>0.9</v>
      </c>
      <c r="F345" s="37"/>
      <c r="G345" s="6">
        <v>369</v>
      </c>
    </row>
    <row r="346" spans="1:7">
      <c r="A346" s="13" t="s">
        <v>2196</v>
      </c>
      <c r="B346" s="4" t="s">
        <v>217</v>
      </c>
      <c r="C346" s="10" t="s">
        <v>221</v>
      </c>
      <c r="D346" s="7" t="s">
        <v>200</v>
      </c>
      <c r="E346" s="8">
        <v>0.9</v>
      </c>
      <c r="F346" s="37"/>
      <c r="G346" s="6">
        <v>251</v>
      </c>
    </row>
    <row r="347" spans="1:7">
      <c r="A347" s="13" t="s">
        <v>2197</v>
      </c>
      <c r="B347" s="4" t="s">
        <v>217</v>
      </c>
      <c r="C347" s="10" t="s">
        <v>221</v>
      </c>
      <c r="D347" s="7" t="s">
        <v>201</v>
      </c>
      <c r="E347" s="8">
        <v>1.2</v>
      </c>
      <c r="F347" s="37"/>
      <c r="G347" s="6">
        <v>252</v>
      </c>
    </row>
    <row r="348" spans="1:7">
      <c r="A348" s="13" t="s">
        <v>2198</v>
      </c>
      <c r="B348" s="4" t="s">
        <v>217</v>
      </c>
      <c r="C348" s="10" t="s">
        <v>221</v>
      </c>
      <c r="D348" s="7" t="s">
        <v>202</v>
      </c>
      <c r="E348" s="8">
        <v>1.2</v>
      </c>
      <c r="F348" s="37"/>
      <c r="G348" s="6">
        <v>253</v>
      </c>
    </row>
    <row r="349" spans="1:7">
      <c r="A349" s="13" t="s">
        <v>2199</v>
      </c>
      <c r="B349" s="4" t="s">
        <v>217</v>
      </c>
      <c r="C349" s="10" t="s">
        <v>221</v>
      </c>
      <c r="D349" s="7" t="s">
        <v>1256</v>
      </c>
      <c r="E349" s="8">
        <v>1.3</v>
      </c>
      <c r="F349" s="37"/>
      <c r="G349" s="6">
        <v>254</v>
      </c>
    </row>
    <row r="350" spans="1:7">
      <c r="A350" s="13" t="s">
        <v>2200</v>
      </c>
      <c r="B350" s="4" t="s">
        <v>217</v>
      </c>
      <c r="C350" s="10" t="s">
        <v>221</v>
      </c>
      <c r="D350" s="7" t="s">
        <v>1257</v>
      </c>
      <c r="E350" s="8">
        <v>1.4</v>
      </c>
      <c r="F350" s="37"/>
      <c r="G350" s="6">
        <v>255</v>
      </c>
    </row>
    <row r="351" spans="1:7">
      <c r="A351" s="13" t="s">
        <v>2201</v>
      </c>
      <c r="B351" s="4" t="s">
        <v>217</v>
      </c>
      <c r="C351" s="10" t="s">
        <v>221</v>
      </c>
      <c r="D351" s="7" t="s">
        <v>1258</v>
      </c>
      <c r="E351" s="8">
        <v>1.6</v>
      </c>
      <c r="F351" s="37"/>
      <c r="G351" s="6">
        <v>256</v>
      </c>
    </row>
    <row r="352" spans="1:7">
      <c r="A352" s="13" t="s">
        <v>2202</v>
      </c>
      <c r="B352" s="4" t="s">
        <v>217</v>
      </c>
      <c r="C352" s="10" t="s">
        <v>221</v>
      </c>
      <c r="D352" s="7" t="s">
        <v>203</v>
      </c>
      <c r="E352" s="8">
        <v>1</v>
      </c>
      <c r="F352" s="37"/>
      <c r="G352" s="6">
        <v>257</v>
      </c>
    </row>
    <row r="353" spans="1:7">
      <c r="A353" s="13" t="s">
        <v>2203</v>
      </c>
      <c r="B353" s="4" t="s">
        <v>217</v>
      </c>
      <c r="C353" s="10" t="s">
        <v>221</v>
      </c>
      <c r="D353" s="7" t="s">
        <v>1259</v>
      </c>
      <c r="E353" s="8">
        <v>1</v>
      </c>
      <c r="F353" s="37"/>
      <c r="G353" s="6">
        <v>258</v>
      </c>
    </row>
    <row r="354" spans="1:7">
      <c r="A354" s="13" t="s">
        <v>2204</v>
      </c>
      <c r="B354" s="4" t="s">
        <v>217</v>
      </c>
      <c r="C354" s="10" t="s">
        <v>221</v>
      </c>
      <c r="D354" s="7" t="s">
        <v>1260</v>
      </c>
      <c r="E354" s="8">
        <v>1.1000000000000001</v>
      </c>
      <c r="F354" s="37"/>
      <c r="G354" s="6">
        <v>259</v>
      </c>
    </row>
    <row r="355" spans="1:7">
      <c r="A355" s="13" t="s">
        <v>2205</v>
      </c>
      <c r="B355" s="4" t="s">
        <v>217</v>
      </c>
      <c r="C355" s="10" t="s">
        <v>221</v>
      </c>
      <c r="D355" s="7" t="s">
        <v>1261</v>
      </c>
      <c r="E355" s="8">
        <v>1</v>
      </c>
      <c r="F355" s="37"/>
      <c r="G355" s="6">
        <v>260</v>
      </c>
    </row>
    <row r="356" spans="1:7">
      <c r="A356" s="13" t="s">
        <v>2206</v>
      </c>
      <c r="B356" s="4" t="s">
        <v>217</v>
      </c>
      <c r="C356" s="10" t="s">
        <v>221</v>
      </c>
      <c r="D356" s="7" t="s">
        <v>239</v>
      </c>
      <c r="E356" s="8">
        <v>1.2</v>
      </c>
      <c r="F356" s="37"/>
      <c r="G356" s="6">
        <v>261</v>
      </c>
    </row>
    <row r="357" spans="1:7">
      <c r="A357" s="13" t="s">
        <v>2207</v>
      </c>
      <c r="B357" s="4" t="s">
        <v>217</v>
      </c>
      <c r="C357" s="10" t="s">
        <v>221</v>
      </c>
      <c r="D357" s="7" t="s">
        <v>1262</v>
      </c>
      <c r="E357" s="8">
        <v>1</v>
      </c>
      <c r="F357" s="37"/>
      <c r="G357" s="6">
        <v>262</v>
      </c>
    </row>
    <row r="358" spans="1:7">
      <c r="A358" s="13" t="s">
        <v>2208</v>
      </c>
      <c r="B358" s="4" t="s">
        <v>217</v>
      </c>
      <c r="C358" s="10" t="s">
        <v>221</v>
      </c>
      <c r="D358" s="7" t="s">
        <v>204</v>
      </c>
      <c r="E358" s="8">
        <v>1.3</v>
      </c>
      <c r="F358" s="37"/>
      <c r="G358" s="6">
        <v>263</v>
      </c>
    </row>
    <row r="359" spans="1:7">
      <c r="A359" s="13" t="s">
        <v>2209</v>
      </c>
      <c r="B359" s="4" t="s">
        <v>217</v>
      </c>
      <c r="C359" s="10" t="s">
        <v>221</v>
      </c>
      <c r="D359" s="7" t="s">
        <v>205</v>
      </c>
      <c r="E359" s="8">
        <v>1.3</v>
      </c>
      <c r="F359" s="37"/>
      <c r="G359" s="6">
        <v>264</v>
      </c>
    </row>
    <row r="360" spans="1:7">
      <c r="A360" s="13" t="s">
        <v>2210</v>
      </c>
      <c r="B360" s="4" t="s">
        <v>217</v>
      </c>
      <c r="C360" s="10" t="s">
        <v>221</v>
      </c>
      <c r="D360" s="7" t="s">
        <v>1263</v>
      </c>
      <c r="E360" s="8">
        <v>1</v>
      </c>
      <c r="F360" s="37"/>
      <c r="G360" s="6">
        <v>265</v>
      </c>
    </row>
    <row r="361" spans="1:7">
      <c r="A361" s="13" t="s">
        <v>2211</v>
      </c>
      <c r="B361" s="4" t="s">
        <v>217</v>
      </c>
      <c r="C361" s="10" t="s">
        <v>221</v>
      </c>
      <c r="D361" s="7" t="s">
        <v>1264</v>
      </c>
      <c r="E361" s="8">
        <v>1.2</v>
      </c>
      <c r="F361" s="37"/>
      <c r="G361" s="6">
        <v>266</v>
      </c>
    </row>
    <row r="362" spans="1:7">
      <c r="A362" s="13" t="s">
        <v>2212</v>
      </c>
      <c r="B362" s="4" t="s">
        <v>217</v>
      </c>
      <c r="C362" s="10" t="s">
        <v>221</v>
      </c>
      <c r="D362" s="7" t="s">
        <v>206</v>
      </c>
      <c r="E362" s="8">
        <v>0.7</v>
      </c>
      <c r="F362" s="37"/>
      <c r="G362" s="6">
        <v>267</v>
      </c>
    </row>
    <row r="363" spans="1:7">
      <c r="A363" s="13" t="s">
        <v>2213</v>
      </c>
      <c r="B363" s="4" t="s">
        <v>217</v>
      </c>
      <c r="C363" s="10" t="s">
        <v>221</v>
      </c>
      <c r="D363" s="7" t="s">
        <v>1265</v>
      </c>
      <c r="E363" s="8">
        <v>1.1000000000000001</v>
      </c>
      <c r="F363" s="37"/>
      <c r="G363" s="6">
        <v>268</v>
      </c>
    </row>
    <row r="364" spans="1:7">
      <c r="A364" s="13" t="s">
        <v>2214</v>
      </c>
      <c r="B364" s="4" t="s">
        <v>217</v>
      </c>
      <c r="C364" s="10" t="s">
        <v>221</v>
      </c>
      <c r="D364" s="7" t="s">
        <v>222</v>
      </c>
      <c r="E364" s="8">
        <v>1</v>
      </c>
      <c r="F364" s="37"/>
      <c r="G364" s="6">
        <v>269</v>
      </c>
    </row>
    <row r="365" spans="1:7">
      <c r="A365" s="13" t="s">
        <v>2215</v>
      </c>
      <c r="B365" s="4" t="s">
        <v>217</v>
      </c>
      <c r="C365" s="10" t="s">
        <v>221</v>
      </c>
      <c r="D365" s="7" t="s">
        <v>207</v>
      </c>
      <c r="E365" s="8">
        <v>0.3</v>
      </c>
      <c r="F365" s="37"/>
      <c r="G365" s="6">
        <v>270</v>
      </c>
    </row>
    <row r="366" spans="1:7">
      <c r="A366" s="13" t="s">
        <v>2216</v>
      </c>
      <c r="B366" s="4" t="s">
        <v>217</v>
      </c>
      <c r="C366" s="10" t="s">
        <v>221</v>
      </c>
      <c r="D366" s="7" t="s">
        <v>208</v>
      </c>
      <c r="E366" s="8">
        <v>1</v>
      </c>
      <c r="F366" s="37"/>
      <c r="G366" s="6">
        <v>271</v>
      </c>
    </row>
    <row r="367" spans="1:7">
      <c r="A367" s="13" t="s">
        <v>2217</v>
      </c>
      <c r="B367" s="4" t="s">
        <v>217</v>
      </c>
      <c r="C367" s="10" t="s">
        <v>221</v>
      </c>
      <c r="D367" s="7" t="s">
        <v>1266</v>
      </c>
      <c r="E367" s="8">
        <v>1.6</v>
      </c>
      <c r="F367" s="37"/>
      <c r="G367" s="6">
        <v>272</v>
      </c>
    </row>
    <row r="368" spans="1:7">
      <c r="A368" s="13" t="s">
        <v>2218</v>
      </c>
      <c r="B368" s="4" t="s">
        <v>217</v>
      </c>
      <c r="C368" s="10" t="s">
        <v>221</v>
      </c>
      <c r="D368" s="7" t="s">
        <v>209</v>
      </c>
      <c r="E368" s="8">
        <v>1</v>
      </c>
      <c r="F368" s="37"/>
      <c r="G368" s="6">
        <v>273</v>
      </c>
    </row>
    <row r="369" spans="1:7">
      <c r="A369" s="13" t="s">
        <v>2219</v>
      </c>
      <c r="B369" s="4" t="s">
        <v>217</v>
      </c>
      <c r="C369" s="10" t="s">
        <v>221</v>
      </c>
      <c r="D369" s="7" t="s">
        <v>210</v>
      </c>
      <c r="E369" s="8">
        <v>1.1000000000000001</v>
      </c>
      <c r="F369" s="37"/>
      <c r="G369" s="6">
        <v>274</v>
      </c>
    </row>
    <row r="370" spans="1:7">
      <c r="A370" s="13" t="s">
        <v>2220</v>
      </c>
      <c r="B370" s="4" t="s">
        <v>217</v>
      </c>
      <c r="C370" s="10" t="s">
        <v>221</v>
      </c>
      <c r="D370" s="7" t="s">
        <v>1267</v>
      </c>
      <c r="E370" s="8">
        <v>1.3</v>
      </c>
      <c r="F370" s="37"/>
      <c r="G370" s="6">
        <v>275</v>
      </c>
    </row>
    <row r="371" spans="1:7">
      <c r="A371" s="13" t="s">
        <v>2221</v>
      </c>
      <c r="B371" s="4" t="s">
        <v>217</v>
      </c>
      <c r="C371" s="10" t="s">
        <v>221</v>
      </c>
      <c r="D371" s="7" t="s">
        <v>238</v>
      </c>
      <c r="E371" s="8">
        <v>1.5</v>
      </c>
      <c r="F371" s="37"/>
      <c r="G371" s="6">
        <v>276</v>
      </c>
    </row>
    <row r="372" spans="1:7">
      <c r="A372" s="13" t="s">
        <v>2222</v>
      </c>
      <c r="B372" s="4" t="s">
        <v>217</v>
      </c>
      <c r="C372" s="10" t="s">
        <v>221</v>
      </c>
      <c r="D372" s="7" t="s">
        <v>1268</v>
      </c>
      <c r="E372" s="8">
        <v>1.2</v>
      </c>
      <c r="F372" s="37"/>
      <c r="G372" s="6">
        <v>277</v>
      </c>
    </row>
    <row r="373" spans="1:7">
      <c r="A373" s="13" t="s">
        <v>2223</v>
      </c>
      <c r="B373" s="4" t="s">
        <v>217</v>
      </c>
      <c r="C373" s="10" t="s">
        <v>221</v>
      </c>
      <c r="D373" s="7" t="s">
        <v>1269</v>
      </c>
      <c r="E373" s="8">
        <v>1.1000000000000001</v>
      </c>
      <c r="F373" s="37"/>
      <c r="G373" s="6">
        <v>278</v>
      </c>
    </row>
    <row r="374" spans="1:7">
      <c r="A374" s="13" t="s">
        <v>2224</v>
      </c>
      <c r="B374" s="4" t="s">
        <v>217</v>
      </c>
      <c r="C374" s="10" t="s">
        <v>221</v>
      </c>
      <c r="D374" s="7" t="s">
        <v>1270</v>
      </c>
      <c r="E374" s="8">
        <v>1.1000000000000001</v>
      </c>
      <c r="F374" s="37"/>
      <c r="G374" s="6">
        <v>279</v>
      </c>
    </row>
    <row r="375" spans="1:7">
      <c r="A375" s="13" t="s">
        <v>2225</v>
      </c>
      <c r="B375" s="4" t="s">
        <v>217</v>
      </c>
      <c r="C375" s="10" t="s">
        <v>221</v>
      </c>
      <c r="D375" s="7" t="s">
        <v>78</v>
      </c>
      <c r="E375" s="8">
        <v>1</v>
      </c>
      <c r="F375" s="37"/>
      <c r="G375" s="6">
        <v>280</v>
      </c>
    </row>
    <row r="376" spans="1:7">
      <c r="A376" s="13" t="s">
        <v>2226</v>
      </c>
      <c r="B376" s="4" t="s">
        <v>217</v>
      </c>
      <c r="C376" s="10" t="s">
        <v>221</v>
      </c>
      <c r="D376" s="7" t="s">
        <v>241</v>
      </c>
      <c r="E376" s="8">
        <v>0.8</v>
      </c>
      <c r="F376" s="37"/>
      <c r="G376" s="6">
        <v>281</v>
      </c>
    </row>
    <row r="377" spans="1:7">
      <c r="A377" s="13" t="s">
        <v>2227</v>
      </c>
      <c r="B377" s="4" t="s">
        <v>217</v>
      </c>
      <c r="C377" s="10" t="s">
        <v>221</v>
      </c>
      <c r="D377" s="7" t="s">
        <v>212</v>
      </c>
      <c r="E377" s="8">
        <v>1.4</v>
      </c>
      <c r="F377" s="37"/>
      <c r="G377" s="6">
        <v>282</v>
      </c>
    </row>
    <row r="378" spans="1:7">
      <c r="A378" s="13" t="s">
        <v>2228</v>
      </c>
      <c r="B378" s="4" t="s">
        <v>217</v>
      </c>
      <c r="C378" s="7" t="s">
        <v>212</v>
      </c>
      <c r="D378" s="7" t="s">
        <v>212</v>
      </c>
      <c r="E378" s="8">
        <v>1.9</v>
      </c>
      <c r="F378" s="37"/>
      <c r="G378" s="6">
        <v>359</v>
      </c>
    </row>
    <row r="379" spans="1:7">
      <c r="A379" s="13" t="s">
        <v>2229</v>
      </c>
      <c r="B379" s="4" t="s">
        <v>218</v>
      </c>
      <c r="C379" s="10" t="s">
        <v>221</v>
      </c>
      <c r="D379" s="7" t="s">
        <v>200</v>
      </c>
      <c r="E379" s="8">
        <v>0.9</v>
      </c>
      <c r="F379" s="37"/>
      <c r="G379" s="6">
        <v>376</v>
      </c>
    </row>
    <row r="380" spans="1:7">
      <c r="A380" s="13" t="s">
        <v>2230</v>
      </c>
      <c r="B380" s="4" t="s">
        <v>218</v>
      </c>
      <c r="C380" s="10" t="s">
        <v>221</v>
      </c>
      <c r="D380" s="7" t="s">
        <v>201</v>
      </c>
      <c r="E380" s="8">
        <v>1.2</v>
      </c>
      <c r="F380" s="37"/>
      <c r="G380" s="6">
        <v>377</v>
      </c>
    </row>
    <row r="381" spans="1:7">
      <c r="A381" s="13" t="s">
        <v>2231</v>
      </c>
      <c r="B381" s="4" t="s">
        <v>218</v>
      </c>
      <c r="C381" s="10" t="s">
        <v>221</v>
      </c>
      <c r="D381" s="7" t="s">
        <v>202</v>
      </c>
      <c r="E381" s="8">
        <v>1.2</v>
      </c>
      <c r="F381" s="37"/>
      <c r="G381" s="6">
        <v>378</v>
      </c>
    </row>
    <row r="382" spans="1:7">
      <c r="A382" s="13" t="s">
        <v>2232</v>
      </c>
      <c r="B382" s="4" t="s">
        <v>218</v>
      </c>
      <c r="C382" s="10" t="s">
        <v>221</v>
      </c>
      <c r="D382" s="7" t="s">
        <v>1256</v>
      </c>
      <c r="E382" s="8">
        <v>1.3</v>
      </c>
      <c r="F382" s="37"/>
      <c r="G382" s="6">
        <v>379</v>
      </c>
    </row>
    <row r="383" spans="1:7">
      <c r="A383" s="13" t="s">
        <v>2233</v>
      </c>
      <c r="B383" s="4" t="s">
        <v>218</v>
      </c>
      <c r="C383" s="10" t="s">
        <v>221</v>
      </c>
      <c r="D383" s="7" t="s">
        <v>1257</v>
      </c>
      <c r="E383" s="8">
        <v>1.4</v>
      </c>
      <c r="F383" s="37"/>
      <c r="G383" s="6">
        <v>380</v>
      </c>
    </row>
    <row r="384" spans="1:7">
      <c r="A384" s="13" t="s">
        <v>2234</v>
      </c>
      <c r="B384" s="4" t="s">
        <v>218</v>
      </c>
      <c r="C384" s="10" t="s">
        <v>221</v>
      </c>
      <c r="D384" s="7" t="s">
        <v>1258</v>
      </c>
      <c r="E384" s="8">
        <v>1.6</v>
      </c>
      <c r="F384" s="37"/>
      <c r="G384" s="6">
        <v>381</v>
      </c>
    </row>
    <row r="385" spans="1:7">
      <c r="A385" s="13" t="s">
        <v>2235</v>
      </c>
      <c r="B385" s="4" t="s">
        <v>218</v>
      </c>
      <c r="C385" s="10" t="s">
        <v>221</v>
      </c>
      <c r="D385" s="7" t="s">
        <v>203</v>
      </c>
      <c r="E385" s="8">
        <v>1</v>
      </c>
      <c r="F385" s="37"/>
      <c r="G385" s="6">
        <v>382</v>
      </c>
    </row>
    <row r="386" spans="1:7">
      <c r="A386" s="13" t="s">
        <v>2236</v>
      </c>
      <c r="B386" s="4" t="s">
        <v>218</v>
      </c>
      <c r="C386" s="10" t="s">
        <v>221</v>
      </c>
      <c r="D386" s="7" t="s">
        <v>1259</v>
      </c>
      <c r="E386" s="8">
        <v>1</v>
      </c>
      <c r="F386" s="37"/>
      <c r="G386" s="6">
        <v>383</v>
      </c>
    </row>
    <row r="387" spans="1:7">
      <c r="A387" s="13" t="s">
        <v>2237</v>
      </c>
      <c r="B387" s="4" t="s">
        <v>218</v>
      </c>
      <c r="C387" s="10" t="s">
        <v>221</v>
      </c>
      <c r="D387" s="7" t="s">
        <v>1260</v>
      </c>
      <c r="E387" s="8">
        <v>1.1000000000000001</v>
      </c>
      <c r="F387" s="37"/>
      <c r="G387" s="6">
        <v>384</v>
      </c>
    </row>
    <row r="388" spans="1:7">
      <c r="A388" s="13" t="s">
        <v>2238</v>
      </c>
      <c r="B388" s="4" t="s">
        <v>218</v>
      </c>
      <c r="C388" s="10" t="s">
        <v>221</v>
      </c>
      <c r="D388" s="7" t="s">
        <v>1261</v>
      </c>
      <c r="E388" s="8">
        <v>1</v>
      </c>
      <c r="F388" s="37"/>
      <c r="G388" s="6">
        <v>385</v>
      </c>
    </row>
    <row r="389" spans="1:7">
      <c r="A389" s="13" t="s">
        <v>2239</v>
      </c>
      <c r="B389" s="4" t="s">
        <v>218</v>
      </c>
      <c r="C389" s="10" t="s">
        <v>221</v>
      </c>
      <c r="D389" s="7" t="s">
        <v>239</v>
      </c>
      <c r="E389" s="8">
        <v>1.2</v>
      </c>
      <c r="F389" s="37"/>
      <c r="G389" s="6">
        <v>386</v>
      </c>
    </row>
    <row r="390" spans="1:7">
      <c r="A390" s="13" t="s">
        <v>2240</v>
      </c>
      <c r="B390" s="4" t="s">
        <v>218</v>
      </c>
      <c r="C390" s="10" t="s">
        <v>221</v>
      </c>
      <c r="D390" s="7" t="s">
        <v>1262</v>
      </c>
      <c r="E390" s="8">
        <v>1</v>
      </c>
      <c r="F390" s="37"/>
      <c r="G390" s="6">
        <v>387</v>
      </c>
    </row>
    <row r="391" spans="1:7">
      <c r="A391" s="13" t="s">
        <v>2241</v>
      </c>
      <c r="B391" s="4" t="s">
        <v>218</v>
      </c>
      <c r="C391" s="10" t="s">
        <v>221</v>
      </c>
      <c r="D391" s="7" t="s">
        <v>204</v>
      </c>
      <c r="E391" s="8">
        <v>1.3</v>
      </c>
      <c r="F391" s="37"/>
      <c r="G391" s="6">
        <v>388</v>
      </c>
    </row>
    <row r="392" spans="1:7">
      <c r="A392" s="13" t="s">
        <v>2242</v>
      </c>
      <c r="B392" s="4" t="s">
        <v>218</v>
      </c>
      <c r="C392" s="10" t="s">
        <v>221</v>
      </c>
      <c r="D392" s="7" t="s">
        <v>205</v>
      </c>
      <c r="E392" s="8">
        <v>1.3</v>
      </c>
      <c r="F392" s="37"/>
      <c r="G392" s="6">
        <v>389</v>
      </c>
    </row>
    <row r="393" spans="1:7">
      <c r="A393" s="13" t="s">
        <v>2243</v>
      </c>
      <c r="B393" s="4" t="s">
        <v>218</v>
      </c>
      <c r="C393" s="10" t="s">
        <v>221</v>
      </c>
      <c r="D393" s="7" t="s">
        <v>1263</v>
      </c>
      <c r="E393" s="8">
        <v>1</v>
      </c>
      <c r="F393" s="37"/>
      <c r="G393" s="6">
        <v>390</v>
      </c>
    </row>
    <row r="394" spans="1:7">
      <c r="A394" s="13" t="s">
        <v>2244</v>
      </c>
      <c r="B394" s="4" t="s">
        <v>218</v>
      </c>
      <c r="C394" s="10" t="s">
        <v>221</v>
      </c>
      <c r="D394" s="7" t="s">
        <v>1264</v>
      </c>
      <c r="E394" s="8">
        <v>1.2</v>
      </c>
      <c r="F394" s="37"/>
      <c r="G394" s="6">
        <v>391</v>
      </c>
    </row>
    <row r="395" spans="1:7">
      <c r="A395" s="13" t="s">
        <v>2245</v>
      </c>
      <c r="B395" s="4" t="s">
        <v>218</v>
      </c>
      <c r="C395" s="10" t="s">
        <v>221</v>
      </c>
      <c r="D395" s="7" t="s">
        <v>206</v>
      </c>
      <c r="E395" s="8">
        <v>0.7</v>
      </c>
      <c r="F395" s="37"/>
      <c r="G395" s="6">
        <v>392</v>
      </c>
    </row>
    <row r="396" spans="1:7">
      <c r="A396" s="13" t="s">
        <v>2246</v>
      </c>
      <c r="B396" s="4" t="s">
        <v>218</v>
      </c>
      <c r="C396" s="10" t="s">
        <v>221</v>
      </c>
      <c r="D396" s="7" t="s">
        <v>1265</v>
      </c>
      <c r="E396" s="8">
        <v>1.1000000000000001</v>
      </c>
      <c r="F396" s="37"/>
      <c r="G396" s="6">
        <v>393</v>
      </c>
    </row>
    <row r="397" spans="1:7">
      <c r="A397" s="13" t="s">
        <v>2247</v>
      </c>
      <c r="B397" s="4" t="s">
        <v>218</v>
      </c>
      <c r="C397" s="10" t="s">
        <v>221</v>
      </c>
      <c r="D397" s="7" t="s">
        <v>222</v>
      </c>
      <c r="E397" s="8">
        <v>1</v>
      </c>
      <c r="F397" s="37"/>
      <c r="G397" s="6">
        <v>394</v>
      </c>
    </row>
    <row r="398" spans="1:7">
      <c r="A398" s="13" t="s">
        <v>2248</v>
      </c>
      <c r="B398" s="4" t="s">
        <v>218</v>
      </c>
      <c r="C398" s="10" t="s">
        <v>221</v>
      </c>
      <c r="D398" s="7" t="s">
        <v>207</v>
      </c>
      <c r="E398" s="8">
        <v>0.3</v>
      </c>
      <c r="F398" s="37"/>
      <c r="G398" s="6">
        <v>395</v>
      </c>
    </row>
    <row r="399" spans="1:7">
      <c r="A399" s="13" t="s">
        <v>2249</v>
      </c>
      <c r="B399" s="4" t="s">
        <v>218</v>
      </c>
      <c r="C399" s="10" t="s">
        <v>221</v>
      </c>
      <c r="D399" s="7" t="s">
        <v>208</v>
      </c>
      <c r="E399" s="8">
        <v>1</v>
      </c>
      <c r="F399" s="37"/>
      <c r="G399" s="6">
        <v>396</v>
      </c>
    </row>
    <row r="400" spans="1:7">
      <c r="A400" s="13" t="s">
        <v>2250</v>
      </c>
      <c r="B400" s="4" t="s">
        <v>218</v>
      </c>
      <c r="C400" s="10" t="s">
        <v>221</v>
      </c>
      <c r="D400" s="7" t="s">
        <v>1266</v>
      </c>
      <c r="E400" s="8">
        <v>1.6</v>
      </c>
      <c r="F400" s="37"/>
      <c r="G400" s="6">
        <v>397</v>
      </c>
    </row>
    <row r="401" spans="1:7">
      <c r="A401" s="13" t="s">
        <v>2251</v>
      </c>
      <c r="B401" s="4" t="s">
        <v>218</v>
      </c>
      <c r="C401" s="10" t="s">
        <v>221</v>
      </c>
      <c r="D401" s="7" t="s">
        <v>209</v>
      </c>
      <c r="E401" s="8">
        <v>1</v>
      </c>
      <c r="F401" s="37"/>
      <c r="G401" s="6">
        <v>398</v>
      </c>
    </row>
    <row r="402" spans="1:7">
      <c r="A402" s="13" t="s">
        <v>2252</v>
      </c>
      <c r="B402" s="4" t="s">
        <v>218</v>
      </c>
      <c r="C402" s="10" t="s">
        <v>221</v>
      </c>
      <c r="D402" s="7" t="s">
        <v>210</v>
      </c>
      <c r="E402" s="8">
        <v>1.1000000000000001</v>
      </c>
      <c r="F402" s="37"/>
      <c r="G402" s="6">
        <v>399</v>
      </c>
    </row>
    <row r="403" spans="1:7">
      <c r="A403" s="13" t="s">
        <v>2253</v>
      </c>
      <c r="B403" s="4" t="s">
        <v>218</v>
      </c>
      <c r="C403" s="10" t="s">
        <v>221</v>
      </c>
      <c r="D403" s="7" t="s">
        <v>1267</v>
      </c>
      <c r="E403" s="8">
        <v>1.3</v>
      </c>
      <c r="F403" s="37"/>
      <c r="G403" s="6">
        <v>400</v>
      </c>
    </row>
    <row r="404" spans="1:7">
      <c r="A404" s="13" t="s">
        <v>2254</v>
      </c>
      <c r="B404" s="4" t="s">
        <v>218</v>
      </c>
      <c r="C404" s="10" t="s">
        <v>221</v>
      </c>
      <c r="D404" s="7" t="s">
        <v>238</v>
      </c>
      <c r="E404" s="8">
        <v>1.5</v>
      </c>
      <c r="F404" s="37"/>
      <c r="G404" s="6">
        <v>401</v>
      </c>
    </row>
    <row r="405" spans="1:7">
      <c r="A405" s="13" t="s">
        <v>2255</v>
      </c>
      <c r="B405" s="4" t="s">
        <v>218</v>
      </c>
      <c r="C405" s="10" t="s">
        <v>221</v>
      </c>
      <c r="D405" s="7" t="s">
        <v>1268</v>
      </c>
      <c r="E405" s="8">
        <v>1.2</v>
      </c>
      <c r="F405" s="37"/>
      <c r="G405" s="6">
        <v>402</v>
      </c>
    </row>
    <row r="406" spans="1:7">
      <c r="A406" s="13" t="s">
        <v>2256</v>
      </c>
      <c r="B406" s="4" t="s">
        <v>218</v>
      </c>
      <c r="C406" s="10" t="s">
        <v>221</v>
      </c>
      <c r="D406" s="7" t="s">
        <v>1269</v>
      </c>
      <c r="E406" s="8">
        <v>1.1000000000000001</v>
      </c>
      <c r="F406" s="37"/>
      <c r="G406" s="6">
        <v>403</v>
      </c>
    </row>
    <row r="407" spans="1:7">
      <c r="A407" s="13" t="s">
        <v>2257</v>
      </c>
      <c r="B407" s="4" t="s">
        <v>218</v>
      </c>
      <c r="C407" s="10" t="s">
        <v>221</v>
      </c>
      <c r="D407" s="7" t="s">
        <v>1270</v>
      </c>
      <c r="E407" s="8">
        <v>1.1000000000000001</v>
      </c>
      <c r="F407" s="37"/>
      <c r="G407" s="6">
        <v>404</v>
      </c>
    </row>
    <row r="408" spans="1:7">
      <c r="A408" s="13" t="s">
        <v>2258</v>
      </c>
      <c r="B408" s="4" t="s">
        <v>218</v>
      </c>
      <c r="C408" s="10" t="s">
        <v>221</v>
      </c>
      <c r="D408" s="7" t="s">
        <v>78</v>
      </c>
      <c r="E408" s="8">
        <v>1</v>
      </c>
      <c r="F408" s="37"/>
      <c r="G408" s="6">
        <v>405</v>
      </c>
    </row>
    <row r="409" spans="1:7">
      <c r="A409" s="13" t="s">
        <v>2259</v>
      </c>
      <c r="B409" s="4" t="s">
        <v>218</v>
      </c>
      <c r="C409" s="10" t="s">
        <v>221</v>
      </c>
      <c r="D409" s="7" t="s">
        <v>241</v>
      </c>
      <c r="E409" s="8">
        <v>0.8</v>
      </c>
      <c r="F409" s="37"/>
      <c r="G409" s="6">
        <v>406</v>
      </c>
    </row>
    <row r="410" spans="1:7">
      <c r="A410" s="13" t="s">
        <v>2260</v>
      </c>
      <c r="B410" s="4" t="s">
        <v>218</v>
      </c>
      <c r="C410" s="10" t="s">
        <v>221</v>
      </c>
      <c r="D410" s="7" t="s">
        <v>212</v>
      </c>
      <c r="E410" s="8">
        <v>1.4</v>
      </c>
      <c r="F410" s="37"/>
      <c r="G410" s="6">
        <v>407</v>
      </c>
    </row>
    <row r="411" spans="1:7">
      <c r="A411" s="13" t="s">
        <v>2261</v>
      </c>
      <c r="B411" s="4" t="s">
        <v>218</v>
      </c>
      <c r="C411" s="7" t="s">
        <v>350</v>
      </c>
      <c r="D411" s="7" t="s">
        <v>223</v>
      </c>
      <c r="E411" s="8">
        <v>1.1000000000000001</v>
      </c>
      <c r="F411" s="37"/>
      <c r="G411" s="6">
        <v>408</v>
      </c>
    </row>
    <row r="412" spans="1:7">
      <c r="A412" s="13" t="s">
        <v>2262</v>
      </c>
      <c r="B412" s="4" t="s">
        <v>218</v>
      </c>
      <c r="C412" s="7" t="s">
        <v>445</v>
      </c>
      <c r="D412" s="7" t="s">
        <v>223</v>
      </c>
      <c r="E412" s="8">
        <v>1.1000000000000001</v>
      </c>
      <c r="F412" s="37"/>
      <c r="G412" s="6">
        <v>409</v>
      </c>
    </row>
    <row r="413" spans="1:7">
      <c r="A413" s="13" t="s">
        <v>2263</v>
      </c>
      <c r="B413" s="4" t="s">
        <v>218</v>
      </c>
      <c r="C413" s="7" t="s">
        <v>335</v>
      </c>
      <c r="D413" s="7" t="s">
        <v>223</v>
      </c>
      <c r="E413" s="8">
        <v>1.3</v>
      </c>
      <c r="F413" s="37"/>
      <c r="G413" s="6">
        <v>410</v>
      </c>
    </row>
    <row r="414" spans="1:7">
      <c r="A414" s="13" t="s">
        <v>2264</v>
      </c>
      <c r="B414" s="4" t="s">
        <v>218</v>
      </c>
      <c r="C414" s="7" t="s">
        <v>339</v>
      </c>
      <c r="D414" s="7" t="s">
        <v>223</v>
      </c>
      <c r="E414" s="8">
        <v>1.4</v>
      </c>
      <c r="F414" s="37"/>
      <c r="G414" s="6">
        <v>411</v>
      </c>
    </row>
    <row r="415" spans="1:7">
      <c r="A415" s="13" t="s">
        <v>2265</v>
      </c>
      <c r="B415" s="4" t="s">
        <v>218</v>
      </c>
      <c r="C415" s="7" t="s">
        <v>339</v>
      </c>
      <c r="D415" s="7" t="s">
        <v>1271</v>
      </c>
      <c r="E415" s="8">
        <v>1.3</v>
      </c>
      <c r="F415" s="37"/>
      <c r="G415" s="6">
        <v>412</v>
      </c>
    </row>
    <row r="416" spans="1:7">
      <c r="A416" s="13" t="s">
        <v>2266</v>
      </c>
      <c r="B416" s="4" t="s">
        <v>218</v>
      </c>
      <c r="C416" s="7" t="s">
        <v>246</v>
      </c>
      <c r="D416" s="7" t="s">
        <v>223</v>
      </c>
      <c r="E416" s="8">
        <v>1.3</v>
      </c>
      <c r="F416" s="37"/>
      <c r="G416" s="6">
        <v>413</v>
      </c>
    </row>
    <row r="417" spans="1:7">
      <c r="A417" s="13" t="s">
        <v>2267</v>
      </c>
      <c r="B417" s="4" t="s">
        <v>218</v>
      </c>
      <c r="C417" s="7" t="s">
        <v>246</v>
      </c>
      <c r="D417" s="7" t="s">
        <v>338</v>
      </c>
      <c r="E417" s="8">
        <v>1.1000000000000001</v>
      </c>
      <c r="F417" s="37"/>
      <c r="G417" s="6">
        <v>414</v>
      </c>
    </row>
    <row r="418" spans="1:7">
      <c r="A418" s="13" t="s">
        <v>2268</v>
      </c>
      <c r="B418" s="4" t="s">
        <v>218</v>
      </c>
      <c r="C418" s="7" t="s">
        <v>246</v>
      </c>
      <c r="D418" s="7" t="s">
        <v>1272</v>
      </c>
      <c r="E418" s="8">
        <v>3.3</v>
      </c>
      <c r="F418" s="37"/>
      <c r="G418" s="6">
        <v>415</v>
      </c>
    </row>
    <row r="419" spans="1:7">
      <c r="A419" s="13" t="s">
        <v>2269</v>
      </c>
      <c r="B419" s="4" t="s">
        <v>218</v>
      </c>
      <c r="C419" s="7" t="s">
        <v>246</v>
      </c>
      <c r="D419" s="7" t="s">
        <v>1273</v>
      </c>
      <c r="E419" s="8">
        <v>1.1000000000000001</v>
      </c>
      <c r="F419" s="37"/>
      <c r="G419" s="6">
        <v>416</v>
      </c>
    </row>
    <row r="420" spans="1:7">
      <c r="A420" s="13" t="s">
        <v>2270</v>
      </c>
      <c r="B420" s="4" t="s">
        <v>218</v>
      </c>
      <c r="C420" s="7" t="s">
        <v>334</v>
      </c>
      <c r="D420" s="7" t="s">
        <v>223</v>
      </c>
      <c r="E420" s="8">
        <v>0.9</v>
      </c>
      <c r="F420" s="37"/>
      <c r="G420" s="6">
        <v>417</v>
      </c>
    </row>
    <row r="421" spans="1:7">
      <c r="A421" s="13" t="s">
        <v>2271</v>
      </c>
      <c r="B421" s="4" t="s">
        <v>218</v>
      </c>
      <c r="C421" s="7" t="s">
        <v>334</v>
      </c>
      <c r="D421" s="7" t="s">
        <v>1274</v>
      </c>
      <c r="E421" s="8">
        <v>0.4</v>
      </c>
      <c r="F421" s="37"/>
      <c r="G421" s="6">
        <v>418</v>
      </c>
    </row>
    <row r="422" spans="1:7">
      <c r="A422" s="13" t="s">
        <v>2272</v>
      </c>
      <c r="B422" s="4" t="s">
        <v>218</v>
      </c>
      <c r="C422" s="7" t="s">
        <v>334</v>
      </c>
      <c r="D422" s="7" t="s">
        <v>1275</v>
      </c>
      <c r="E422" s="8">
        <v>0.3</v>
      </c>
      <c r="F422" s="37"/>
      <c r="G422" s="6">
        <v>419</v>
      </c>
    </row>
    <row r="423" spans="1:7">
      <c r="A423" s="13" t="s">
        <v>2273</v>
      </c>
      <c r="B423" s="4" t="s">
        <v>218</v>
      </c>
      <c r="C423" s="7" t="s">
        <v>334</v>
      </c>
      <c r="D423" s="7" t="s">
        <v>1276</v>
      </c>
      <c r="E423" s="8">
        <v>0.7</v>
      </c>
      <c r="F423" s="37"/>
      <c r="G423" s="6">
        <v>420</v>
      </c>
    </row>
    <row r="424" spans="1:7">
      <c r="A424" s="13" t="s">
        <v>2274</v>
      </c>
      <c r="B424" s="4" t="s">
        <v>218</v>
      </c>
      <c r="C424" s="7" t="s">
        <v>334</v>
      </c>
      <c r="D424" s="7" t="s">
        <v>1271</v>
      </c>
      <c r="E424" s="8">
        <v>0.7</v>
      </c>
      <c r="F424" s="37"/>
      <c r="G424" s="6">
        <v>421</v>
      </c>
    </row>
    <row r="425" spans="1:7">
      <c r="A425" s="13" t="s">
        <v>2275</v>
      </c>
      <c r="B425" s="4" t="s">
        <v>218</v>
      </c>
      <c r="C425" s="7" t="s">
        <v>334</v>
      </c>
      <c r="D425" s="7" t="s">
        <v>1277</v>
      </c>
      <c r="E425" s="8">
        <v>1.7</v>
      </c>
      <c r="F425" s="37"/>
      <c r="G425" s="6">
        <v>422</v>
      </c>
    </row>
    <row r="426" spans="1:7">
      <c r="A426" s="13" t="s">
        <v>2276</v>
      </c>
      <c r="B426" s="4" t="s">
        <v>218</v>
      </c>
      <c r="C426" s="7" t="s">
        <v>334</v>
      </c>
      <c r="D426" s="7" t="s">
        <v>1278</v>
      </c>
      <c r="E426" s="8">
        <v>0.4</v>
      </c>
      <c r="F426" s="37"/>
      <c r="G426" s="6">
        <v>423</v>
      </c>
    </row>
    <row r="427" spans="1:7">
      <c r="A427" s="13" t="s">
        <v>2277</v>
      </c>
      <c r="B427" s="4" t="s">
        <v>218</v>
      </c>
      <c r="C427" s="7" t="s">
        <v>334</v>
      </c>
      <c r="D427" s="7" t="s">
        <v>1272</v>
      </c>
      <c r="E427" s="8">
        <v>2.6</v>
      </c>
      <c r="F427" s="37"/>
      <c r="G427" s="6">
        <v>424</v>
      </c>
    </row>
    <row r="428" spans="1:7">
      <c r="A428" s="13" t="s">
        <v>2278</v>
      </c>
      <c r="B428" s="4" t="s">
        <v>218</v>
      </c>
      <c r="C428" s="7" t="s">
        <v>334</v>
      </c>
      <c r="D428" s="7" t="s">
        <v>1273</v>
      </c>
      <c r="E428" s="8">
        <v>1.2</v>
      </c>
      <c r="F428" s="37"/>
      <c r="G428" s="6">
        <v>425</v>
      </c>
    </row>
    <row r="429" spans="1:7">
      <c r="A429" s="13" t="s">
        <v>2279</v>
      </c>
      <c r="B429" s="4" t="s">
        <v>218</v>
      </c>
      <c r="C429" s="7" t="s">
        <v>334</v>
      </c>
      <c r="D429" s="7" t="s">
        <v>1279</v>
      </c>
      <c r="E429" s="8">
        <v>0.5</v>
      </c>
      <c r="F429" s="37"/>
      <c r="G429" s="6">
        <v>426</v>
      </c>
    </row>
    <row r="430" spans="1:7">
      <c r="A430" s="13" t="s">
        <v>2280</v>
      </c>
      <c r="B430" s="4" t="s">
        <v>218</v>
      </c>
      <c r="C430" s="10" t="s">
        <v>234</v>
      </c>
      <c r="D430" s="7" t="s">
        <v>235</v>
      </c>
      <c r="E430" s="8">
        <v>0.6</v>
      </c>
      <c r="F430" s="37"/>
      <c r="G430" s="6">
        <v>427</v>
      </c>
    </row>
    <row r="431" spans="1:7">
      <c r="A431" s="13" t="s">
        <v>2281</v>
      </c>
      <c r="B431" s="4" t="s">
        <v>218</v>
      </c>
      <c r="C431" s="10" t="s">
        <v>234</v>
      </c>
      <c r="D431" s="7" t="s">
        <v>236</v>
      </c>
      <c r="E431" s="8">
        <v>0.2</v>
      </c>
      <c r="F431" s="37"/>
      <c r="G431" s="6">
        <v>428</v>
      </c>
    </row>
    <row r="432" spans="1:7">
      <c r="A432" s="13" t="s">
        <v>2282</v>
      </c>
      <c r="B432" s="4" t="s">
        <v>218</v>
      </c>
      <c r="C432" s="7" t="s">
        <v>347</v>
      </c>
      <c r="D432" s="7" t="s">
        <v>223</v>
      </c>
      <c r="E432" s="8">
        <v>1.2</v>
      </c>
      <c r="F432" s="37"/>
      <c r="G432" s="6">
        <v>429</v>
      </c>
    </row>
    <row r="433" spans="1:7">
      <c r="A433" s="13" t="s">
        <v>2283</v>
      </c>
      <c r="B433" s="4" t="s">
        <v>218</v>
      </c>
      <c r="C433" s="7" t="s">
        <v>347</v>
      </c>
      <c r="D433" s="7" t="s">
        <v>336</v>
      </c>
      <c r="E433" s="8">
        <v>0.8</v>
      </c>
      <c r="F433" s="37"/>
      <c r="G433" s="6">
        <v>430</v>
      </c>
    </row>
    <row r="434" spans="1:7">
      <c r="A434" s="13" t="s">
        <v>2284</v>
      </c>
      <c r="B434" s="4" t="s">
        <v>218</v>
      </c>
      <c r="C434" s="7" t="s">
        <v>243</v>
      </c>
      <c r="D434" s="7" t="s">
        <v>223</v>
      </c>
      <c r="E434" s="8">
        <v>0.9</v>
      </c>
      <c r="F434" s="37"/>
      <c r="G434" s="6">
        <v>431</v>
      </c>
    </row>
    <row r="435" spans="1:7">
      <c r="A435" s="13" t="s">
        <v>2285</v>
      </c>
      <c r="B435" s="4" t="s">
        <v>218</v>
      </c>
      <c r="C435" s="7" t="s">
        <v>243</v>
      </c>
      <c r="D435" s="7" t="s">
        <v>1271</v>
      </c>
      <c r="E435" s="8">
        <v>1.3</v>
      </c>
      <c r="F435" s="37"/>
      <c r="G435" s="6">
        <v>432</v>
      </c>
    </row>
    <row r="436" spans="1:7">
      <c r="A436" s="13" t="s">
        <v>2286</v>
      </c>
      <c r="B436" s="4" t="s">
        <v>218</v>
      </c>
      <c r="C436" s="7" t="s">
        <v>243</v>
      </c>
      <c r="D436" s="7" t="s">
        <v>338</v>
      </c>
      <c r="E436" s="8">
        <v>1.3</v>
      </c>
      <c r="F436" s="37"/>
      <c r="G436" s="6">
        <v>433</v>
      </c>
    </row>
    <row r="437" spans="1:7">
      <c r="A437" s="13" t="s">
        <v>2287</v>
      </c>
      <c r="B437" s="4" t="s">
        <v>218</v>
      </c>
      <c r="C437" s="7" t="s">
        <v>243</v>
      </c>
      <c r="D437" s="7" t="s">
        <v>1280</v>
      </c>
      <c r="E437" s="8">
        <v>1.2</v>
      </c>
      <c r="F437" s="37"/>
      <c r="G437" s="6">
        <v>434</v>
      </c>
    </row>
    <row r="438" spans="1:7">
      <c r="A438" s="13" t="s">
        <v>2288</v>
      </c>
      <c r="B438" s="4" t="s">
        <v>218</v>
      </c>
      <c r="C438" s="7" t="s">
        <v>243</v>
      </c>
      <c r="D438" s="7" t="s">
        <v>1281</v>
      </c>
      <c r="E438" s="8">
        <v>1.4</v>
      </c>
      <c r="F438" s="37"/>
      <c r="G438" s="6">
        <v>435</v>
      </c>
    </row>
    <row r="439" spans="1:7">
      <c r="A439" s="13" t="s">
        <v>2289</v>
      </c>
      <c r="B439" s="4" t="s">
        <v>218</v>
      </c>
      <c r="C439" s="7" t="s">
        <v>243</v>
      </c>
      <c r="D439" s="7" t="s">
        <v>341</v>
      </c>
      <c r="E439" s="8">
        <v>2.1</v>
      </c>
      <c r="F439" s="37"/>
      <c r="G439" s="6">
        <v>436</v>
      </c>
    </row>
    <row r="440" spans="1:7">
      <c r="A440" s="13" t="s">
        <v>2290</v>
      </c>
      <c r="B440" s="4" t="s">
        <v>218</v>
      </c>
      <c r="C440" s="7" t="s">
        <v>138</v>
      </c>
      <c r="D440" s="7" t="s">
        <v>223</v>
      </c>
      <c r="E440" s="8">
        <v>1.2</v>
      </c>
      <c r="F440" s="37"/>
      <c r="G440" s="6">
        <v>437</v>
      </c>
    </row>
    <row r="441" spans="1:7">
      <c r="A441" s="13" t="s">
        <v>2291</v>
      </c>
      <c r="B441" s="4" t="s">
        <v>218</v>
      </c>
      <c r="C441" s="7" t="s">
        <v>245</v>
      </c>
      <c r="D441" s="7" t="s">
        <v>223</v>
      </c>
      <c r="E441" s="8">
        <v>1.4</v>
      </c>
      <c r="F441" s="37"/>
      <c r="G441" s="6">
        <v>438</v>
      </c>
    </row>
    <row r="442" spans="1:7">
      <c r="A442" s="13" t="s">
        <v>2292</v>
      </c>
      <c r="B442" s="4" t="s">
        <v>218</v>
      </c>
      <c r="C442" s="7" t="s">
        <v>354</v>
      </c>
      <c r="D442" s="7" t="s">
        <v>223</v>
      </c>
      <c r="E442" s="8">
        <v>0.9</v>
      </c>
      <c r="F442" s="37"/>
      <c r="G442" s="6">
        <v>439</v>
      </c>
    </row>
    <row r="443" spans="1:7">
      <c r="A443" s="13" t="s">
        <v>2293</v>
      </c>
      <c r="B443" s="4" t="s">
        <v>218</v>
      </c>
      <c r="C443" s="7" t="s">
        <v>351</v>
      </c>
      <c r="D443" s="7" t="s">
        <v>223</v>
      </c>
      <c r="E443" s="8">
        <v>0.6</v>
      </c>
      <c r="F443" s="37"/>
      <c r="G443" s="6">
        <v>440</v>
      </c>
    </row>
    <row r="444" spans="1:7">
      <c r="A444" s="13" t="s">
        <v>2294</v>
      </c>
      <c r="B444" s="4" t="s">
        <v>218</v>
      </c>
      <c r="C444" s="7" t="s">
        <v>340</v>
      </c>
      <c r="D444" s="7" t="s">
        <v>223</v>
      </c>
      <c r="E444" s="8">
        <v>0.5</v>
      </c>
      <c r="F444" s="37"/>
      <c r="G444" s="6">
        <v>441</v>
      </c>
    </row>
    <row r="445" spans="1:7">
      <c r="A445" s="13" t="s">
        <v>2295</v>
      </c>
      <c r="B445" s="4" t="s">
        <v>218</v>
      </c>
      <c r="C445" s="7" t="s">
        <v>340</v>
      </c>
      <c r="D445" s="7" t="s">
        <v>336</v>
      </c>
      <c r="E445" s="8">
        <v>1</v>
      </c>
      <c r="F445" s="37"/>
      <c r="G445" s="6">
        <v>442</v>
      </c>
    </row>
    <row r="446" spans="1:7">
      <c r="A446" s="13" t="s">
        <v>2296</v>
      </c>
      <c r="B446" s="4" t="s">
        <v>218</v>
      </c>
      <c r="C446" s="7" t="s">
        <v>340</v>
      </c>
      <c r="D446" s="7" t="s">
        <v>1282</v>
      </c>
      <c r="E446" s="8">
        <v>0.5</v>
      </c>
      <c r="F446" s="37"/>
      <c r="G446" s="6">
        <v>443</v>
      </c>
    </row>
    <row r="447" spans="1:7">
      <c r="A447" s="13" t="s">
        <v>2297</v>
      </c>
      <c r="B447" s="4" t="s">
        <v>218</v>
      </c>
      <c r="C447" s="7" t="s">
        <v>355</v>
      </c>
      <c r="D447" s="7" t="s">
        <v>223</v>
      </c>
      <c r="E447" s="8">
        <v>0.6</v>
      </c>
      <c r="F447" s="37"/>
      <c r="G447" s="6">
        <v>444</v>
      </c>
    </row>
    <row r="448" spans="1:7">
      <c r="A448" s="13" t="s">
        <v>2298</v>
      </c>
      <c r="B448" s="4" t="s">
        <v>218</v>
      </c>
      <c r="C448" s="7" t="s">
        <v>242</v>
      </c>
      <c r="D448" s="7" t="s">
        <v>223</v>
      </c>
      <c r="E448" s="8">
        <v>0.8</v>
      </c>
      <c r="F448" s="37"/>
      <c r="G448" s="6">
        <v>445</v>
      </c>
    </row>
    <row r="449" spans="1:7">
      <c r="A449" s="13" t="s">
        <v>2299</v>
      </c>
      <c r="B449" s="4" t="s">
        <v>218</v>
      </c>
      <c r="C449" s="7" t="s">
        <v>242</v>
      </c>
      <c r="D449" s="7" t="s">
        <v>336</v>
      </c>
      <c r="E449" s="8">
        <v>0.9</v>
      </c>
      <c r="F449" s="37"/>
      <c r="G449" s="6">
        <v>446</v>
      </c>
    </row>
    <row r="450" spans="1:7">
      <c r="A450" s="13" t="s">
        <v>2300</v>
      </c>
      <c r="B450" s="4" t="s">
        <v>218</v>
      </c>
      <c r="C450" s="7" t="s">
        <v>1253</v>
      </c>
      <c r="D450" s="7" t="s">
        <v>223</v>
      </c>
      <c r="E450" s="8">
        <v>0.3</v>
      </c>
      <c r="F450" s="37"/>
      <c r="G450" s="6">
        <v>447</v>
      </c>
    </row>
    <row r="451" spans="1:7">
      <c r="A451" s="13" t="s">
        <v>2301</v>
      </c>
      <c r="B451" s="4" t="s">
        <v>218</v>
      </c>
      <c r="C451" s="7" t="s">
        <v>1253</v>
      </c>
      <c r="D451" s="7" t="s">
        <v>1283</v>
      </c>
      <c r="E451" s="8">
        <v>0.8</v>
      </c>
      <c r="F451" s="37"/>
      <c r="G451" s="6">
        <v>448</v>
      </c>
    </row>
    <row r="452" spans="1:7">
      <c r="A452" s="13" t="s">
        <v>2302</v>
      </c>
      <c r="B452" s="4" t="s">
        <v>218</v>
      </c>
      <c r="C452" s="7" t="s">
        <v>345</v>
      </c>
      <c r="D452" s="7" t="s">
        <v>348</v>
      </c>
      <c r="E452" s="8">
        <v>1.4</v>
      </c>
      <c r="F452" s="37"/>
      <c r="G452" s="6">
        <v>449</v>
      </c>
    </row>
    <row r="453" spans="1:7">
      <c r="A453" s="13" t="s">
        <v>2303</v>
      </c>
      <c r="B453" s="4" t="s">
        <v>218</v>
      </c>
      <c r="C453" s="7" t="s">
        <v>345</v>
      </c>
      <c r="D453" s="7" t="s">
        <v>244</v>
      </c>
      <c r="E453" s="8">
        <v>0.9</v>
      </c>
      <c r="F453" s="37"/>
      <c r="G453" s="6">
        <v>450</v>
      </c>
    </row>
    <row r="454" spans="1:7">
      <c r="A454" s="13" t="s">
        <v>2304</v>
      </c>
      <c r="B454" s="4" t="s">
        <v>218</v>
      </c>
      <c r="C454" s="7" t="s">
        <v>1254</v>
      </c>
      <c r="D454" s="7" t="s">
        <v>1284</v>
      </c>
      <c r="E454" s="8">
        <v>1.9</v>
      </c>
      <c r="F454" s="37"/>
      <c r="G454" s="6">
        <v>451</v>
      </c>
    </row>
    <row r="455" spans="1:7">
      <c r="A455" s="13" t="s">
        <v>2305</v>
      </c>
      <c r="B455" s="4" t="s">
        <v>218</v>
      </c>
      <c r="C455" s="7" t="s">
        <v>1254</v>
      </c>
      <c r="D455" s="7" t="s">
        <v>1285</v>
      </c>
      <c r="E455" s="8">
        <v>0.9</v>
      </c>
      <c r="F455" s="37"/>
      <c r="G455" s="6">
        <v>452</v>
      </c>
    </row>
    <row r="456" spans="1:7">
      <c r="A456" s="13" t="s">
        <v>2306</v>
      </c>
      <c r="B456" s="4" t="s">
        <v>218</v>
      </c>
      <c r="C456" s="7" t="s">
        <v>1254</v>
      </c>
      <c r="D456" s="7" t="s">
        <v>1286</v>
      </c>
      <c r="E456" s="8">
        <v>1.3</v>
      </c>
      <c r="F456" s="37"/>
      <c r="G456" s="6">
        <v>453</v>
      </c>
    </row>
    <row r="457" spans="1:7">
      <c r="A457" s="13" t="s">
        <v>2307</v>
      </c>
      <c r="B457" s="4" t="s">
        <v>218</v>
      </c>
      <c r="C457" s="7" t="s">
        <v>1255</v>
      </c>
      <c r="D457" s="7" t="s">
        <v>1287</v>
      </c>
      <c r="E457" s="8">
        <v>0.8</v>
      </c>
      <c r="F457" s="37"/>
      <c r="G457" s="6">
        <v>454</v>
      </c>
    </row>
    <row r="458" spans="1:7">
      <c r="A458" s="13" t="s">
        <v>2308</v>
      </c>
      <c r="B458" s="4" t="s">
        <v>218</v>
      </c>
      <c r="C458" s="7" t="s">
        <v>1255</v>
      </c>
      <c r="D458" s="7" t="s">
        <v>1306</v>
      </c>
      <c r="E458" s="8">
        <v>0.3</v>
      </c>
      <c r="F458" s="37"/>
      <c r="G458" s="6">
        <v>455</v>
      </c>
    </row>
    <row r="459" spans="1:7">
      <c r="A459" s="13" t="s">
        <v>2309</v>
      </c>
      <c r="B459" s="4" t="s">
        <v>218</v>
      </c>
      <c r="C459" s="10" t="s">
        <v>210</v>
      </c>
      <c r="D459" s="7" t="s">
        <v>1307</v>
      </c>
      <c r="E459" s="8">
        <v>1.2</v>
      </c>
      <c r="F459" s="37"/>
      <c r="G459" s="6">
        <v>456</v>
      </c>
    </row>
    <row r="460" spans="1:7">
      <c r="A460" s="13" t="s">
        <v>2310</v>
      </c>
      <c r="B460" s="4" t="s">
        <v>218</v>
      </c>
      <c r="C460" s="10" t="s">
        <v>201</v>
      </c>
      <c r="D460" s="7" t="s">
        <v>1308</v>
      </c>
      <c r="E460" s="8">
        <v>1.3</v>
      </c>
      <c r="F460" s="37"/>
      <c r="G460" s="6">
        <v>457</v>
      </c>
    </row>
    <row r="461" spans="1:7">
      <c r="A461" s="13" t="s">
        <v>2311</v>
      </c>
      <c r="B461" s="4" t="s">
        <v>218</v>
      </c>
      <c r="C461" s="7" t="s">
        <v>204</v>
      </c>
      <c r="D461" s="7" t="s">
        <v>1309</v>
      </c>
      <c r="E461" s="8">
        <v>1.1000000000000001</v>
      </c>
      <c r="F461" s="37"/>
      <c r="G461" s="6">
        <v>458</v>
      </c>
    </row>
    <row r="462" spans="1:7">
      <c r="A462" s="13" t="s">
        <v>2312</v>
      </c>
      <c r="B462" s="4" t="s">
        <v>218</v>
      </c>
      <c r="C462" s="7" t="s">
        <v>204</v>
      </c>
      <c r="D462" s="7" t="s">
        <v>1310</v>
      </c>
      <c r="E462" s="8">
        <v>1.7</v>
      </c>
      <c r="F462" s="37"/>
      <c r="G462" s="6">
        <v>459</v>
      </c>
    </row>
    <row r="463" spans="1:7">
      <c r="A463" s="13" t="s">
        <v>2313</v>
      </c>
      <c r="B463" s="4" t="s">
        <v>218</v>
      </c>
      <c r="C463" s="7" t="s">
        <v>204</v>
      </c>
      <c r="D463" s="7" t="s">
        <v>353</v>
      </c>
      <c r="E463" s="8">
        <v>1.2</v>
      </c>
      <c r="F463" s="37"/>
      <c r="G463" s="6">
        <v>460</v>
      </c>
    </row>
    <row r="464" spans="1:7">
      <c r="A464" s="13" t="s">
        <v>2314</v>
      </c>
      <c r="B464" s="4" t="s">
        <v>218</v>
      </c>
      <c r="C464" s="7" t="s">
        <v>239</v>
      </c>
      <c r="D464" s="7" t="s">
        <v>343</v>
      </c>
      <c r="E464" s="8">
        <v>2.7</v>
      </c>
      <c r="F464" s="37"/>
      <c r="G464" s="6">
        <v>461</v>
      </c>
    </row>
    <row r="465" spans="1:7">
      <c r="A465" s="13" t="s">
        <v>2315</v>
      </c>
      <c r="B465" s="4" t="s">
        <v>218</v>
      </c>
      <c r="C465" s="7" t="s">
        <v>239</v>
      </c>
      <c r="D465" s="7" t="s">
        <v>349</v>
      </c>
      <c r="E465" s="8">
        <v>0.8</v>
      </c>
      <c r="F465" s="37"/>
      <c r="G465" s="6">
        <v>462</v>
      </c>
    </row>
    <row r="466" spans="1:7">
      <c r="A466" s="13" t="s">
        <v>2316</v>
      </c>
      <c r="B466" s="4" t="s">
        <v>218</v>
      </c>
      <c r="C466" s="7" t="s">
        <v>239</v>
      </c>
      <c r="D466" s="7" t="s">
        <v>247</v>
      </c>
      <c r="E466" s="8">
        <v>1</v>
      </c>
      <c r="F466" s="37"/>
      <c r="G466" s="6">
        <v>463</v>
      </c>
    </row>
    <row r="467" spans="1:7">
      <c r="A467" s="13" t="s">
        <v>2317</v>
      </c>
      <c r="B467" s="4" t="s">
        <v>218</v>
      </c>
      <c r="C467" s="7" t="s">
        <v>239</v>
      </c>
      <c r="D467" s="7" t="s">
        <v>344</v>
      </c>
      <c r="E467" s="8">
        <v>1.5</v>
      </c>
      <c r="F467" s="37"/>
      <c r="G467" s="6">
        <v>464</v>
      </c>
    </row>
    <row r="468" spans="1:7">
      <c r="A468" s="13" t="s">
        <v>2318</v>
      </c>
      <c r="B468" s="4" t="s">
        <v>218</v>
      </c>
      <c r="C468" s="7" t="s">
        <v>239</v>
      </c>
      <c r="D468" s="7" t="s">
        <v>86</v>
      </c>
      <c r="E468" s="8">
        <v>1.2</v>
      </c>
      <c r="F468" s="37"/>
      <c r="G468" s="6">
        <v>465</v>
      </c>
    </row>
    <row r="469" spans="1:7">
      <c r="A469" s="13" t="s">
        <v>2319</v>
      </c>
      <c r="B469" s="4" t="s">
        <v>218</v>
      </c>
      <c r="C469" s="7" t="s">
        <v>239</v>
      </c>
      <c r="D469" s="7" t="s">
        <v>249</v>
      </c>
      <c r="E469" s="8">
        <v>0.7</v>
      </c>
      <c r="F469" s="37"/>
      <c r="G469" s="6">
        <v>466</v>
      </c>
    </row>
    <row r="470" spans="1:7">
      <c r="A470" s="13" t="s">
        <v>2320</v>
      </c>
      <c r="B470" s="4" t="s">
        <v>218</v>
      </c>
      <c r="C470" s="7" t="s">
        <v>239</v>
      </c>
      <c r="D470" s="7" t="s">
        <v>248</v>
      </c>
      <c r="E470" s="8">
        <v>2.2000000000000002</v>
      </c>
      <c r="F470" s="37"/>
      <c r="G470" s="6">
        <v>467</v>
      </c>
    </row>
    <row r="471" spans="1:7">
      <c r="A471" s="13" t="s">
        <v>2321</v>
      </c>
      <c r="B471" s="4" t="s">
        <v>218</v>
      </c>
      <c r="C471" s="7" t="s">
        <v>239</v>
      </c>
      <c r="D471" s="7" t="s">
        <v>1311</v>
      </c>
      <c r="E471" s="8">
        <v>0.6</v>
      </c>
      <c r="F471" s="37"/>
      <c r="G471" s="6">
        <v>468</v>
      </c>
    </row>
    <row r="472" spans="1:7">
      <c r="A472" s="13" t="s">
        <v>2322</v>
      </c>
      <c r="B472" s="4" t="s">
        <v>218</v>
      </c>
      <c r="C472" s="7" t="s">
        <v>239</v>
      </c>
      <c r="D472" s="7" t="s">
        <v>254</v>
      </c>
      <c r="E472" s="8">
        <v>1.4</v>
      </c>
      <c r="F472" s="37"/>
      <c r="G472" s="6">
        <v>469</v>
      </c>
    </row>
    <row r="473" spans="1:7">
      <c r="A473" s="13" t="s">
        <v>2323</v>
      </c>
      <c r="B473" s="4" t="s">
        <v>218</v>
      </c>
      <c r="C473" s="7" t="s">
        <v>239</v>
      </c>
      <c r="D473" s="7" t="s">
        <v>250</v>
      </c>
      <c r="E473" s="8">
        <v>0.9</v>
      </c>
      <c r="F473" s="37"/>
      <c r="G473" s="6">
        <v>470</v>
      </c>
    </row>
    <row r="474" spans="1:7">
      <c r="A474" s="13" t="s">
        <v>2324</v>
      </c>
      <c r="B474" s="4" t="s">
        <v>218</v>
      </c>
      <c r="C474" s="7" t="s">
        <v>239</v>
      </c>
      <c r="D474" s="7" t="s">
        <v>251</v>
      </c>
      <c r="E474" s="8">
        <v>0.4</v>
      </c>
      <c r="F474" s="37"/>
      <c r="G474" s="6">
        <v>471</v>
      </c>
    </row>
    <row r="475" spans="1:7">
      <c r="A475" s="13" t="s">
        <v>2325</v>
      </c>
      <c r="B475" s="4" t="s">
        <v>218</v>
      </c>
      <c r="C475" s="7" t="s">
        <v>239</v>
      </c>
      <c r="D475" s="7" t="s">
        <v>352</v>
      </c>
      <c r="E475" s="8">
        <v>0.6</v>
      </c>
      <c r="F475" s="37"/>
      <c r="G475" s="6">
        <v>472</v>
      </c>
    </row>
    <row r="476" spans="1:7">
      <c r="A476" s="13" t="s">
        <v>2326</v>
      </c>
      <c r="B476" s="4" t="s">
        <v>218</v>
      </c>
      <c r="C476" s="10" t="s">
        <v>229</v>
      </c>
      <c r="D476" s="7" t="s">
        <v>230</v>
      </c>
      <c r="E476" s="8">
        <v>0.7</v>
      </c>
      <c r="F476" s="37"/>
      <c r="G476" s="6">
        <v>473</v>
      </c>
    </row>
    <row r="477" spans="1:7">
      <c r="A477" s="13" t="s">
        <v>2327</v>
      </c>
      <c r="B477" s="4" t="s">
        <v>218</v>
      </c>
      <c r="C477" s="7" t="s">
        <v>1304</v>
      </c>
      <c r="D477" s="7" t="s">
        <v>1313</v>
      </c>
      <c r="E477" s="8">
        <v>1.2</v>
      </c>
      <c r="F477" s="37"/>
      <c r="G477" s="6">
        <v>474</v>
      </c>
    </row>
    <row r="478" spans="1:7">
      <c r="A478" s="13" t="s">
        <v>2328</v>
      </c>
      <c r="B478" s="4" t="s">
        <v>218</v>
      </c>
      <c r="C478" s="7" t="s">
        <v>1304</v>
      </c>
      <c r="D478" s="7" t="s">
        <v>1314</v>
      </c>
      <c r="E478" s="8">
        <v>1.7</v>
      </c>
      <c r="F478" s="37"/>
      <c r="G478" s="6">
        <v>475</v>
      </c>
    </row>
    <row r="479" spans="1:7">
      <c r="A479" s="13" t="s">
        <v>2329</v>
      </c>
      <c r="B479" s="4" t="s">
        <v>218</v>
      </c>
      <c r="C479" s="7" t="s">
        <v>1304</v>
      </c>
      <c r="D479" s="7" t="s">
        <v>1315</v>
      </c>
      <c r="E479" s="8">
        <v>2.1</v>
      </c>
      <c r="F479" s="37"/>
      <c r="G479" s="6">
        <v>476</v>
      </c>
    </row>
    <row r="480" spans="1:7">
      <c r="A480" s="13" t="s">
        <v>2330</v>
      </c>
      <c r="B480" s="4" t="s">
        <v>218</v>
      </c>
      <c r="C480" s="7" t="s">
        <v>1304</v>
      </c>
      <c r="D480" s="7" t="s">
        <v>1316</v>
      </c>
      <c r="E480" s="8">
        <v>1.2</v>
      </c>
      <c r="F480" s="37"/>
      <c r="G480" s="6">
        <v>477</v>
      </c>
    </row>
    <row r="481" spans="1:7">
      <c r="A481" s="13" t="s">
        <v>2331</v>
      </c>
      <c r="B481" s="4" t="s">
        <v>218</v>
      </c>
      <c r="C481" s="7" t="s">
        <v>1304</v>
      </c>
      <c r="D481" s="7" t="s">
        <v>1317</v>
      </c>
      <c r="E481" s="8">
        <v>0.5</v>
      </c>
      <c r="F481" s="37"/>
      <c r="G481" s="6">
        <v>478</v>
      </c>
    </row>
    <row r="482" spans="1:7">
      <c r="A482" s="13" t="s">
        <v>2332</v>
      </c>
      <c r="B482" s="4" t="s">
        <v>218</v>
      </c>
      <c r="C482" s="7" t="s">
        <v>224</v>
      </c>
      <c r="D482" s="7" t="s">
        <v>225</v>
      </c>
      <c r="E482" s="8">
        <v>1.1000000000000001</v>
      </c>
      <c r="F482" s="37"/>
      <c r="G482" s="6">
        <v>479</v>
      </c>
    </row>
    <row r="483" spans="1:7">
      <c r="A483" s="13" t="s">
        <v>2333</v>
      </c>
      <c r="B483" s="4" t="s">
        <v>218</v>
      </c>
      <c r="C483" s="10" t="s">
        <v>203</v>
      </c>
      <c r="D483" s="7" t="s">
        <v>226</v>
      </c>
      <c r="E483" s="8">
        <v>1.1000000000000001</v>
      </c>
      <c r="F483" s="37"/>
      <c r="G483" s="6">
        <v>480</v>
      </c>
    </row>
    <row r="484" spans="1:7">
      <c r="A484" s="13" t="s">
        <v>2334</v>
      </c>
      <c r="B484" s="4" t="s">
        <v>218</v>
      </c>
      <c r="C484" s="7" t="s">
        <v>1265</v>
      </c>
      <c r="D484" s="7" t="s">
        <v>1318</v>
      </c>
      <c r="E484" s="8">
        <v>1</v>
      </c>
      <c r="F484" s="37"/>
      <c r="G484" s="6">
        <v>481</v>
      </c>
    </row>
    <row r="485" spans="1:7">
      <c r="A485" s="13" t="s">
        <v>2335</v>
      </c>
      <c r="B485" s="4" t="s">
        <v>218</v>
      </c>
      <c r="C485" s="7" t="s">
        <v>1265</v>
      </c>
      <c r="D485" s="7" t="s">
        <v>1319</v>
      </c>
      <c r="E485" s="8">
        <v>1.7</v>
      </c>
      <c r="F485" s="37"/>
      <c r="G485" s="6">
        <v>482</v>
      </c>
    </row>
    <row r="486" spans="1:7">
      <c r="A486" s="13" t="s">
        <v>2336</v>
      </c>
      <c r="B486" s="4" t="s">
        <v>218</v>
      </c>
      <c r="C486" s="7" t="s">
        <v>211</v>
      </c>
      <c r="D486" s="7" t="s">
        <v>223</v>
      </c>
      <c r="E486" s="8">
        <v>1.5</v>
      </c>
      <c r="F486" s="37"/>
      <c r="G486" s="6">
        <v>483</v>
      </c>
    </row>
    <row r="487" spans="1:7">
      <c r="A487" s="13" t="s">
        <v>2337</v>
      </c>
      <c r="B487" s="4" t="s">
        <v>218</v>
      </c>
      <c r="C487" s="7" t="s">
        <v>212</v>
      </c>
      <c r="D487" s="7" t="s">
        <v>223</v>
      </c>
      <c r="E487" s="8">
        <v>1.9</v>
      </c>
      <c r="F487" s="37"/>
      <c r="G487" s="6">
        <v>484</v>
      </c>
    </row>
    <row r="488" spans="1:7">
      <c r="A488" s="13" t="s">
        <v>2338</v>
      </c>
      <c r="B488" s="4" t="s">
        <v>218</v>
      </c>
      <c r="C488" s="10" t="s">
        <v>232</v>
      </c>
      <c r="D488" s="7" t="s">
        <v>233</v>
      </c>
      <c r="E488" s="8">
        <v>1.5</v>
      </c>
      <c r="F488" s="37"/>
      <c r="G488" s="6">
        <v>485</v>
      </c>
    </row>
    <row r="489" spans="1:7">
      <c r="A489" s="13" t="s">
        <v>2339</v>
      </c>
      <c r="B489" s="4" t="s">
        <v>218</v>
      </c>
      <c r="C489" s="7" t="s">
        <v>1305</v>
      </c>
      <c r="D489" s="7" t="s">
        <v>1320</v>
      </c>
      <c r="E489" s="8">
        <v>2.4</v>
      </c>
      <c r="F489" s="37"/>
      <c r="G489" s="6">
        <v>486</v>
      </c>
    </row>
    <row r="490" spans="1:7">
      <c r="A490" s="13" t="s">
        <v>2340</v>
      </c>
      <c r="B490" s="4" t="s">
        <v>218</v>
      </c>
      <c r="C490" s="7" t="s">
        <v>1305</v>
      </c>
      <c r="D490" s="7" t="s">
        <v>1321</v>
      </c>
      <c r="E490" s="8">
        <v>0.9</v>
      </c>
      <c r="F490" s="37"/>
      <c r="G490" s="6">
        <v>487</v>
      </c>
    </row>
    <row r="491" spans="1:7">
      <c r="A491" s="13" t="s">
        <v>2341</v>
      </c>
      <c r="B491" s="4" t="s">
        <v>218</v>
      </c>
      <c r="C491" s="10" t="s">
        <v>227</v>
      </c>
      <c r="D491" s="7" t="s">
        <v>253</v>
      </c>
      <c r="E491" s="8">
        <v>1.7</v>
      </c>
      <c r="F491" s="37"/>
      <c r="G491" s="6">
        <v>488</v>
      </c>
    </row>
    <row r="492" spans="1:7">
      <c r="A492" s="13" t="s">
        <v>2342</v>
      </c>
      <c r="B492" s="4" t="s">
        <v>218</v>
      </c>
      <c r="C492" s="10" t="s">
        <v>227</v>
      </c>
      <c r="D492" s="7" t="s">
        <v>342</v>
      </c>
      <c r="E492" s="8">
        <v>1.7</v>
      </c>
      <c r="F492" s="37"/>
      <c r="G492" s="6">
        <v>489</v>
      </c>
    </row>
    <row r="493" spans="1:7">
      <c r="A493" s="13" t="s">
        <v>2343</v>
      </c>
      <c r="B493" s="4" t="s">
        <v>218</v>
      </c>
      <c r="C493" s="7" t="s">
        <v>1269</v>
      </c>
      <c r="D493" s="7" t="s">
        <v>1322</v>
      </c>
      <c r="E493" s="8">
        <v>2.7</v>
      </c>
      <c r="F493" s="37"/>
      <c r="G493" s="6">
        <v>490</v>
      </c>
    </row>
    <row r="494" spans="1:7">
      <c r="A494" s="13" t="s">
        <v>2344</v>
      </c>
      <c r="B494" s="4" t="s">
        <v>218</v>
      </c>
      <c r="C494" s="7" t="s">
        <v>1269</v>
      </c>
      <c r="D494" s="7" t="s">
        <v>1323</v>
      </c>
      <c r="E494" s="8">
        <v>2.2999999999999998</v>
      </c>
      <c r="F494" s="37"/>
      <c r="G494" s="6">
        <v>491</v>
      </c>
    </row>
    <row r="495" spans="1:7">
      <c r="A495" s="13" t="s">
        <v>2345</v>
      </c>
      <c r="B495" s="4" t="s">
        <v>218</v>
      </c>
      <c r="C495" s="7" t="s">
        <v>1269</v>
      </c>
      <c r="D495" s="7" t="s">
        <v>1324</v>
      </c>
      <c r="E495" s="8">
        <v>1.4</v>
      </c>
      <c r="F495" s="37"/>
      <c r="G495" s="6">
        <v>492</v>
      </c>
    </row>
    <row r="496" spans="1:7">
      <c r="A496" s="13" t="s">
        <v>2346</v>
      </c>
      <c r="B496" s="4" t="s">
        <v>218</v>
      </c>
      <c r="C496" s="7" t="s">
        <v>241</v>
      </c>
      <c r="D496" s="7" t="s">
        <v>346</v>
      </c>
      <c r="E496" s="8">
        <v>1.4</v>
      </c>
      <c r="F496" s="37"/>
      <c r="G496" s="6">
        <v>493</v>
      </c>
    </row>
    <row r="497" spans="1:7">
      <c r="A497" s="13" t="s">
        <v>2347</v>
      </c>
      <c r="B497" s="4" t="s">
        <v>218</v>
      </c>
      <c r="C497" s="7" t="s">
        <v>241</v>
      </c>
      <c r="D497" s="7" t="s">
        <v>337</v>
      </c>
      <c r="E497" s="8">
        <v>0.9</v>
      </c>
      <c r="F497" s="37"/>
      <c r="G497" s="6">
        <v>494</v>
      </c>
    </row>
    <row r="498" spans="1:7">
      <c r="A498" s="13" t="s">
        <v>2348</v>
      </c>
      <c r="B498" s="4" t="s">
        <v>218</v>
      </c>
      <c r="C498" s="7" t="s">
        <v>207</v>
      </c>
      <c r="D498" s="7" t="s">
        <v>231</v>
      </c>
      <c r="E498" s="8">
        <v>0.2</v>
      </c>
      <c r="F498" s="37"/>
      <c r="G498" s="6">
        <v>495</v>
      </c>
    </row>
    <row r="499" spans="1:7">
      <c r="A499" s="13" t="s">
        <v>2349</v>
      </c>
      <c r="B499" s="4" t="s">
        <v>218</v>
      </c>
      <c r="C499" s="7" t="s">
        <v>78</v>
      </c>
      <c r="D499" s="7" t="s">
        <v>1328</v>
      </c>
      <c r="E499" s="8">
        <v>0.6</v>
      </c>
      <c r="F499" s="37"/>
      <c r="G499" s="6">
        <v>496</v>
      </c>
    </row>
    <row r="500" spans="1:7">
      <c r="A500" s="13" t="s">
        <v>2350</v>
      </c>
      <c r="B500" s="4" t="s">
        <v>218</v>
      </c>
      <c r="C500" s="7" t="s">
        <v>78</v>
      </c>
      <c r="D500" s="7" t="s">
        <v>1329</v>
      </c>
      <c r="E500" s="8">
        <v>1</v>
      </c>
      <c r="F500" s="37"/>
      <c r="G500" s="6">
        <v>497</v>
      </c>
    </row>
    <row r="501" spans="1:7">
      <c r="A501" s="13" t="s">
        <v>2351</v>
      </c>
      <c r="B501" s="4" t="s">
        <v>218</v>
      </c>
      <c r="C501" s="7" t="s">
        <v>78</v>
      </c>
      <c r="D501" s="7" t="s">
        <v>1330</v>
      </c>
      <c r="E501" s="8">
        <v>1.5</v>
      </c>
      <c r="F501" s="37"/>
      <c r="G501" s="6">
        <v>498</v>
      </c>
    </row>
    <row r="502" spans="1:7">
      <c r="A502" s="13" t="s">
        <v>2352</v>
      </c>
      <c r="B502" s="4" t="s">
        <v>218</v>
      </c>
      <c r="C502" s="10" t="s">
        <v>213</v>
      </c>
      <c r="D502" s="10" t="s">
        <v>223</v>
      </c>
      <c r="E502" s="8">
        <v>0</v>
      </c>
      <c r="F502" s="37"/>
      <c r="G502" s="6">
        <v>499</v>
      </c>
    </row>
    <row r="503" spans="1:7">
      <c r="A503" s="13" t="s">
        <v>2353</v>
      </c>
      <c r="B503" s="4" t="s">
        <v>218</v>
      </c>
      <c r="C503" s="7" t="s">
        <v>228</v>
      </c>
      <c r="D503" s="7" t="s">
        <v>223</v>
      </c>
      <c r="E503" s="8">
        <v>0</v>
      </c>
      <c r="F503" s="37"/>
      <c r="G503" s="6">
        <v>500</v>
      </c>
    </row>
    <row r="504" spans="1:7">
      <c r="A504" s="21" t="s">
        <v>1844</v>
      </c>
      <c r="B504" s="2" t="s">
        <v>411</v>
      </c>
      <c r="C504" s="22" t="s">
        <v>240</v>
      </c>
      <c r="D504" s="22" t="s">
        <v>361</v>
      </c>
      <c r="E504" s="23">
        <v>3</v>
      </c>
      <c r="F504" s="21"/>
      <c r="G504" s="6">
        <v>501</v>
      </c>
    </row>
    <row r="505" spans="1:7">
      <c r="A505" s="21" t="s">
        <v>2354</v>
      </c>
      <c r="B505" s="2" t="s">
        <v>411</v>
      </c>
      <c r="C505" s="22" t="s">
        <v>240</v>
      </c>
      <c r="D505" s="22" t="s">
        <v>362</v>
      </c>
      <c r="E505" s="23">
        <v>3</v>
      </c>
      <c r="F505" s="21"/>
      <c r="G505" s="6">
        <v>502</v>
      </c>
    </row>
    <row r="506" spans="1:7">
      <c r="A506" s="21" t="s">
        <v>2355</v>
      </c>
      <c r="B506" s="2" t="s">
        <v>411</v>
      </c>
      <c r="C506" s="22" t="s">
        <v>240</v>
      </c>
      <c r="D506" s="22" t="s">
        <v>363</v>
      </c>
      <c r="E506" s="23">
        <v>3</v>
      </c>
      <c r="F506" s="21"/>
      <c r="G506" s="6">
        <v>503</v>
      </c>
    </row>
    <row r="507" spans="1:7">
      <c r="A507" s="21" t="s">
        <v>2356</v>
      </c>
      <c r="B507" s="2" t="s">
        <v>411</v>
      </c>
      <c r="C507" s="22" t="s">
        <v>240</v>
      </c>
      <c r="D507" s="22" t="s">
        <v>364</v>
      </c>
      <c r="E507" s="23">
        <v>1.2</v>
      </c>
      <c r="F507" s="21"/>
      <c r="G507" s="6">
        <v>504</v>
      </c>
    </row>
    <row r="508" spans="1:7">
      <c r="A508" s="21" t="s">
        <v>2357</v>
      </c>
      <c r="B508" s="2" t="s">
        <v>411</v>
      </c>
      <c r="C508" s="22" t="s">
        <v>240</v>
      </c>
      <c r="D508" s="22" t="s">
        <v>365</v>
      </c>
      <c r="E508" s="23">
        <v>0.6</v>
      </c>
      <c r="F508" s="21"/>
      <c r="G508" s="6">
        <v>505</v>
      </c>
    </row>
    <row r="509" spans="1:7">
      <c r="A509" s="21" t="s">
        <v>1845</v>
      </c>
      <c r="B509" s="2" t="s">
        <v>411</v>
      </c>
      <c r="C509" s="22" t="s">
        <v>240</v>
      </c>
      <c r="D509" s="22" t="s">
        <v>366</v>
      </c>
      <c r="E509" s="23">
        <v>0.5</v>
      </c>
      <c r="F509" s="21"/>
      <c r="G509" s="6">
        <v>506</v>
      </c>
    </row>
    <row r="510" spans="1:7">
      <c r="A510" s="21" t="s">
        <v>2358</v>
      </c>
      <c r="B510" s="2" t="s">
        <v>411</v>
      </c>
      <c r="C510" s="22" t="s">
        <v>240</v>
      </c>
      <c r="D510" s="22" t="s">
        <v>367</v>
      </c>
      <c r="E510" s="23">
        <v>3</v>
      </c>
      <c r="F510" s="21"/>
      <c r="G510" s="6">
        <v>507</v>
      </c>
    </row>
    <row r="511" spans="1:7">
      <c r="A511" s="21" t="s">
        <v>2359</v>
      </c>
      <c r="B511" s="2" t="s">
        <v>411</v>
      </c>
      <c r="C511" s="22" t="s">
        <v>240</v>
      </c>
      <c r="D511" s="22" t="s">
        <v>368</v>
      </c>
      <c r="E511" s="23">
        <v>0.5</v>
      </c>
      <c r="F511" s="21"/>
      <c r="G511" s="6">
        <v>508</v>
      </c>
    </row>
    <row r="512" spans="1:7">
      <c r="A512" s="21" t="s">
        <v>1846</v>
      </c>
      <c r="B512" s="2" t="s">
        <v>411</v>
      </c>
      <c r="C512" s="22" t="s">
        <v>240</v>
      </c>
      <c r="D512" s="22" t="s">
        <v>369</v>
      </c>
      <c r="E512" s="23">
        <v>1.2</v>
      </c>
      <c r="F512" s="21"/>
      <c r="G512" s="6">
        <v>509</v>
      </c>
    </row>
    <row r="513" spans="1:7">
      <c r="A513" s="21" t="s">
        <v>2360</v>
      </c>
      <c r="B513" s="2" t="s">
        <v>411</v>
      </c>
      <c r="C513" s="22" t="s">
        <v>240</v>
      </c>
      <c r="D513" s="22" t="s">
        <v>370</v>
      </c>
      <c r="E513" s="23">
        <v>1.2</v>
      </c>
      <c r="F513" s="21"/>
      <c r="G513" s="6">
        <v>510</v>
      </c>
    </row>
    <row r="514" spans="1:7">
      <c r="A514" s="21" t="s">
        <v>2361</v>
      </c>
      <c r="B514" s="2" t="s">
        <v>411</v>
      </c>
      <c r="C514" s="22" t="s">
        <v>240</v>
      </c>
      <c r="D514" s="22" t="s">
        <v>96</v>
      </c>
      <c r="E514" s="23">
        <v>0.6</v>
      </c>
      <c r="F514" s="21"/>
      <c r="G514" s="6">
        <v>511</v>
      </c>
    </row>
    <row r="515" spans="1:7">
      <c r="A515" s="21" t="s">
        <v>2362</v>
      </c>
      <c r="B515" s="2" t="s">
        <v>411</v>
      </c>
      <c r="C515" s="22" t="s">
        <v>240</v>
      </c>
      <c r="D515" s="22" t="s">
        <v>371</v>
      </c>
      <c r="E515" s="23">
        <v>3</v>
      </c>
      <c r="F515" s="21"/>
      <c r="G515" s="6">
        <v>512</v>
      </c>
    </row>
    <row r="516" spans="1:7">
      <c r="A516" s="21" t="s">
        <v>2363</v>
      </c>
      <c r="B516" s="2" t="s">
        <v>411</v>
      </c>
      <c r="C516" s="22" t="s">
        <v>240</v>
      </c>
      <c r="D516" s="22" t="s">
        <v>372</v>
      </c>
      <c r="E516" s="23">
        <v>0.3</v>
      </c>
      <c r="F516" s="21"/>
      <c r="G516" s="6">
        <v>513</v>
      </c>
    </row>
    <row r="517" spans="1:7">
      <c r="A517" s="21" t="s">
        <v>2364</v>
      </c>
      <c r="B517" s="2" t="s">
        <v>411</v>
      </c>
      <c r="C517" s="22" t="s">
        <v>240</v>
      </c>
      <c r="D517" s="22" t="s">
        <v>373</v>
      </c>
      <c r="E517" s="23">
        <v>1.2</v>
      </c>
      <c r="F517" s="21"/>
      <c r="G517" s="6">
        <v>514</v>
      </c>
    </row>
    <row r="518" spans="1:7">
      <c r="A518" s="21" t="s">
        <v>2365</v>
      </c>
      <c r="B518" s="2" t="s">
        <v>411</v>
      </c>
      <c r="C518" s="22" t="s">
        <v>240</v>
      </c>
      <c r="D518" s="22" t="s">
        <v>374</v>
      </c>
      <c r="E518" s="23">
        <v>4.5</v>
      </c>
      <c r="F518" s="21"/>
      <c r="G518" s="6">
        <v>515</v>
      </c>
    </row>
    <row r="519" spans="1:7">
      <c r="A519" s="21" t="s">
        <v>2366</v>
      </c>
      <c r="B519" s="2" t="s">
        <v>411</v>
      </c>
      <c r="C519" s="22" t="s">
        <v>240</v>
      </c>
      <c r="D519" s="22" t="s">
        <v>375</v>
      </c>
      <c r="E519" s="23">
        <v>0.5</v>
      </c>
      <c r="F519" s="21"/>
      <c r="G519" s="6">
        <v>516</v>
      </c>
    </row>
    <row r="520" spans="1:7">
      <c r="A520" s="21" t="s">
        <v>2367</v>
      </c>
      <c r="B520" s="2" t="s">
        <v>411</v>
      </c>
      <c r="C520" s="22" t="s">
        <v>240</v>
      </c>
      <c r="D520" s="22" t="s">
        <v>376</v>
      </c>
      <c r="E520" s="23">
        <v>1.1000000000000001</v>
      </c>
      <c r="F520" s="21"/>
      <c r="G520" s="6">
        <v>517</v>
      </c>
    </row>
    <row r="521" spans="1:7">
      <c r="A521" s="21" t="s">
        <v>2368</v>
      </c>
      <c r="B521" s="2" t="s">
        <v>411</v>
      </c>
      <c r="C521" s="22" t="s">
        <v>240</v>
      </c>
      <c r="D521" s="22" t="s">
        <v>377</v>
      </c>
      <c r="E521" s="23">
        <v>1.7</v>
      </c>
      <c r="F521" s="21"/>
      <c r="G521" s="6">
        <v>518</v>
      </c>
    </row>
    <row r="522" spans="1:7">
      <c r="A522" s="21" t="s">
        <v>2369</v>
      </c>
      <c r="B522" s="2" t="s">
        <v>411</v>
      </c>
      <c r="C522" s="22" t="s">
        <v>240</v>
      </c>
      <c r="D522" s="22" t="s">
        <v>378</v>
      </c>
      <c r="E522" s="23">
        <v>3</v>
      </c>
      <c r="F522" s="21"/>
      <c r="G522" s="6">
        <v>519</v>
      </c>
    </row>
    <row r="523" spans="1:7">
      <c r="A523" s="21" t="s">
        <v>2370</v>
      </c>
      <c r="B523" s="2" t="s">
        <v>411</v>
      </c>
      <c r="C523" s="22" t="s">
        <v>240</v>
      </c>
      <c r="D523" s="22" t="s">
        <v>379</v>
      </c>
      <c r="E523" s="23">
        <v>4.5</v>
      </c>
      <c r="F523" s="21"/>
      <c r="G523" s="6">
        <v>520</v>
      </c>
    </row>
    <row r="524" spans="1:7">
      <c r="A524" s="21" t="s">
        <v>2371</v>
      </c>
      <c r="B524" s="2" t="s">
        <v>411</v>
      </c>
      <c r="C524" s="22" t="s">
        <v>240</v>
      </c>
      <c r="D524" s="22" t="s">
        <v>380</v>
      </c>
      <c r="E524" s="23">
        <v>0.5</v>
      </c>
      <c r="F524" s="21"/>
      <c r="G524" s="6">
        <v>521</v>
      </c>
    </row>
    <row r="525" spans="1:7">
      <c r="A525" s="21" t="s">
        <v>1849</v>
      </c>
      <c r="B525" s="2" t="s">
        <v>411</v>
      </c>
      <c r="C525" s="22" t="s">
        <v>240</v>
      </c>
      <c r="D525" s="22" t="s">
        <v>381</v>
      </c>
      <c r="E525" s="23">
        <v>0.5</v>
      </c>
      <c r="F525" s="21"/>
      <c r="G525" s="6">
        <v>522</v>
      </c>
    </row>
    <row r="526" spans="1:7">
      <c r="A526" s="21" t="s">
        <v>2372</v>
      </c>
      <c r="B526" s="2" t="s">
        <v>411</v>
      </c>
      <c r="C526" s="22" t="s">
        <v>240</v>
      </c>
      <c r="D526" s="22" t="s">
        <v>382</v>
      </c>
      <c r="E526" s="23">
        <v>1.7</v>
      </c>
      <c r="F526" s="21"/>
      <c r="G526" s="6">
        <v>523</v>
      </c>
    </row>
    <row r="527" spans="1:7">
      <c r="A527" s="21" t="s">
        <v>2373</v>
      </c>
      <c r="B527" s="2" t="s">
        <v>411</v>
      </c>
      <c r="C527" s="22" t="s">
        <v>240</v>
      </c>
      <c r="D527" s="22" t="s">
        <v>383</v>
      </c>
      <c r="E527" s="23">
        <v>4.5</v>
      </c>
      <c r="F527" s="21"/>
      <c r="G527" s="6">
        <v>524</v>
      </c>
    </row>
    <row r="528" spans="1:7">
      <c r="A528" s="21" t="s">
        <v>2374</v>
      </c>
      <c r="B528" s="2" t="s">
        <v>411</v>
      </c>
      <c r="C528" s="22" t="s">
        <v>240</v>
      </c>
      <c r="D528" s="22" t="s">
        <v>384</v>
      </c>
      <c r="E528" s="23">
        <v>0.7</v>
      </c>
      <c r="F528" s="21"/>
      <c r="G528" s="6">
        <v>525</v>
      </c>
    </row>
    <row r="529" spans="1:7">
      <c r="A529" s="21" t="s">
        <v>2375</v>
      </c>
      <c r="B529" s="2" t="s">
        <v>411</v>
      </c>
      <c r="C529" s="22" t="s">
        <v>240</v>
      </c>
      <c r="D529" s="22" t="s">
        <v>245</v>
      </c>
      <c r="E529" s="23">
        <v>3</v>
      </c>
      <c r="F529" s="21"/>
      <c r="G529" s="6">
        <v>526</v>
      </c>
    </row>
    <row r="530" spans="1:7">
      <c r="A530" s="21" t="s">
        <v>2376</v>
      </c>
      <c r="B530" s="2" t="s">
        <v>411</v>
      </c>
      <c r="C530" s="22" t="s">
        <v>240</v>
      </c>
      <c r="D530" s="22" t="s">
        <v>385</v>
      </c>
      <c r="E530" s="23">
        <v>0.5</v>
      </c>
      <c r="F530" s="21"/>
      <c r="G530" s="6">
        <v>527</v>
      </c>
    </row>
    <row r="531" spans="1:7">
      <c r="A531" s="21" t="s">
        <v>2377</v>
      </c>
      <c r="B531" s="2" t="s">
        <v>411</v>
      </c>
      <c r="C531" s="22" t="s">
        <v>240</v>
      </c>
      <c r="D531" s="22" t="s">
        <v>246</v>
      </c>
      <c r="E531" s="23">
        <v>1.1000000000000001</v>
      </c>
      <c r="F531" s="21"/>
      <c r="G531" s="6">
        <v>528</v>
      </c>
    </row>
    <row r="532" spans="1:7">
      <c r="A532" s="21" t="s">
        <v>1850</v>
      </c>
      <c r="B532" s="2" t="s">
        <v>411</v>
      </c>
      <c r="C532" s="22" t="s">
        <v>240</v>
      </c>
      <c r="D532" s="22" t="s">
        <v>386</v>
      </c>
      <c r="E532" s="23">
        <v>0.7</v>
      </c>
      <c r="F532" s="21"/>
      <c r="G532" s="6">
        <v>529</v>
      </c>
    </row>
    <row r="533" spans="1:7">
      <c r="A533" s="21" t="s">
        <v>2378</v>
      </c>
      <c r="B533" s="2" t="s">
        <v>411</v>
      </c>
      <c r="C533" s="22" t="s">
        <v>240</v>
      </c>
      <c r="D533" s="22" t="s">
        <v>387</v>
      </c>
      <c r="E533" s="23">
        <v>3</v>
      </c>
      <c r="F533" s="21"/>
      <c r="G533" s="6">
        <v>530</v>
      </c>
    </row>
    <row r="534" spans="1:7">
      <c r="A534" s="21" t="s">
        <v>1847</v>
      </c>
      <c r="B534" s="2" t="s">
        <v>411</v>
      </c>
      <c r="C534" s="22" t="s">
        <v>240</v>
      </c>
      <c r="D534" s="22" t="s">
        <v>388</v>
      </c>
      <c r="E534" s="23">
        <v>0.7</v>
      </c>
      <c r="F534" s="21"/>
      <c r="G534" s="6">
        <v>531</v>
      </c>
    </row>
    <row r="535" spans="1:7">
      <c r="A535" s="21" t="s">
        <v>2379</v>
      </c>
      <c r="B535" s="2" t="s">
        <v>411</v>
      </c>
      <c r="C535" s="22" t="s">
        <v>240</v>
      </c>
      <c r="D535" s="22" t="s">
        <v>389</v>
      </c>
      <c r="E535" s="23">
        <v>3</v>
      </c>
      <c r="F535" s="21"/>
      <c r="G535" s="6">
        <v>532</v>
      </c>
    </row>
    <row r="536" spans="1:7">
      <c r="A536" s="21" t="s">
        <v>2380</v>
      </c>
      <c r="B536" s="2" t="s">
        <v>411</v>
      </c>
      <c r="C536" s="22" t="s">
        <v>240</v>
      </c>
      <c r="D536" s="22" t="s">
        <v>390</v>
      </c>
      <c r="E536" s="23">
        <v>1.2</v>
      </c>
      <c r="F536" s="21"/>
      <c r="G536" s="6">
        <v>533</v>
      </c>
    </row>
    <row r="537" spans="1:7">
      <c r="A537" s="21" t="s">
        <v>2381</v>
      </c>
      <c r="B537" s="2" t="s">
        <v>411</v>
      </c>
      <c r="C537" s="22" t="s">
        <v>240</v>
      </c>
      <c r="D537" s="22" t="s">
        <v>391</v>
      </c>
      <c r="E537" s="23">
        <v>3</v>
      </c>
      <c r="F537" s="21"/>
      <c r="G537" s="6">
        <v>534</v>
      </c>
    </row>
    <row r="538" spans="1:7">
      <c r="A538" s="21" t="s">
        <v>2382</v>
      </c>
      <c r="B538" s="2" t="s">
        <v>411</v>
      </c>
      <c r="C538" s="22" t="s">
        <v>240</v>
      </c>
      <c r="D538" s="22" t="s">
        <v>392</v>
      </c>
      <c r="E538" s="23">
        <v>0.7</v>
      </c>
      <c r="F538" s="21"/>
      <c r="G538" s="6">
        <v>535</v>
      </c>
    </row>
    <row r="539" spans="1:7">
      <c r="A539" s="21" t="s">
        <v>2383</v>
      </c>
      <c r="B539" s="2" t="s">
        <v>411</v>
      </c>
      <c r="C539" s="22" t="s">
        <v>240</v>
      </c>
      <c r="D539" s="22" t="s">
        <v>393</v>
      </c>
      <c r="E539" s="23">
        <v>1.2</v>
      </c>
      <c r="F539" s="21"/>
      <c r="G539" s="6">
        <v>536</v>
      </c>
    </row>
    <row r="540" spans="1:7">
      <c r="A540" s="21" t="s">
        <v>2384</v>
      </c>
      <c r="B540" s="2" t="s">
        <v>411</v>
      </c>
      <c r="C540" s="22" t="s">
        <v>240</v>
      </c>
      <c r="D540" s="22" t="s">
        <v>248</v>
      </c>
      <c r="E540" s="23">
        <v>4.5</v>
      </c>
      <c r="F540" s="21"/>
      <c r="G540" s="6">
        <v>537</v>
      </c>
    </row>
    <row r="541" spans="1:7">
      <c r="A541" s="21" t="s">
        <v>2385</v>
      </c>
      <c r="B541" s="2" t="s">
        <v>411</v>
      </c>
      <c r="C541" s="22" t="s">
        <v>240</v>
      </c>
      <c r="D541" s="22" t="s">
        <v>394</v>
      </c>
      <c r="E541" s="23">
        <v>3</v>
      </c>
      <c r="F541" s="21"/>
      <c r="G541" s="6">
        <v>538</v>
      </c>
    </row>
    <row r="542" spans="1:7">
      <c r="A542" s="21" t="s">
        <v>1853</v>
      </c>
      <c r="B542" s="2" t="s">
        <v>411</v>
      </c>
      <c r="C542" s="22" t="s">
        <v>240</v>
      </c>
      <c r="D542" s="22" t="s">
        <v>249</v>
      </c>
      <c r="E542" s="23">
        <v>0.5</v>
      </c>
      <c r="F542" s="21"/>
      <c r="G542" s="6">
        <v>539</v>
      </c>
    </row>
    <row r="543" spans="1:7">
      <c r="A543" s="21" t="s">
        <v>2386</v>
      </c>
      <c r="B543" s="2" t="s">
        <v>411</v>
      </c>
      <c r="C543" s="22" t="s">
        <v>240</v>
      </c>
      <c r="D543" s="22" t="s">
        <v>395</v>
      </c>
      <c r="E543" s="23">
        <v>3</v>
      </c>
      <c r="F543" s="21"/>
      <c r="G543" s="6">
        <v>540</v>
      </c>
    </row>
    <row r="544" spans="1:7">
      <c r="A544" s="21" t="s">
        <v>2387</v>
      </c>
      <c r="B544" s="2" t="s">
        <v>411</v>
      </c>
      <c r="C544" s="22" t="s">
        <v>240</v>
      </c>
      <c r="D544" s="22" t="s">
        <v>396</v>
      </c>
      <c r="E544" s="23">
        <v>1.2</v>
      </c>
      <c r="F544" s="21"/>
      <c r="G544" s="6">
        <v>541</v>
      </c>
    </row>
    <row r="545" spans="1:7">
      <c r="A545" s="21" t="s">
        <v>1852</v>
      </c>
      <c r="B545" s="2" t="s">
        <v>411</v>
      </c>
      <c r="C545" s="22" t="s">
        <v>240</v>
      </c>
      <c r="D545" s="22" t="s">
        <v>349</v>
      </c>
      <c r="E545" s="23">
        <v>3</v>
      </c>
      <c r="F545" s="21"/>
      <c r="G545" s="6">
        <v>542</v>
      </c>
    </row>
    <row r="546" spans="1:7">
      <c r="A546" s="21" t="s">
        <v>2388</v>
      </c>
      <c r="B546" s="2" t="s">
        <v>411</v>
      </c>
      <c r="C546" s="22" t="s">
        <v>240</v>
      </c>
      <c r="D546" s="22" t="s">
        <v>397</v>
      </c>
      <c r="E546" s="23">
        <v>4.5</v>
      </c>
      <c r="F546" s="21"/>
      <c r="G546" s="6">
        <v>543</v>
      </c>
    </row>
    <row r="547" spans="1:7">
      <c r="A547" s="21" t="s">
        <v>1854</v>
      </c>
      <c r="B547" s="2" t="s">
        <v>411</v>
      </c>
      <c r="C547" s="22" t="s">
        <v>240</v>
      </c>
      <c r="D547" s="22" t="s">
        <v>398</v>
      </c>
      <c r="E547" s="23">
        <v>1.2</v>
      </c>
      <c r="F547" s="21"/>
      <c r="G547" s="6">
        <v>544</v>
      </c>
    </row>
    <row r="548" spans="1:7">
      <c r="A548" s="21" t="s">
        <v>1848</v>
      </c>
      <c r="B548" s="2" t="s">
        <v>411</v>
      </c>
      <c r="C548" s="22" t="s">
        <v>240</v>
      </c>
      <c r="D548" s="22" t="s">
        <v>399</v>
      </c>
      <c r="E548" s="23">
        <v>3</v>
      </c>
      <c r="F548" s="21"/>
      <c r="G548" s="6">
        <v>545</v>
      </c>
    </row>
    <row r="549" spans="1:7">
      <c r="A549" s="21" t="s">
        <v>2389</v>
      </c>
      <c r="B549" s="2" t="s">
        <v>411</v>
      </c>
      <c r="C549" s="22" t="s">
        <v>240</v>
      </c>
      <c r="D549" s="22" t="s">
        <v>400</v>
      </c>
      <c r="E549" s="23">
        <v>3</v>
      </c>
      <c r="F549" s="21"/>
      <c r="G549" s="6">
        <v>546</v>
      </c>
    </row>
    <row r="550" spans="1:7">
      <c r="A550" s="21" t="s">
        <v>2390</v>
      </c>
      <c r="B550" s="2" t="s">
        <v>411</v>
      </c>
      <c r="C550" s="22" t="s">
        <v>240</v>
      </c>
      <c r="D550" s="22" t="s">
        <v>401</v>
      </c>
      <c r="E550" s="23">
        <v>0.6</v>
      </c>
      <c r="F550" s="21"/>
      <c r="G550" s="6">
        <v>547</v>
      </c>
    </row>
    <row r="551" spans="1:7">
      <c r="A551" s="21" t="s">
        <v>2391</v>
      </c>
      <c r="B551" s="2" t="s">
        <v>411</v>
      </c>
      <c r="C551" s="22" t="s">
        <v>240</v>
      </c>
      <c r="D551" s="22" t="s">
        <v>402</v>
      </c>
      <c r="E551" s="23">
        <v>1.2</v>
      </c>
      <c r="F551" s="21"/>
      <c r="G551" s="6">
        <v>548</v>
      </c>
    </row>
    <row r="552" spans="1:7">
      <c r="A552" s="21" t="s">
        <v>2392</v>
      </c>
      <c r="B552" s="2" t="s">
        <v>411</v>
      </c>
      <c r="C552" s="22" t="s">
        <v>240</v>
      </c>
      <c r="D552" s="22" t="s">
        <v>403</v>
      </c>
      <c r="E552" s="23">
        <v>0.7</v>
      </c>
      <c r="F552" s="21"/>
      <c r="G552" s="6">
        <v>549</v>
      </c>
    </row>
    <row r="553" spans="1:7">
      <c r="A553" s="21" t="s">
        <v>2393</v>
      </c>
      <c r="B553" s="2" t="s">
        <v>411</v>
      </c>
      <c r="C553" s="22" t="s">
        <v>240</v>
      </c>
      <c r="D553" s="22" t="s">
        <v>404</v>
      </c>
      <c r="E553" s="23">
        <v>1.2</v>
      </c>
      <c r="F553" s="21"/>
      <c r="G553" s="6">
        <v>550</v>
      </c>
    </row>
    <row r="554" spans="1:7">
      <c r="A554" s="21" t="s">
        <v>2394</v>
      </c>
      <c r="B554" s="2" t="s">
        <v>411</v>
      </c>
      <c r="C554" s="22" t="s">
        <v>240</v>
      </c>
      <c r="D554" s="22" t="s">
        <v>405</v>
      </c>
      <c r="E554" s="23">
        <v>0.5</v>
      </c>
      <c r="F554" s="21"/>
      <c r="G554" s="6">
        <v>551</v>
      </c>
    </row>
    <row r="555" spans="1:7">
      <c r="A555" s="21" t="s">
        <v>2395</v>
      </c>
      <c r="B555" s="2" t="s">
        <v>411</v>
      </c>
      <c r="C555" s="22" t="s">
        <v>240</v>
      </c>
      <c r="D555" s="22" t="s">
        <v>406</v>
      </c>
      <c r="E555" s="23">
        <v>3</v>
      </c>
      <c r="F555" s="21"/>
      <c r="G555" s="6">
        <v>552</v>
      </c>
    </row>
    <row r="556" spans="1:7">
      <c r="A556" s="21" t="s">
        <v>2396</v>
      </c>
      <c r="B556" s="2" t="s">
        <v>411</v>
      </c>
      <c r="C556" s="22" t="s">
        <v>240</v>
      </c>
      <c r="D556" s="22" t="s">
        <v>407</v>
      </c>
      <c r="E556" s="23">
        <v>1.2</v>
      </c>
      <c r="F556" s="21"/>
      <c r="G556" s="6">
        <v>553</v>
      </c>
    </row>
    <row r="557" spans="1:7">
      <c r="A557" s="21" t="s">
        <v>2397</v>
      </c>
      <c r="B557" s="2" t="s">
        <v>411</v>
      </c>
      <c r="C557" s="22" t="s">
        <v>240</v>
      </c>
      <c r="D557" s="22" t="s">
        <v>408</v>
      </c>
      <c r="E557" s="23">
        <v>0.5</v>
      </c>
      <c r="F557" s="21"/>
      <c r="G557" s="6">
        <v>554</v>
      </c>
    </row>
    <row r="558" spans="1:7">
      <c r="A558" s="21" t="s">
        <v>2398</v>
      </c>
      <c r="B558" s="2" t="s">
        <v>411</v>
      </c>
      <c r="C558" s="22" t="s">
        <v>240</v>
      </c>
      <c r="D558" s="22" t="s">
        <v>409</v>
      </c>
      <c r="E558" s="23">
        <v>1.1000000000000001</v>
      </c>
      <c r="F558" s="21"/>
      <c r="G558" s="6">
        <v>555</v>
      </c>
    </row>
    <row r="559" spans="1:7">
      <c r="A559" s="24" t="s">
        <v>1851</v>
      </c>
      <c r="B559" s="2" t="s">
        <v>411</v>
      </c>
      <c r="C559" s="22" t="s">
        <v>240</v>
      </c>
      <c r="D559" s="25" t="s">
        <v>410</v>
      </c>
      <c r="E559" s="26">
        <v>3</v>
      </c>
      <c r="F559" s="21"/>
      <c r="G559" s="6">
        <v>556</v>
      </c>
    </row>
    <row r="560" spans="1:7">
      <c r="A560" s="13" t="s">
        <v>2399</v>
      </c>
      <c r="B560" s="2" t="s">
        <v>438</v>
      </c>
      <c r="C560" s="10" t="s">
        <v>221</v>
      </c>
      <c r="D560" s="7" t="s">
        <v>200</v>
      </c>
      <c r="E560" s="8">
        <v>0.81</v>
      </c>
      <c r="F560" s="37"/>
      <c r="G560" s="12"/>
    </row>
    <row r="561" spans="1:7">
      <c r="A561" s="13" t="s">
        <v>2400</v>
      </c>
      <c r="B561" s="2" t="s">
        <v>438</v>
      </c>
      <c r="C561" s="10" t="s">
        <v>221</v>
      </c>
      <c r="D561" s="7" t="s">
        <v>201</v>
      </c>
      <c r="E561" s="8">
        <v>1.08</v>
      </c>
      <c r="F561" s="37"/>
      <c r="G561" s="12"/>
    </row>
    <row r="562" spans="1:7">
      <c r="A562" s="13" t="s">
        <v>2401</v>
      </c>
      <c r="B562" s="2" t="s">
        <v>438</v>
      </c>
      <c r="C562" s="10" t="s">
        <v>221</v>
      </c>
      <c r="D562" s="7" t="s">
        <v>202</v>
      </c>
      <c r="E562" s="8">
        <v>1.08</v>
      </c>
      <c r="F562" s="37"/>
      <c r="G562" s="12"/>
    </row>
    <row r="563" spans="1:7">
      <c r="A563" s="13" t="s">
        <v>2402</v>
      </c>
      <c r="B563" s="2" t="s">
        <v>438</v>
      </c>
      <c r="C563" s="10" t="s">
        <v>221</v>
      </c>
      <c r="D563" s="7" t="s">
        <v>1256</v>
      </c>
      <c r="E563" s="8">
        <v>1.1700000000000002</v>
      </c>
      <c r="F563" s="37"/>
      <c r="G563" s="12"/>
    </row>
    <row r="564" spans="1:7">
      <c r="A564" s="13" t="s">
        <v>2403</v>
      </c>
      <c r="B564" s="2" t="s">
        <v>438</v>
      </c>
      <c r="C564" s="10" t="s">
        <v>221</v>
      </c>
      <c r="D564" s="7" t="s">
        <v>1257</v>
      </c>
      <c r="E564" s="8">
        <v>1.26</v>
      </c>
      <c r="F564" s="37"/>
      <c r="G564" s="12"/>
    </row>
    <row r="565" spans="1:7">
      <c r="A565" s="13" t="s">
        <v>2404</v>
      </c>
      <c r="B565" s="2" t="s">
        <v>438</v>
      </c>
      <c r="C565" s="10" t="s">
        <v>221</v>
      </c>
      <c r="D565" s="7" t="s">
        <v>1258</v>
      </c>
      <c r="E565" s="8">
        <v>1.4400000000000002</v>
      </c>
      <c r="F565" s="37"/>
      <c r="G565" s="12"/>
    </row>
    <row r="566" spans="1:7">
      <c r="A566" s="13" t="s">
        <v>2405</v>
      </c>
      <c r="B566" s="2" t="s">
        <v>438</v>
      </c>
      <c r="C566" s="10" t="s">
        <v>221</v>
      </c>
      <c r="D566" s="7" t="s">
        <v>203</v>
      </c>
      <c r="E566" s="8">
        <v>0.9</v>
      </c>
      <c r="F566" s="37"/>
      <c r="G566" s="12"/>
    </row>
    <row r="567" spans="1:7">
      <c r="A567" s="13" t="s">
        <v>2406</v>
      </c>
      <c r="B567" s="2" t="s">
        <v>438</v>
      </c>
      <c r="C567" s="10" t="s">
        <v>221</v>
      </c>
      <c r="D567" s="7" t="s">
        <v>1259</v>
      </c>
      <c r="E567" s="8">
        <v>0.9</v>
      </c>
      <c r="F567" s="37"/>
      <c r="G567" s="12"/>
    </row>
    <row r="568" spans="1:7">
      <c r="A568" s="13" t="s">
        <v>2407</v>
      </c>
      <c r="B568" s="2" t="s">
        <v>438</v>
      </c>
      <c r="C568" s="10" t="s">
        <v>221</v>
      </c>
      <c r="D568" s="7" t="s">
        <v>1260</v>
      </c>
      <c r="E568" s="8">
        <v>0.9900000000000001</v>
      </c>
      <c r="F568" s="37"/>
      <c r="G568" s="12"/>
    </row>
    <row r="569" spans="1:7">
      <c r="A569" s="13" t="s">
        <v>2408</v>
      </c>
      <c r="B569" s="2" t="s">
        <v>438</v>
      </c>
      <c r="C569" s="10" t="s">
        <v>221</v>
      </c>
      <c r="D569" s="7" t="s">
        <v>1261</v>
      </c>
      <c r="E569" s="8">
        <v>0.9</v>
      </c>
      <c r="F569" s="37"/>
      <c r="G569" s="12"/>
    </row>
    <row r="570" spans="1:7">
      <c r="A570" s="13" t="s">
        <v>2409</v>
      </c>
      <c r="B570" s="2" t="s">
        <v>438</v>
      </c>
      <c r="C570" s="10" t="s">
        <v>221</v>
      </c>
      <c r="D570" s="7" t="s">
        <v>239</v>
      </c>
      <c r="E570" s="8">
        <v>1.08</v>
      </c>
      <c r="F570" s="37"/>
      <c r="G570" s="12"/>
    </row>
    <row r="571" spans="1:7">
      <c r="A571" s="13" t="s">
        <v>2410</v>
      </c>
      <c r="B571" s="2" t="s">
        <v>438</v>
      </c>
      <c r="C571" s="10" t="s">
        <v>221</v>
      </c>
      <c r="D571" s="7" t="s">
        <v>1262</v>
      </c>
      <c r="E571" s="8">
        <v>0.9</v>
      </c>
      <c r="F571" s="37"/>
      <c r="G571" s="12"/>
    </row>
    <row r="572" spans="1:7">
      <c r="A572" s="13" t="s">
        <v>2411</v>
      </c>
      <c r="B572" s="2" t="s">
        <v>438</v>
      </c>
      <c r="C572" s="10" t="s">
        <v>221</v>
      </c>
      <c r="D572" s="7" t="s">
        <v>204</v>
      </c>
      <c r="E572" s="8">
        <v>1.1700000000000002</v>
      </c>
      <c r="F572" s="37"/>
      <c r="G572" s="12"/>
    </row>
    <row r="573" spans="1:7">
      <c r="A573" s="13" t="s">
        <v>2412</v>
      </c>
      <c r="B573" s="2" t="s">
        <v>438</v>
      </c>
      <c r="C573" s="10" t="s">
        <v>221</v>
      </c>
      <c r="D573" s="7" t="s">
        <v>205</v>
      </c>
      <c r="E573" s="8">
        <v>1.1700000000000002</v>
      </c>
      <c r="F573" s="37"/>
      <c r="G573" s="12"/>
    </row>
    <row r="574" spans="1:7">
      <c r="A574" s="13" t="s">
        <v>2413</v>
      </c>
      <c r="B574" s="2" t="s">
        <v>438</v>
      </c>
      <c r="C574" s="10" t="s">
        <v>221</v>
      </c>
      <c r="D574" s="7" t="s">
        <v>1263</v>
      </c>
      <c r="E574" s="8">
        <v>0.9</v>
      </c>
      <c r="F574" s="37"/>
      <c r="G574" s="12"/>
    </row>
    <row r="575" spans="1:7">
      <c r="A575" s="13" t="s">
        <v>2414</v>
      </c>
      <c r="B575" s="2" t="s">
        <v>438</v>
      </c>
      <c r="C575" s="10" t="s">
        <v>221</v>
      </c>
      <c r="D575" s="7" t="s">
        <v>1264</v>
      </c>
      <c r="E575" s="8">
        <v>1.08</v>
      </c>
      <c r="F575" s="37"/>
      <c r="G575" s="12"/>
    </row>
    <row r="576" spans="1:7">
      <c r="A576" s="13" t="s">
        <v>2415</v>
      </c>
      <c r="B576" s="2" t="s">
        <v>438</v>
      </c>
      <c r="C576" s="10" t="s">
        <v>221</v>
      </c>
      <c r="D576" s="7" t="s">
        <v>206</v>
      </c>
      <c r="E576" s="8">
        <v>0.63</v>
      </c>
      <c r="F576" s="37"/>
      <c r="G576" s="12"/>
    </row>
    <row r="577" spans="1:7">
      <c r="A577" s="13" t="s">
        <v>2416</v>
      </c>
      <c r="B577" s="2" t="s">
        <v>438</v>
      </c>
      <c r="C577" s="10" t="s">
        <v>221</v>
      </c>
      <c r="D577" s="7" t="s">
        <v>1265</v>
      </c>
      <c r="E577" s="8">
        <v>0.9900000000000001</v>
      </c>
      <c r="F577" s="37"/>
      <c r="G577" s="12"/>
    </row>
    <row r="578" spans="1:7">
      <c r="A578" s="13" t="s">
        <v>2417</v>
      </c>
      <c r="B578" s="2" t="s">
        <v>438</v>
      </c>
      <c r="C578" s="10" t="s">
        <v>221</v>
      </c>
      <c r="D578" s="7" t="s">
        <v>222</v>
      </c>
      <c r="E578" s="8">
        <v>0.9</v>
      </c>
      <c r="F578" s="37"/>
      <c r="G578" s="12"/>
    </row>
    <row r="579" spans="1:7">
      <c r="A579" s="13" t="s">
        <v>2418</v>
      </c>
      <c r="B579" s="2" t="s">
        <v>438</v>
      </c>
      <c r="C579" s="10" t="s">
        <v>221</v>
      </c>
      <c r="D579" s="7" t="s">
        <v>207</v>
      </c>
      <c r="E579" s="8">
        <v>0.27</v>
      </c>
      <c r="F579" s="37"/>
      <c r="G579" s="12"/>
    </row>
    <row r="580" spans="1:7">
      <c r="A580" s="13" t="s">
        <v>2419</v>
      </c>
      <c r="B580" s="2" t="s">
        <v>438</v>
      </c>
      <c r="C580" s="10" t="s">
        <v>221</v>
      </c>
      <c r="D580" s="7" t="s">
        <v>208</v>
      </c>
      <c r="E580" s="8">
        <v>0.9</v>
      </c>
      <c r="F580" s="37"/>
      <c r="G580" s="12"/>
    </row>
    <row r="581" spans="1:7">
      <c r="A581" s="13" t="s">
        <v>2420</v>
      </c>
      <c r="B581" s="2" t="s">
        <v>438</v>
      </c>
      <c r="C581" s="10" t="s">
        <v>221</v>
      </c>
      <c r="D581" s="7" t="s">
        <v>1266</v>
      </c>
      <c r="E581" s="8">
        <v>1.4400000000000002</v>
      </c>
      <c r="F581" s="37"/>
      <c r="G581" s="12"/>
    </row>
    <row r="582" spans="1:7">
      <c r="A582" s="13" t="s">
        <v>2421</v>
      </c>
      <c r="B582" s="2" t="s">
        <v>438</v>
      </c>
      <c r="C582" s="10" t="s">
        <v>221</v>
      </c>
      <c r="D582" s="7" t="s">
        <v>209</v>
      </c>
      <c r="E582" s="8">
        <v>0.9</v>
      </c>
      <c r="F582" s="37"/>
      <c r="G582" s="12"/>
    </row>
    <row r="583" spans="1:7">
      <c r="A583" s="13" t="s">
        <v>2422</v>
      </c>
      <c r="B583" s="2" t="s">
        <v>438</v>
      </c>
      <c r="C583" s="10" t="s">
        <v>221</v>
      </c>
      <c r="D583" s="7" t="s">
        <v>210</v>
      </c>
      <c r="E583" s="8">
        <v>0.9900000000000001</v>
      </c>
      <c r="F583" s="37"/>
      <c r="G583" s="12"/>
    </row>
    <row r="584" spans="1:7">
      <c r="A584" s="13" t="s">
        <v>2423</v>
      </c>
      <c r="B584" s="2" t="s">
        <v>438</v>
      </c>
      <c r="C584" s="10" t="s">
        <v>221</v>
      </c>
      <c r="D584" s="7" t="s">
        <v>1267</v>
      </c>
      <c r="E584" s="8">
        <v>1.1700000000000002</v>
      </c>
      <c r="F584" s="37"/>
      <c r="G584" s="12"/>
    </row>
    <row r="585" spans="1:7">
      <c r="A585" s="13" t="s">
        <v>2424</v>
      </c>
      <c r="B585" s="2" t="s">
        <v>438</v>
      </c>
      <c r="C585" s="10" t="s">
        <v>221</v>
      </c>
      <c r="D585" s="7" t="s">
        <v>238</v>
      </c>
      <c r="E585" s="8">
        <v>1.35</v>
      </c>
      <c r="F585" s="37"/>
      <c r="G585" s="12"/>
    </row>
    <row r="586" spans="1:7">
      <c r="A586" s="13" t="s">
        <v>2425</v>
      </c>
      <c r="B586" s="2" t="s">
        <v>438</v>
      </c>
      <c r="C586" s="10" t="s">
        <v>221</v>
      </c>
      <c r="D586" s="7" t="s">
        <v>1268</v>
      </c>
      <c r="E586" s="8">
        <v>1.08</v>
      </c>
      <c r="F586" s="37"/>
      <c r="G586" s="12"/>
    </row>
    <row r="587" spans="1:7">
      <c r="A587" s="13" t="s">
        <v>2426</v>
      </c>
      <c r="B587" s="2" t="s">
        <v>438</v>
      </c>
      <c r="C587" s="10" t="s">
        <v>221</v>
      </c>
      <c r="D587" s="7" t="s">
        <v>1269</v>
      </c>
      <c r="E587" s="8">
        <v>0.9900000000000001</v>
      </c>
      <c r="F587" s="37"/>
      <c r="G587" s="12"/>
    </row>
    <row r="588" spans="1:7">
      <c r="A588" s="13" t="s">
        <v>2427</v>
      </c>
      <c r="B588" s="2" t="s">
        <v>438</v>
      </c>
      <c r="C588" s="10" t="s">
        <v>221</v>
      </c>
      <c r="D588" s="7" t="s">
        <v>1270</v>
      </c>
      <c r="E588" s="8">
        <v>0.9900000000000001</v>
      </c>
      <c r="F588" s="37"/>
      <c r="G588" s="12"/>
    </row>
    <row r="589" spans="1:7">
      <c r="A589" s="13" t="s">
        <v>2428</v>
      </c>
      <c r="B589" s="2" t="s">
        <v>438</v>
      </c>
      <c r="C589" s="10" t="s">
        <v>221</v>
      </c>
      <c r="D589" s="7" t="s">
        <v>78</v>
      </c>
      <c r="E589" s="8">
        <v>0.9</v>
      </c>
      <c r="F589" s="37"/>
      <c r="G589" s="12"/>
    </row>
    <row r="590" spans="1:7">
      <c r="A590" s="13" t="s">
        <v>2429</v>
      </c>
      <c r="B590" s="2" t="s">
        <v>438</v>
      </c>
      <c r="C590" s="10" t="s">
        <v>221</v>
      </c>
      <c r="D590" s="7" t="s">
        <v>241</v>
      </c>
      <c r="E590" s="8">
        <v>0.72000000000000008</v>
      </c>
      <c r="F590" s="37"/>
      <c r="G590" s="12"/>
    </row>
    <row r="591" spans="1:7">
      <c r="A591" s="13" t="s">
        <v>2430</v>
      </c>
      <c r="B591" s="2" t="s">
        <v>438</v>
      </c>
      <c r="C591" s="10" t="s">
        <v>221</v>
      </c>
      <c r="D591" s="7" t="s">
        <v>212</v>
      </c>
      <c r="E591" s="8">
        <v>1.26</v>
      </c>
      <c r="F591" s="37"/>
      <c r="G591" s="12"/>
    </row>
    <row r="592" spans="1:7">
      <c r="A592" s="13" t="s">
        <v>2431</v>
      </c>
      <c r="B592" s="2" t="s">
        <v>438</v>
      </c>
      <c r="C592" s="7" t="s">
        <v>350</v>
      </c>
      <c r="D592" s="7" t="s">
        <v>223</v>
      </c>
      <c r="E592" s="8">
        <v>0.9900000000000001</v>
      </c>
      <c r="F592" s="37"/>
      <c r="G592" s="12"/>
    </row>
    <row r="593" spans="1:7">
      <c r="A593" s="13" t="s">
        <v>2432</v>
      </c>
      <c r="B593" s="2" t="s">
        <v>438</v>
      </c>
      <c r="C593" s="7" t="s">
        <v>445</v>
      </c>
      <c r="D593" s="7" t="s">
        <v>223</v>
      </c>
      <c r="E593" s="8">
        <v>0.9900000000000001</v>
      </c>
      <c r="F593" s="37"/>
      <c r="G593" s="12"/>
    </row>
    <row r="594" spans="1:7">
      <c r="A594" s="13" t="s">
        <v>2433</v>
      </c>
      <c r="B594" s="2" t="s">
        <v>438</v>
      </c>
      <c r="C594" s="7" t="s">
        <v>335</v>
      </c>
      <c r="D594" s="7" t="s">
        <v>223</v>
      </c>
      <c r="E594" s="8">
        <v>1.1700000000000002</v>
      </c>
      <c r="F594" s="37"/>
      <c r="G594" s="12"/>
    </row>
    <row r="595" spans="1:7">
      <c r="A595" s="13" t="s">
        <v>2434</v>
      </c>
      <c r="B595" s="2" t="s">
        <v>438</v>
      </c>
      <c r="C595" s="7" t="s">
        <v>339</v>
      </c>
      <c r="D595" s="7" t="s">
        <v>223</v>
      </c>
      <c r="E595" s="8">
        <v>1.26</v>
      </c>
      <c r="F595" s="37"/>
      <c r="G595" s="12"/>
    </row>
    <row r="596" spans="1:7">
      <c r="A596" s="13" t="s">
        <v>2435</v>
      </c>
      <c r="B596" s="2" t="s">
        <v>438</v>
      </c>
      <c r="C596" s="7" t="s">
        <v>339</v>
      </c>
      <c r="D596" s="7" t="s">
        <v>1271</v>
      </c>
      <c r="E596" s="8">
        <v>1.1700000000000002</v>
      </c>
      <c r="F596" s="37"/>
      <c r="G596" s="12"/>
    </row>
    <row r="597" spans="1:7">
      <c r="A597" s="13" t="s">
        <v>2436</v>
      </c>
      <c r="B597" s="2" t="s">
        <v>438</v>
      </c>
      <c r="C597" s="7" t="s">
        <v>246</v>
      </c>
      <c r="D597" s="7" t="s">
        <v>223</v>
      </c>
      <c r="E597" s="8">
        <v>1.1700000000000002</v>
      </c>
      <c r="F597" s="37"/>
      <c r="G597" s="12"/>
    </row>
    <row r="598" spans="1:7">
      <c r="A598" s="13" t="s">
        <v>2437</v>
      </c>
      <c r="B598" s="2" t="s">
        <v>438</v>
      </c>
      <c r="C598" s="7" t="s">
        <v>246</v>
      </c>
      <c r="D598" s="7" t="s">
        <v>338</v>
      </c>
      <c r="E598" s="8">
        <v>0.9900000000000001</v>
      </c>
      <c r="F598" s="37"/>
      <c r="G598" s="12"/>
    </row>
    <row r="599" spans="1:7">
      <c r="A599" s="13" t="s">
        <v>2438</v>
      </c>
      <c r="B599" s="2" t="s">
        <v>438</v>
      </c>
      <c r="C599" s="7" t="s">
        <v>246</v>
      </c>
      <c r="D599" s="7" t="s">
        <v>1272</v>
      </c>
      <c r="E599" s="8">
        <v>2.9699999999999998</v>
      </c>
      <c r="F599" s="37"/>
      <c r="G599" s="12"/>
    </row>
    <row r="600" spans="1:7">
      <c r="A600" s="13" t="s">
        <v>2439</v>
      </c>
      <c r="B600" s="2" t="s">
        <v>438</v>
      </c>
      <c r="C600" s="7" t="s">
        <v>246</v>
      </c>
      <c r="D600" s="7" t="s">
        <v>1273</v>
      </c>
      <c r="E600" s="8">
        <v>0.9900000000000001</v>
      </c>
      <c r="F600" s="37"/>
      <c r="G600" s="12"/>
    </row>
    <row r="601" spans="1:7">
      <c r="A601" s="13" t="s">
        <v>2440</v>
      </c>
      <c r="B601" s="2" t="s">
        <v>438</v>
      </c>
      <c r="C601" s="7" t="s">
        <v>334</v>
      </c>
      <c r="D601" s="7" t="s">
        <v>223</v>
      </c>
      <c r="E601" s="8">
        <v>0.81</v>
      </c>
      <c r="F601" s="37"/>
      <c r="G601" s="12"/>
    </row>
    <row r="602" spans="1:7">
      <c r="A602" s="13" t="s">
        <v>2441</v>
      </c>
      <c r="B602" s="2" t="s">
        <v>438</v>
      </c>
      <c r="C602" s="7" t="s">
        <v>334</v>
      </c>
      <c r="D602" s="7" t="s">
        <v>1274</v>
      </c>
      <c r="E602" s="8">
        <v>0.36000000000000004</v>
      </c>
      <c r="F602" s="37"/>
      <c r="G602" s="12"/>
    </row>
    <row r="603" spans="1:7">
      <c r="A603" s="13" t="s">
        <v>2442</v>
      </c>
      <c r="B603" s="2" t="s">
        <v>438</v>
      </c>
      <c r="C603" s="7" t="s">
        <v>334</v>
      </c>
      <c r="D603" s="7" t="s">
        <v>1275</v>
      </c>
      <c r="E603" s="8">
        <v>0.27</v>
      </c>
      <c r="F603" s="37"/>
      <c r="G603" s="12"/>
    </row>
    <row r="604" spans="1:7">
      <c r="A604" s="13" t="s">
        <v>2443</v>
      </c>
      <c r="B604" s="2" t="s">
        <v>438</v>
      </c>
      <c r="C604" s="7" t="s">
        <v>334</v>
      </c>
      <c r="D604" s="7" t="s">
        <v>1276</v>
      </c>
      <c r="E604" s="8">
        <v>0.63</v>
      </c>
      <c r="F604" s="37"/>
      <c r="G604" s="12"/>
    </row>
    <row r="605" spans="1:7">
      <c r="A605" s="13" t="s">
        <v>2444</v>
      </c>
      <c r="B605" s="2" t="s">
        <v>438</v>
      </c>
      <c r="C605" s="7" t="s">
        <v>334</v>
      </c>
      <c r="D605" s="7" t="s">
        <v>1271</v>
      </c>
      <c r="E605" s="8">
        <v>0.63</v>
      </c>
      <c r="F605" s="37"/>
      <c r="G605" s="12"/>
    </row>
    <row r="606" spans="1:7">
      <c r="A606" s="13" t="s">
        <v>2445</v>
      </c>
      <c r="B606" s="2" t="s">
        <v>438</v>
      </c>
      <c r="C606" s="7" t="s">
        <v>334</v>
      </c>
      <c r="D606" s="7" t="s">
        <v>1277</v>
      </c>
      <c r="E606" s="8">
        <v>1.53</v>
      </c>
      <c r="F606" s="37"/>
      <c r="G606" s="12"/>
    </row>
    <row r="607" spans="1:7">
      <c r="A607" s="13" t="s">
        <v>2446</v>
      </c>
      <c r="B607" s="2" t="s">
        <v>438</v>
      </c>
      <c r="C607" s="7" t="s">
        <v>334</v>
      </c>
      <c r="D607" s="7" t="s">
        <v>1278</v>
      </c>
      <c r="E607" s="8">
        <v>0.36000000000000004</v>
      </c>
      <c r="F607" s="37"/>
      <c r="G607" s="12"/>
    </row>
    <row r="608" spans="1:7">
      <c r="A608" s="13" t="s">
        <v>2447</v>
      </c>
      <c r="B608" s="2" t="s">
        <v>438</v>
      </c>
      <c r="C608" s="7" t="s">
        <v>334</v>
      </c>
      <c r="D608" s="7" t="s">
        <v>1272</v>
      </c>
      <c r="E608" s="8">
        <v>2.3400000000000003</v>
      </c>
      <c r="F608" s="37"/>
      <c r="G608" s="12"/>
    </row>
    <row r="609" spans="1:7">
      <c r="A609" s="13" t="s">
        <v>2448</v>
      </c>
      <c r="B609" s="2" t="s">
        <v>438</v>
      </c>
      <c r="C609" s="7" t="s">
        <v>334</v>
      </c>
      <c r="D609" s="7" t="s">
        <v>1273</v>
      </c>
      <c r="E609" s="8">
        <v>1.08</v>
      </c>
      <c r="F609" s="37"/>
      <c r="G609" s="12"/>
    </row>
    <row r="610" spans="1:7">
      <c r="A610" s="13" t="s">
        <v>2449</v>
      </c>
      <c r="B610" s="2" t="s">
        <v>438</v>
      </c>
      <c r="C610" s="7" t="s">
        <v>334</v>
      </c>
      <c r="D610" s="7" t="s">
        <v>1279</v>
      </c>
      <c r="E610" s="8">
        <v>0.45</v>
      </c>
      <c r="F610" s="37"/>
      <c r="G610" s="12"/>
    </row>
    <row r="611" spans="1:7">
      <c r="A611" s="13" t="s">
        <v>2450</v>
      </c>
      <c r="B611" s="2" t="s">
        <v>438</v>
      </c>
      <c r="C611" s="10" t="s">
        <v>234</v>
      </c>
      <c r="D611" s="7" t="s">
        <v>235</v>
      </c>
      <c r="E611" s="8">
        <v>0.54</v>
      </c>
      <c r="F611" s="37"/>
      <c r="G611" s="12"/>
    </row>
    <row r="612" spans="1:7">
      <c r="A612" s="13" t="s">
        <v>2451</v>
      </c>
      <c r="B612" s="2" t="s">
        <v>438</v>
      </c>
      <c r="C612" s="10" t="s">
        <v>234</v>
      </c>
      <c r="D612" s="7" t="s">
        <v>236</v>
      </c>
      <c r="E612" s="8">
        <v>0.18000000000000002</v>
      </c>
      <c r="F612" s="37"/>
      <c r="G612" s="12"/>
    </row>
    <row r="613" spans="1:7">
      <c r="A613" s="13" t="s">
        <v>2452</v>
      </c>
      <c r="B613" s="2" t="s">
        <v>438</v>
      </c>
      <c r="C613" s="7" t="s">
        <v>347</v>
      </c>
      <c r="D613" s="7" t="s">
        <v>223</v>
      </c>
      <c r="E613" s="8">
        <v>1.08</v>
      </c>
      <c r="F613" s="37"/>
      <c r="G613" s="12"/>
    </row>
    <row r="614" spans="1:7">
      <c r="A614" s="13" t="s">
        <v>2453</v>
      </c>
      <c r="B614" s="2" t="s">
        <v>438</v>
      </c>
      <c r="C614" s="7" t="s">
        <v>347</v>
      </c>
      <c r="D614" s="7" t="s">
        <v>336</v>
      </c>
      <c r="E614" s="8">
        <v>0.72000000000000008</v>
      </c>
      <c r="F614" s="37"/>
      <c r="G614" s="12"/>
    </row>
    <row r="615" spans="1:7">
      <c r="A615" s="13" t="s">
        <v>2454</v>
      </c>
      <c r="B615" s="2" t="s">
        <v>438</v>
      </c>
      <c r="C615" s="7" t="s">
        <v>243</v>
      </c>
      <c r="D615" s="7" t="s">
        <v>223</v>
      </c>
      <c r="E615" s="8">
        <v>0.81</v>
      </c>
      <c r="F615" s="37"/>
      <c r="G615" s="12"/>
    </row>
    <row r="616" spans="1:7">
      <c r="A616" s="13" t="s">
        <v>2455</v>
      </c>
      <c r="B616" s="2" t="s">
        <v>438</v>
      </c>
      <c r="C616" s="7" t="s">
        <v>243</v>
      </c>
      <c r="D616" s="7" t="s">
        <v>1271</v>
      </c>
      <c r="E616" s="8">
        <v>1.1700000000000002</v>
      </c>
      <c r="F616" s="37"/>
      <c r="G616" s="12"/>
    </row>
    <row r="617" spans="1:7">
      <c r="A617" s="13" t="s">
        <v>2456</v>
      </c>
      <c r="B617" s="2" t="s">
        <v>438</v>
      </c>
      <c r="C617" s="7" t="s">
        <v>243</v>
      </c>
      <c r="D617" s="7" t="s">
        <v>338</v>
      </c>
      <c r="E617" s="8">
        <v>1.1700000000000002</v>
      </c>
      <c r="F617" s="37"/>
      <c r="G617" s="12"/>
    </row>
    <row r="618" spans="1:7">
      <c r="A618" s="13" t="s">
        <v>2457</v>
      </c>
      <c r="B618" s="2" t="s">
        <v>438</v>
      </c>
      <c r="C618" s="7" t="s">
        <v>243</v>
      </c>
      <c r="D618" s="7" t="s">
        <v>1280</v>
      </c>
      <c r="E618" s="8">
        <v>1.08</v>
      </c>
      <c r="F618" s="37"/>
      <c r="G618" s="12"/>
    </row>
    <row r="619" spans="1:7">
      <c r="A619" s="13" t="s">
        <v>2458</v>
      </c>
      <c r="B619" s="2" t="s">
        <v>438</v>
      </c>
      <c r="C619" s="7" t="s">
        <v>243</v>
      </c>
      <c r="D619" s="7" t="s">
        <v>1281</v>
      </c>
      <c r="E619" s="8">
        <v>1.26</v>
      </c>
      <c r="F619" s="37"/>
      <c r="G619" s="12"/>
    </row>
    <row r="620" spans="1:7">
      <c r="A620" s="13" t="s">
        <v>2459</v>
      </c>
      <c r="B620" s="2" t="s">
        <v>438</v>
      </c>
      <c r="C620" s="7" t="s">
        <v>243</v>
      </c>
      <c r="D620" s="7" t="s">
        <v>341</v>
      </c>
      <c r="E620" s="8">
        <v>1.8900000000000001</v>
      </c>
      <c r="F620" s="37"/>
      <c r="G620" s="12"/>
    </row>
    <row r="621" spans="1:7">
      <c r="A621" s="13" t="s">
        <v>2460</v>
      </c>
      <c r="B621" s="2" t="s">
        <v>438</v>
      </c>
      <c r="C621" s="7" t="s">
        <v>138</v>
      </c>
      <c r="D621" s="7" t="s">
        <v>223</v>
      </c>
      <c r="E621" s="8">
        <v>1.08</v>
      </c>
      <c r="F621" s="37"/>
      <c r="G621" s="12"/>
    </row>
    <row r="622" spans="1:7">
      <c r="A622" s="13" t="s">
        <v>2461</v>
      </c>
      <c r="B622" s="2" t="s">
        <v>438</v>
      </c>
      <c r="C622" s="7" t="s">
        <v>245</v>
      </c>
      <c r="D622" s="7" t="s">
        <v>223</v>
      </c>
      <c r="E622" s="8">
        <v>1.26</v>
      </c>
      <c r="F622" s="37"/>
      <c r="G622" s="12"/>
    </row>
    <row r="623" spans="1:7">
      <c r="A623" s="13" t="s">
        <v>2462</v>
      </c>
      <c r="B623" s="2" t="s">
        <v>438</v>
      </c>
      <c r="C623" s="7" t="s">
        <v>354</v>
      </c>
      <c r="D623" s="7" t="s">
        <v>223</v>
      </c>
      <c r="E623" s="8">
        <v>0.81</v>
      </c>
      <c r="F623" s="37"/>
      <c r="G623" s="12"/>
    </row>
    <row r="624" spans="1:7">
      <c r="A624" s="13" t="s">
        <v>2463</v>
      </c>
      <c r="B624" s="2" t="s">
        <v>438</v>
      </c>
      <c r="C624" s="7" t="s">
        <v>351</v>
      </c>
      <c r="D624" s="7" t="s">
        <v>223</v>
      </c>
      <c r="E624" s="8">
        <v>0.54</v>
      </c>
      <c r="F624" s="37"/>
      <c r="G624" s="12"/>
    </row>
    <row r="625" spans="1:7">
      <c r="A625" s="13" t="s">
        <v>2464</v>
      </c>
      <c r="B625" s="2" t="s">
        <v>438</v>
      </c>
      <c r="C625" s="7" t="s">
        <v>340</v>
      </c>
      <c r="D625" s="7" t="s">
        <v>223</v>
      </c>
      <c r="E625" s="8">
        <v>0.45</v>
      </c>
      <c r="F625" s="37"/>
      <c r="G625" s="12"/>
    </row>
    <row r="626" spans="1:7">
      <c r="A626" s="13" t="s">
        <v>2465</v>
      </c>
      <c r="B626" s="2" t="s">
        <v>438</v>
      </c>
      <c r="C626" s="7" t="s">
        <v>340</v>
      </c>
      <c r="D626" s="7" t="s">
        <v>336</v>
      </c>
      <c r="E626" s="8">
        <v>0.9</v>
      </c>
      <c r="F626" s="37"/>
      <c r="G626" s="12"/>
    </row>
    <row r="627" spans="1:7">
      <c r="A627" s="13" t="s">
        <v>2466</v>
      </c>
      <c r="B627" s="2" t="s">
        <v>438</v>
      </c>
      <c r="C627" s="7" t="s">
        <v>340</v>
      </c>
      <c r="D627" s="7" t="s">
        <v>1282</v>
      </c>
      <c r="E627" s="8">
        <v>0.45</v>
      </c>
      <c r="F627" s="37"/>
      <c r="G627" s="12"/>
    </row>
    <row r="628" spans="1:7">
      <c r="A628" s="13" t="s">
        <v>2467</v>
      </c>
      <c r="B628" s="2" t="s">
        <v>438</v>
      </c>
      <c r="C628" s="7" t="s">
        <v>355</v>
      </c>
      <c r="D628" s="7" t="s">
        <v>223</v>
      </c>
      <c r="E628" s="8">
        <v>0.54</v>
      </c>
      <c r="F628" s="37"/>
      <c r="G628" s="12"/>
    </row>
    <row r="629" spans="1:7">
      <c r="A629" s="13" t="s">
        <v>2468</v>
      </c>
      <c r="B629" s="2" t="s">
        <v>438</v>
      </c>
      <c r="C629" s="7" t="s">
        <v>242</v>
      </c>
      <c r="D629" s="7" t="s">
        <v>223</v>
      </c>
      <c r="E629" s="8">
        <v>0.72000000000000008</v>
      </c>
      <c r="F629" s="37"/>
      <c r="G629" s="12"/>
    </row>
    <row r="630" spans="1:7">
      <c r="A630" s="13" t="s">
        <v>2469</v>
      </c>
      <c r="B630" s="2" t="s">
        <v>438</v>
      </c>
      <c r="C630" s="7" t="s">
        <v>242</v>
      </c>
      <c r="D630" s="7" t="s">
        <v>336</v>
      </c>
      <c r="E630" s="8">
        <v>0.81</v>
      </c>
      <c r="F630" s="37"/>
      <c r="G630" s="12"/>
    </row>
    <row r="631" spans="1:7">
      <c r="A631" s="13" t="s">
        <v>2470</v>
      </c>
      <c r="B631" s="2" t="s">
        <v>438</v>
      </c>
      <c r="C631" s="7" t="s">
        <v>1253</v>
      </c>
      <c r="D631" s="7" t="s">
        <v>223</v>
      </c>
      <c r="E631" s="8">
        <v>0.27</v>
      </c>
      <c r="F631" s="37"/>
      <c r="G631" s="12"/>
    </row>
    <row r="632" spans="1:7">
      <c r="A632" s="13" t="s">
        <v>2471</v>
      </c>
      <c r="B632" s="2" t="s">
        <v>438</v>
      </c>
      <c r="C632" s="7" t="s">
        <v>1253</v>
      </c>
      <c r="D632" s="7" t="s">
        <v>1283</v>
      </c>
      <c r="E632" s="8">
        <v>0.72000000000000008</v>
      </c>
      <c r="F632" s="37"/>
      <c r="G632" s="12"/>
    </row>
    <row r="633" spans="1:7">
      <c r="A633" s="13" t="s">
        <v>2472</v>
      </c>
      <c r="B633" s="2" t="s">
        <v>438</v>
      </c>
      <c r="C633" s="7" t="s">
        <v>345</v>
      </c>
      <c r="D633" s="7" t="s">
        <v>348</v>
      </c>
      <c r="E633" s="8">
        <v>1.26</v>
      </c>
      <c r="F633" s="37"/>
      <c r="G633" s="12"/>
    </row>
    <row r="634" spans="1:7">
      <c r="A634" s="13" t="s">
        <v>2473</v>
      </c>
      <c r="B634" s="2" t="s">
        <v>438</v>
      </c>
      <c r="C634" s="7" t="s">
        <v>345</v>
      </c>
      <c r="D634" s="7" t="s">
        <v>244</v>
      </c>
      <c r="E634" s="8">
        <v>0.81</v>
      </c>
      <c r="F634" s="37"/>
      <c r="G634" s="12"/>
    </row>
    <row r="635" spans="1:7">
      <c r="A635" s="13" t="s">
        <v>2474</v>
      </c>
      <c r="B635" s="2" t="s">
        <v>438</v>
      </c>
      <c r="C635" s="7" t="s">
        <v>1254</v>
      </c>
      <c r="D635" s="7" t="s">
        <v>1284</v>
      </c>
      <c r="E635" s="8">
        <v>1.71</v>
      </c>
      <c r="F635" s="37"/>
      <c r="G635" s="12"/>
    </row>
    <row r="636" spans="1:7">
      <c r="A636" s="13" t="s">
        <v>2475</v>
      </c>
      <c r="B636" s="2" t="s">
        <v>438</v>
      </c>
      <c r="C636" s="7" t="s">
        <v>1254</v>
      </c>
      <c r="D636" s="7" t="s">
        <v>1285</v>
      </c>
      <c r="E636" s="8">
        <v>0.81</v>
      </c>
      <c r="F636" s="37"/>
      <c r="G636" s="12"/>
    </row>
    <row r="637" spans="1:7">
      <c r="A637" s="13" t="s">
        <v>2476</v>
      </c>
      <c r="B637" s="2" t="s">
        <v>438</v>
      </c>
      <c r="C637" s="7" t="s">
        <v>1254</v>
      </c>
      <c r="D637" s="7" t="s">
        <v>1286</v>
      </c>
      <c r="E637" s="8">
        <v>1.1700000000000002</v>
      </c>
      <c r="F637" s="37"/>
      <c r="G637" s="12"/>
    </row>
    <row r="638" spans="1:7">
      <c r="A638" s="13" t="s">
        <v>2477</v>
      </c>
      <c r="B638" s="2" t="s">
        <v>438</v>
      </c>
      <c r="C638" s="7" t="s">
        <v>1255</v>
      </c>
      <c r="D638" s="7" t="s">
        <v>1287</v>
      </c>
      <c r="E638" s="8">
        <v>0.72000000000000008</v>
      </c>
      <c r="F638" s="37"/>
      <c r="G638" s="12"/>
    </row>
    <row r="639" spans="1:7">
      <c r="A639" s="13" t="s">
        <v>2478</v>
      </c>
      <c r="B639" s="2" t="s">
        <v>438</v>
      </c>
      <c r="C639" s="7" t="s">
        <v>1255</v>
      </c>
      <c r="D639" s="7" t="s">
        <v>1306</v>
      </c>
      <c r="E639" s="8">
        <v>0.27</v>
      </c>
      <c r="F639" s="37"/>
      <c r="G639" s="12"/>
    </row>
    <row r="640" spans="1:7">
      <c r="A640" s="13" t="s">
        <v>2479</v>
      </c>
      <c r="B640" s="2" t="s">
        <v>438</v>
      </c>
      <c r="C640" s="10" t="s">
        <v>210</v>
      </c>
      <c r="D640" s="7" t="s">
        <v>1307</v>
      </c>
      <c r="E640" s="8">
        <v>1.08</v>
      </c>
      <c r="F640" s="37"/>
      <c r="G640" s="12"/>
    </row>
    <row r="641" spans="1:7">
      <c r="A641" s="13" t="s">
        <v>2480</v>
      </c>
      <c r="B641" s="2" t="s">
        <v>438</v>
      </c>
      <c r="C641" s="10" t="s">
        <v>201</v>
      </c>
      <c r="D641" s="7" t="s">
        <v>1308</v>
      </c>
      <c r="E641" s="8">
        <v>1.1700000000000002</v>
      </c>
      <c r="F641" s="37"/>
      <c r="G641" s="12"/>
    </row>
    <row r="642" spans="1:7">
      <c r="A642" s="13" t="s">
        <v>2481</v>
      </c>
      <c r="B642" s="2" t="s">
        <v>438</v>
      </c>
      <c r="C642" s="7" t="s">
        <v>204</v>
      </c>
      <c r="D642" s="7" t="s">
        <v>1309</v>
      </c>
      <c r="E642" s="8">
        <v>0.9900000000000001</v>
      </c>
      <c r="F642" s="37"/>
      <c r="G642" s="12"/>
    </row>
    <row r="643" spans="1:7">
      <c r="A643" s="13" t="s">
        <v>2482</v>
      </c>
      <c r="B643" s="2" t="s">
        <v>438</v>
      </c>
      <c r="C643" s="7" t="s">
        <v>204</v>
      </c>
      <c r="D643" s="7" t="s">
        <v>1310</v>
      </c>
      <c r="E643" s="8">
        <v>1.53</v>
      </c>
      <c r="F643" s="37"/>
      <c r="G643" s="12"/>
    </row>
    <row r="644" spans="1:7">
      <c r="A644" s="13" t="s">
        <v>2483</v>
      </c>
      <c r="B644" s="2" t="s">
        <v>438</v>
      </c>
      <c r="C644" s="7" t="s">
        <v>204</v>
      </c>
      <c r="D644" s="7" t="s">
        <v>353</v>
      </c>
      <c r="E644" s="8">
        <v>1.08</v>
      </c>
      <c r="F644" s="37"/>
      <c r="G644" s="12"/>
    </row>
    <row r="645" spans="1:7">
      <c r="A645" s="13" t="s">
        <v>2484</v>
      </c>
      <c r="B645" s="2" t="s">
        <v>438</v>
      </c>
      <c r="C645" s="7" t="s">
        <v>239</v>
      </c>
      <c r="D645" s="7" t="s">
        <v>343</v>
      </c>
      <c r="E645" s="8">
        <v>2.4300000000000002</v>
      </c>
      <c r="F645" s="37"/>
      <c r="G645" s="12"/>
    </row>
    <row r="646" spans="1:7">
      <c r="A646" s="13" t="s">
        <v>2485</v>
      </c>
      <c r="B646" s="2" t="s">
        <v>438</v>
      </c>
      <c r="C646" s="7" t="s">
        <v>239</v>
      </c>
      <c r="D646" s="7" t="s">
        <v>349</v>
      </c>
      <c r="E646" s="8">
        <v>0.72000000000000008</v>
      </c>
      <c r="F646" s="37"/>
      <c r="G646" s="12"/>
    </row>
    <row r="647" spans="1:7">
      <c r="A647" s="13" t="s">
        <v>2486</v>
      </c>
      <c r="B647" s="2" t="s">
        <v>438</v>
      </c>
      <c r="C647" s="7" t="s">
        <v>239</v>
      </c>
      <c r="D647" s="7" t="s">
        <v>247</v>
      </c>
      <c r="E647" s="8">
        <v>0.9</v>
      </c>
      <c r="F647" s="37"/>
      <c r="G647" s="12"/>
    </row>
    <row r="648" spans="1:7">
      <c r="A648" s="13" t="s">
        <v>2487</v>
      </c>
      <c r="B648" s="2" t="s">
        <v>438</v>
      </c>
      <c r="C648" s="7" t="s">
        <v>239</v>
      </c>
      <c r="D648" s="7" t="s">
        <v>344</v>
      </c>
      <c r="E648" s="8">
        <v>1.35</v>
      </c>
      <c r="F648" s="37"/>
      <c r="G648" s="12"/>
    </row>
    <row r="649" spans="1:7">
      <c r="A649" s="13" t="s">
        <v>2488</v>
      </c>
      <c r="B649" s="2" t="s">
        <v>438</v>
      </c>
      <c r="C649" s="7" t="s">
        <v>239</v>
      </c>
      <c r="D649" s="7" t="s">
        <v>86</v>
      </c>
      <c r="E649" s="8">
        <v>1.08</v>
      </c>
      <c r="F649" s="37"/>
      <c r="G649" s="12"/>
    </row>
    <row r="650" spans="1:7">
      <c r="A650" s="13" t="s">
        <v>2489</v>
      </c>
      <c r="B650" s="2" t="s">
        <v>438</v>
      </c>
      <c r="C650" s="7" t="s">
        <v>239</v>
      </c>
      <c r="D650" s="7" t="s">
        <v>249</v>
      </c>
      <c r="E650" s="8">
        <v>0.63</v>
      </c>
      <c r="F650" s="37"/>
      <c r="G650" s="12"/>
    </row>
    <row r="651" spans="1:7">
      <c r="A651" s="13" t="s">
        <v>2490</v>
      </c>
      <c r="B651" s="2" t="s">
        <v>438</v>
      </c>
      <c r="C651" s="7" t="s">
        <v>239</v>
      </c>
      <c r="D651" s="7" t="s">
        <v>248</v>
      </c>
      <c r="E651" s="8">
        <v>1.9800000000000002</v>
      </c>
      <c r="F651" s="37"/>
      <c r="G651" s="12"/>
    </row>
    <row r="652" spans="1:7">
      <c r="A652" s="13" t="s">
        <v>2491</v>
      </c>
      <c r="B652" s="2" t="s">
        <v>438</v>
      </c>
      <c r="C652" s="7" t="s">
        <v>239</v>
      </c>
      <c r="D652" s="7" t="s">
        <v>1311</v>
      </c>
      <c r="E652" s="8">
        <v>0.54</v>
      </c>
      <c r="F652" s="37"/>
      <c r="G652" s="12"/>
    </row>
    <row r="653" spans="1:7">
      <c r="A653" s="13" t="s">
        <v>2492</v>
      </c>
      <c r="B653" s="2" t="s">
        <v>438</v>
      </c>
      <c r="C653" s="7" t="s">
        <v>239</v>
      </c>
      <c r="D653" s="7" t="s">
        <v>254</v>
      </c>
      <c r="E653" s="8">
        <v>1.26</v>
      </c>
      <c r="F653" s="37"/>
      <c r="G653" s="12"/>
    </row>
    <row r="654" spans="1:7">
      <c r="A654" s="13" t="s">
        <v>2493</v>
      </c>
      <c r="B654" s="2" t="s">
        <v>438</v>
      </c>
      <c r="C654" s="7" t="s">
        <v>239</v>
      </c>
      <c r="D654" s="7" t="s">
        <v>250</v>
      </c>
      <c r="E654" s="8">
        <v>0.81</v>
      </c>
      <c r="F654" s="37"/>
      <c r="G654" s="12"/>
    </row>
    <row r="655" spans="1:7">
      <c r="A655" s="13" t="s">
        <v>2494</v>
      </c>
      <c r="B655" s="2" t="s">
        <v>438</v>
      </c>
      <c r="C655" s="7" t="s">
        <v>239</v>
      </c>
      <c r="D655" s="7" t="s">
        <v>251</v>
      </c>
      <c r="E655" s="8">
        <v>0.36000000000000004</v>
      </c>
      <c r="F655" s="37"/>
      <c r="G655" s="12"/>
    </row>
    <row r="656" spans="1:7">
      <c r="A656" s="13" t="s">
        <v>2495</v>
      </c>
      <c r="B656" s="2" t="s">
        <v>438</v>
      </c>
      <c r="C656" s="7" t="s">
        <v>239</v>
      </c>
      <c r="D656" s="7" t="s">
        <v>352</v>
      </c>
      <c r="E656" s="8">
        <v>0.54</v>
      </c>
      <c r="F656" s="37"/>
      <c r="G656" s="12"/>
    </row>
    <row r="657" spans="1:7">
      <c r="A657" s="13" t="s">
        <v>2496</v>
      </c>
      <c r="B657" s="2" t="s">
        <v>438</v>
      </c>
      <c r="C657" s="10" t="s">
        <v>229</v>
      </c>
      <c r="D657" s="7" t="s">
        <v>230</v>
      </c>
      <c r="E657" s="8">
        <v>0.63</v>
      </c>
      <c r="F657" s="37"/>
      <c r="G657" s="12"/>
    </row>
    <row r="658" spans="1:7">
      <c r="A658" s="13" t="s">
        <v>2497</v>
      </c>
      <c r="B658" s="2" t="s">
        <v>438</v>
      </c>
      <c r="C658" s="7" t="s">
        <v>1304</v>
      </c>
      <c r="D658" s="7" t="s">
        <v>1313</v>
      </c>
      <c r="E658" s="8">
        <v>1.08</v>
      </c>
      <c r="F658" s="37"/>
      <c r="G658" s="12"/>
    </row>
    <row r="659" spans="1:7">
      <c r="A659" s="13" t="s">
        <v>2498</v>
      </c>
      <c r="B659" s="2" t="s">
        <v>438</v>
      </c>
      <c r="C659" s="7" t="s">
        <v>1304</v>
      </c>
      <c r="D659" s="7" t="s">
        <v>1314</v>
      </c>
      <c r="E659" s="8">
        <v>1.53</v>
      </c>
      <c r="F659" s="37"/>
      <c r="G659" s="12"/>
    </row>
    <row r="660" spans="1:7">
      <c r="A660" s="13" t="s">
        <v>2499</v>
      </c>
      <c r="B660" s="2" t="s">
        <v>438</v>
      </c>
      <c r="C660" s="7" t="s">
        <v>1304</v>
      </c>
      <c r="D660" s="7" t="s">
        <v>1315</v>
      </c>
      <c r="E660" s="8">
        <v>1.8900000000000001</v>
      </c>
      <c r="F660" s="37"/>
      <c r="G660" s="12"/>
    </row>
    <row r="661" spans="1:7">
      <c r="A661" s="13" t="s">
        <v>2500</v>
      </c>
      <c r="B661" s="2" t="s">
        <v>438</v>
      </c>
      <c r="C661" s="7" t="s">
        <v>1304</v>
      </c>
      <c r="D661" s="7" t="s">
        <v>1316</v>
      </c>
      <c r="E661" s="8">
        <v>1.08</v>
      </c>
      <c r="F661" s="37"/>
      <c r="G661" s="12"/>
    </row>
    <row r="662" spans="1:7">
      <c r="A662" s="13" t="s">
        <v>2501</v>
      </c>
      <c r="B662" s="2" t="s">
        <v>438</v>
      </c>
      <c r="C662" s="7" t="s">
        <v>1304</v>
      </c>
      <c r="D662" s="7" t="s">
        <v>1317</v>
      </c>
      <c r="E662" s="8">
        <v>0.45</v>
      </c>
      <c r="F662" s="37"/>
      <c r="G662" s="12"/>
    </row>
    <row r="663" spans="1:7">
      <c r="A663" s="13" t="s">
        <v>2502</v>
      </c>
      <c r="B663" s="2" t="s">
        <v>438</v>
      </c>
      <c r="C663" s="7" t="s">
        <v>224</v>
      </c>
      <c r="D663" s="7" t="s">
        <v>225</v>
      </c>
      <c r="E663" s="8">
        <v>0.9900000000000001</v>
      </c>
      <c r="F663" s="37"/>
      <c r="G663" s="12"/>
    </row>
    <row r="664" spans="1:7">
      <c r="A664" s="13" t="s">
        <v>2503</v>
      </c>
      <c r="B664" s="2" t="s">
        <v>438</v>
      </c>
      <c r="C664" s="10" t="s">
        <v>203</v>
      </c>
      <c r="D664" s="7" t="s">
        <v>226</v>
      </c>
      <c r="E664" s="8">
        <v>0.9900000000000001</v>
      </c>
      <c r="F664" s="37"/>
      <c r="G664" s="12"/>
    </row>
    <row r="665" spans="1:7">
      <c r="A665" s="13" t="s">
        <v>2504</v>
      </c>
      <c r="B665" s="2" t="s">
        <v>438</v>
      </c>
      <c r="C665" s="7" t="s">
        <v>1265</v>
      </c>
      <c r="D665" s="7" t="s">
        <v>1318</v>
      </c>
      <c r="E665" s="8">
        <v>0.9</v>
      </c>
      <c r="F665" s="37"/>
      <c r="G665" s="12"/>
    </row>
    <row r="666" spans="1:7">
      <c r="A666" s="13" t="s">
        <v>2505</v>
      </c>
      <c r="B666" s="2" t="s">
        <v>438</v>
      </c>
      <c r="C666" s="7" t="s">
        <v>1265</v>
      </c>
      <c r="D666" s="7" t="s">
        <v>1319</v>
      </c>
      <c r="E666" s="8">
        <v>1.53</v>
      </c>
      <c r="F666" s="37"/>
      <c r="G666" s="12"/>
    </row>
    <row r="667" spans="1:7">
      <c r="A667" s="13" t="s">
        <v>2506</v>
      </c>
      <c r="B667" s="2" t="s">
        <v>438</v>
      </c>
      <c r="C667" s="7" t="s">
        <v>211</v>
      </c>
      <c r="D667" s="7" t="s">
        <v>223</v>
      </c>
      <c r="E667" s="8">
        <v>1.35</v>
      </c>
      <c r="F667" s="37"/>
      <c r="G667" s="12"/>
    </row>
    <row r="668" spans="1:7">
      <c r="A668" s="13" t="s">
        <v>2507</v>
      </c>
      <c r="B668" s="2" t="s">
        <v>438</v>
      </c>
      <c r="C668" s="7" t="s">
        <v>212</v>
      </c>
      <c r="D668" s="7" t="s">
        <v>223</v>
      </c>
      <c r="E668" s="8">
        <v>1.71</v>
      </c>
      <c r="F668" s="37"/>
      <c r="G668" s="12"/>
    </row>
    <row r="669" spans="1:7">
      <c r="A669" s="13" t="s">
        <v>2508</v>
      </c>
      <c r="B669" s="2" t="s">
        <v>438</v>
      </c>
      <c r="C669" s="10" t="s">
        <v>232</v>
      </c>
      <c r="D669" s="7" t="s">
        <v>233</v>
      </c>
      <c r="E669" s="8">
        <v>1.35</v>
      </c>
      <c r="F669" s="37"/>
      <c r="G669" s="12"/>
    </row>
    <row r="670" spans="1:7">
      <c r="A670" s="13" t="s">
        <v>2509</v>
      </c>
      <c r="B670" s="2" t="s">
        <v>438</v>
      </c>
      <c r="C670" s="7" t="s">
        <v>1305</v>
      </c>
      <c r="D670" s="7" t="s">
        <v>1320</v>
      </c>
      <c r="E670" s="8">
        <v>2.16</v>
      </c>
      <c r="F670" s="37"/>
      <c r="G670" s="12"/>
    </row>
    <row r="671" spans="1:7">
      <c r="A671" s="13" t="s">
        <v>2510</v>
      </c>
      <c r="B671" s="2" t="s">
        <v>438</v>
      </c>
      <c r="C671" s="7" t="s">
        <v>1305</v>
      </c>
      <c r="D671" s="7" t="s">
        <v>1321</v>
      </c>
      <c r="E671" s="8">
        <v>0.81</v>
      </c>
      <c r="F671" s="37"/>
      <c r="G671" s="12"/>
    </row>
    <row r="672" spans="1:7">
      <c r="A672" s="13" t="s">
        <v>2511</v>
      </c>
      <c r="B672" s="2" t="s">
        <v>438</v>
      </c>
      <c r="C672" s="10" t="s">
        <v>227</v>
      </c>
      <c r="D672" s="7" t="s">
        <v>253</v>
      </c>
      <c r="E672" s="8">
        <v>1.53</v>
      </c>
      <c r="F672" s="37"/>
      <c r="G672" s="12"/>
    </row>
    <row r="673" spans="1:7">
      <c r="A673" s="13" t="s">
        <v>2512</v>
      </c>
      <c r="B673" s="2" t="s">
        <v>438</v>
      </c>
      <c r="C673" s="10" t="s">
        <v>227</v>
      </c>
      <c r="D673" s="7" t="s">
        <v>342</v>
      </c>
      <c r="E673" s="8">
        <v>1.53</v>
      </c>
      <c r="F673" s="37"/>
      <c r="G673" s="12"/>
    </row>
    <row r="674" spans="1:7">
      <c r="A674" s="13" t="s">
        <v>2513</v>
      </c>
      <c r="B674" s="2" t="s">
        <v>438</v>
      </c>
      <c r="C674" s="7" t="s">
        <v>1269</v>
      </c>
      <c r="D674" s="7" t="s">
        <v>1322</v>
      </c>
      <c r="E674" s="8">
        <v>2.4300000000000002</v>
      </c>
      <c r="F674" s="37"/>
      <c r="G674" s="12"/>
    </row>
    <row r="675" spans="1:7">
      <c r="A675" s="13" t="s">
        <v>2514</v>
      </c>
      <c r="B675" s="2" t="s">
        <v>438</v>
      </c>
      <c r="C675" s="7" t="s">
        <v>1269</v>
      </c>
      <c r="D675" s="7" t="s">
        <v>1323</v>
      </c>
      <c r="E675" s="8">
        <v>2.0699999999999998</v>
      </c>
      <c r="F675" s="37"/>
      <c r="G675" s="12"/>
    </row>
    <row r="676" spans="1:7">
      <c r="A676" s="13" t="s">
        <v>2515</v>
      </c>
      <c r="B676" s="2" t="s">
        <v>438</v>
      </c>
      <c r="C676" s="7" t="s">
        <v>1269</v>
      </c>
      <c r="D676" s="7" t="s">
        <v>1324</v>
      </c>
      <c r="E676" s="8">
        <v>1.26</v>
      </c>
      <c r="F676" s="37"/>
      <c r="G676" s="12"/>
    </row>
    <row r="677" spans="1:7">
      <c r="A677" s="13" t="s">
        <v>2516</v>
      </c>
      <c r="B677" s="2" t="s">
        <v>438</v>
      </c>
      <c r="C677" s="7" t="s">
        <v>241</v>
      </c>
      <c r="D677" s="7" t="s">
        <v>346</v>
      </c>
      <c r="E677" s="8">
        <v>1.26</v>
      </c>
      <c r="F677" s="37"/>
      <c r="G677" s="12"/>
    </row>
    <row r="678" spans="1:7">
      <c r="A678" s="13" t="s">
        <v>2517</v>
      </c>
      <c r="B678" s="2" t="s">
        <v>438</v>
      </c>
      <c r="C678" s="7" t="s">
        <v>241</v>
      </c>
      <c r="D678" s="7" t="s">
        <v>337</v>
      </c>
      <c r="E678" s="8">
        <v>0.81</v>
      </c>
      <c r="F678" s="37"/>
      <c r="G678" s="12"/>
    </row>
    <row r="679" spans="1:7">
      <c r="A679" s="13" t="s">
        <v>2518</v>
      </c>
      <c r="B679" s="2" t="s">
        <v>438</v>
      </c>
      <c r="C679" s="7" t="s">
        <v>207</v>
      </c>
      <c r="D679" s="7" t="s">
        <v>231</v>
      </c>
      <c r="E679" s="8">
        <v>0.18000000000000002</v>
      </c>
      <c r="F679" s="37"/>
      <c r="G679" s="12"/>
    </row>
    <row r="680" spans="1:7">
      <c r="A680" s="13" t="s">
        <v>2519</v>
      </c>
      <c r="B680" s="2" t="s">
        <v>438</v>
      </c>
      <c r="C680" s="7" t="s">
        <v>78</v>
      </c>
      <c r="D680" s="7" t="s">
        <v>1328</v>
      </c>
      <c r="E680" s="8">
        <v>0.54</v>
      </c>
      <c r="F680" s="37"/>
      <c r="G680" s="12"/>
    </row>
    <row r="681" spans="1:7">
      <c r="A681" s="13" t="s">
        <v>2520</v>
      </c>
      <c r="B681" s="2" t="s">
        <v>438</v>
      </c>
      <c r="C681" s="7" t="s">
        <v>78</v>
      </c>
      <c r="D681" s="7" t="s">
        <v>1329</v>
      </c>
      <c r="E681" s="8">
        <v>0.9</v>
      </c>
      <c r="F681" s="37"/>
      <c r="G681" s="12"/>
    </row>
    <row r="682" spans="1:7">
      <c r="A682" s="13" t="s">
        <v>2521</v>
      </c>
      <c r="B682" s="2" t="s">
        <v>438</v>
      </c>
      <c r="C682" s="7" t="s">
        <v>78</v>
      </c>
      <c r="D682" s="7" t="s">
        <v>1330</v>
      </c>
      <c r="E682" s="8">
        <v>1.35</v>
      </c>
      <c r="F682" s="37"/>
      <c r="G682" s="12"/>
    </row>
    <row r="683" spans="1:7">
      <c r="A683" s="13" t="s">
        <v>2522</v>
      </c>
      <c r="B683" s="2" t="s">
        <v>438</v>
      </c>
      <c r="C683" s="10" t="s">
        <v>213</v>
      </c>
      <c r="D683" s="10" t="s">
        <v>223</v>
      </c>
      <c r="E683" s="8">
        <v>0</v>
      </c>
      <c r="F683" s="37"/>
      <c r="G683" s="12"/>
    </row>
    <row r="684" spans="1:7">
      <c r="A684" s="37" t="s">
        <v>2523</v>
      </c>
      <c r="B684" s="2" t="s">
        <v>438</v>
      </c>
      <c r="C684" s="7" t="s">
        <v>228</v>
      </c>
      <c r="D684" s="7" t="s">
        <v>223</v>
      </c>
      <c r="E684" s="8">
        <v>0</v>
      </c>
      <c r="F684" s="37"/>
      <c r="G684" s="8"/>
    </row>
    <row r="685" spans="1:7" s="60" customFormat="1">
      <c r="A685" t="s">
        <v>2524</v>
      </c>
      <c r="B685" s="4" t="s">
        <v>1601</v>
      </c>
      <c r="C685" s="10" t="s">
        <v>221</v>
      </c>
      <c r="D685" s="7" t="s">
        <v>200</v>
      </c>
      <c r="E685" s="8">
        <v>0.82</v>
      </c>
      <c r="F685" s="37"/>
      <c r="G685" s="8"/>
    </row>
    <row r="686" spans="1:7" s="60" customFormat="1">
      <c r="A686" t="s">
        <v>2525</v>
      </c>
      <c r="B686" s="4" t="s">
        <v>1601</v>
      </c>
      <c r="C686" s="10" t="s">
        <v>221</v>
      </c>
      <c r="D686" s="7" t="s">
        <v>201</v>
      </c>
      <c r="E686" s="8">
        <v>1.08</v>
      </c>
      <c r="F686" s="37"/>
      <c r="G686" s="8"/>
    </row>
    <row r="687" spans="1:7" s="60" customFormat="1">
      <c r="A687" t="s">
        <v>2526</v>
      </c>
      <c r="B687" s="4" t="s">
        <v>1601</v>
      </c>
      <c r="C687" s="10" t="s">
        <v>221</v>
      </c>
      <c r="D687" s="7" t="s">
        <v>202</v>
      </c>
      <c r="E687" s="8">
        <v>1.05</v>
      </c>
      <c r="F687" s="37"/>
      <c r="G687" s="8"/>
    </row>
    <row r="688" spans="1:7" s="60" customFormat="1">
      <c r="A688" t="s">
        <v>2527</v>
      </c>
      <c r="B688" s="4" t="s">
        <v>1601</v>
      </c>
      <c r="C688" s="10" t="s">
        <v>221</v>
      </c>
      <c r="D688" s="7" t="s">
        <v>1256</v>
      </c>
      <c r="E688" s="8">
        <v>0.99</v>
      </c>
      <c r="F688" s="37"/>
      <c r="G688" s="8"/>
    </row>
    <row r="689" spans="1:7" s="60" customFormat="1">
      <c r="A689" t="s">
        <v>2528</v>
      </c>
      <c r="B689" s="4" t="s">
        <v>1601</v>
      </c>
      <c r="C689" s="10" t="s">
        <v>221</v>
      </c>
      <c r="D689" s="7" t="s">
        <v>1257</v>
      </c>
      <c r="E689" s="8">
        <v>0.9</v>
      </c>
      <c r="F689" s="37"/>
      <c r="G689" s="8"/>
    </row>
    <row r="690" spans="1:7" s="60" customFormat="1">
      <c r="A690" t="s">
        <v>2529</v>
      </c>
      <c r="B690" s="4" t="s">
        <v>1601</v>
      </c>
      <c r="C690" s="10" t="s">
        <v>221</v>
      </c>
      <c r="D690" s="7" t="s">
        <v>1258</v>
      </c>
      <c r="E690" s="8">
        <v>0.89</v>
      </c>
      <c r="F690" s="37"/>
      <c r="G690" s="8"/>
    </row>
    <row r="691" spans="1:7" s="60" customFormat="1">
      <c r="A691" t="s">
        <v>2530</v>
      </c>
      <c r="B691" s="4" t="s">
        <v>1601</v>
      </c>
      <c r="C691" s="10" t="s">
        <v>221</v>
      </c>
      <c r="D691" s="7" t="s">
        <v>203</v>
      </c>
      <c r="E691" s="8">
        <v>0.61</v>
      </c>
      <c r="F691" s="37"/>
      <c r="G691" s="8"/>
    </row>
    <row r="692" spans="1:7" s="60" customFormat="1">
      <c r="A692" t="s">
        <v>2531</v>
      </c>
      <c r="B692" s="4" t="s">
        <v>1601</v>
      </c>
      <c r="C692" s="10" t="s">
        <v>221</v>
      </c>
      <c r="D692" s="7" t="s">
        <v>1259</v>
      </c>
      <c r="E692" s="8">
        <v>0.88</v>
      </c>
      <c r="F692" s="37"/>
      <c r="G692" s="8"/>
    </row>
    <row r="693" spans="1:7" s="60" customFormat="1">
      <c r="A693" t="s">
        <v>2532</v>
      </c>
      <c r="B693" s="4" t="s">
        <v>1601</v>
      </c>
      <c r="C693" s="10" t="s">
        <v>221</v>
      </c>
      <c r="D693" s="7" t="s">
        <v>1819</v>
      </c>
      <c r="E693" s="8">
        <v>0.71</v>
      </c>
      <c r="F693" s="37"/>
      <c r="G693" s="8"/>
    </row>
    <row r="694" spans="1:7" s="60" customFormat="1">
      <c r="A694" t="s">
        <v>2533</v>
      </c>
      <c r="B694" s="4" t="s">
        <v>1601</v>
      </c>
      <c r="C694" s="10" t="s">
        <v>221</v>
      </c>
      <c r="D694" s="7" t="s">
        <v>1260</v>
      </c>
      <c r="E694" s="8">
        <v>1</v>
      </c>
      <c r="F694" s="37"/>
      <c r="G694" s="8"/>
    </row>
    <row r="695" spans="1:7" s="60" customFormat="1">
      <c r="A695" t="s">
        <v>2534</v>
      </c>
      <c r="B695" s="4" t="s">
        <v>1601</v>
      </c>
      <c r="C695" s="10" t="s">
        <v>221</v>
      </c>
      <c r="D695" s="7" t="s">
        <v>1261</v>
      </c>
      <c r="E695" s="8">
        <v>0.87</v>
      </c>
      <c r="F695" s="37"/>
      <c r="G695" s="8"/>
    </row>
    <row r="696" spans="1:7" s="60" customFormat="1">
      <c r="A696" t="s">
        <v>2535</v>
      </c>
      <c r="B696" s="4" t="s">
        <v>1601</v>
      </c>
      <c r="C696" s="10" t="s">
        <v>221</v>
      </c>
      <c r="D696" s="7" t="s">
        <v>239</v>
      </c>
      <c r="E696" s="8">
        <v>1.21</v>
      </c>
      <c r="F696" s="37"/>
      <c r="G696" s="8"/>
    </row>
    <row r="697" spans="1:7" s="60" customFormat="1">
      <c r="A697" t="s">
        <v>2536</v>
      </c>
      <c r="B697" s="4" t="s">
        <v>1601</v>
      </c>
      <c r="C697" s="10" t="s">
        <v>221</v>
      </c>
      <c r="D697" s="7" t="s">
        <v>1262</v>
      </c>
      <c r="E697" s="8">
        <v>1</v>
      </c>
      <c r="F697" s="37"/>
      <c r="G697" s="8"/>
    </row>
    <row r="698" spans="1:7" s="60" customFormat="1">
      <c r="A698" t="s">
        <v>2537</v>
      </c>
      <c r="B698" s="4" t="s">
        <v>1601</v>
      </c>
      <c r="C698" s="10" t="s">
        <v>221</v>
      </c>
      <c r="D698" s="7" t="s">
        <v>204</v>
      </c>
      <c r="E698" s="8">
        <v>1.18</v>
      </c>
      <c r="F698" s="37"/>
      <c r="G698" s="8"/>
    </row>
    <row r="699" spans="1:7" s="60" customFormat="1">
      <c r="A699" t="s">
        <v>2538</v>
      </c>
      <c r="B699" s="4" t="s">
        <v>1601</v>
      </c>
      <c r="C699" s="10" t="s">
        <v>221</v>
      </c>
      <c r="D699" s="7" t="s">
        <v>205</v>
      </c>
      <c r="E699" s="8">
        <v>1.1100000000000001</v>
      </c>
      <c r="F699" s="37"/>
      <c r="G699" s="8"/>
    </row>
    <row r="700" spans="1:7" s="60" customFormat="1">
      <c r="A700" t="s">
        <v>2539</v>
      </c>
      <c r="B700" s="4" t="s">
        <v>1601</v>
      </c>
      <c r="C700" s="10" t="s">
        <v>221</v>
      </c>
      <c r="D700" s="7" t="s">
        <v>1263</v>
      </c>
      <c r="E700" s="8">
        <v>0.88</v>
      </c>
      <c r="F700" s="37"/>
      <c r="G700" s="8"/>
    </row>
    <row r="701" spans="1:7" s="60" customFormat="1">
      <c r="A701" t="s">
        <v>2540</v>
      </c>
      <c r="B701" s="4" t="s">
        <v>1601</v>
      </c>
      <c r="C701" s="10" t="s">
        <v>221</v>
      </c>
      <c r="D701" s="7" t="s">
        <v>1264</v>
      </c>
      <c r="E701" s="8">
        <v>0.83</v>
      </c>
      <c r="F701" s="37"/>
      <c r="G701" s="8"/>
    </row>
    <row r="702" spans="1:7" s="60" customFormat="1">
      <c r="A702" t="s">
        <v>2541</v>
      </c>
      <c r="B702" s="4" t="s">
        <v>1601</v>
      </c>
      <c r="C702" s="10" t="s">
        <v>221</v>
      </c>
      <c r="D702" s="7" t="s">
        <v>206</v>
      </c>
      <c r="E702" s="8">
        <v>0.6</v>
      </c>
      <c r="F702" s="37"/>
      <c r="G702" s="8"/>
    </row>
    <row r="703" spans="1:7" s="60" customFormat="1">
      <c r="A703" t="s">
        <v>2542</v>
      </c>
      <c r="B703" s="4" t="s">
        <v>1601</v>
      </c>
      <c r="C703" s="10" t="s">
        <v>221</v>
      </c>
      <c r="D703" s="7" t="s">
        <v>1265</v>
      </c>
      <c r="E703" s="8">
        <v>1.06</v>
      </c>
      <c r="F703" s="37"/>
      <c r="G703" s="8"/>
    </row>
    <row r="704" spans="1:7" s="60" customFormat="1">
      <c r="A704" t="s">
        <v>2543</v>
      </c>
      <c r="B704" s="4" t="s">
        <v>1601</v>
      </c>
      <c r="C704" s="10" t="s">
        <v>221</v>
      </c>
      <c r="D704" s="7" t="s">
        <v>222</v>
      </c>
      <c r="E704" s="8">
        <v>0.9</v>
      </c>
      <c r="F704" s="37"/>
      <c r="G704" s="8"/>
    </row>
    <row r="705" spans="1:7" s="60" customFormat="1">
      <c r="A705" t="s">
        <v>2544</v>
      </c>
      <c r="B705" s="4" t="s">
        <v>1601</v>
      </c>
      <c r="C705" s="10" t="s">
        <v>221</v>
      </c>
      <c r="D705" s="7" t="s">
        <v>207</v>
      </c>
      <c r="E705" s="8">
        <v>0.25</v>
      </c>
      <c r="F705" s="37"/>
      <c r="G705" s="8"/>
    </row>
    <row r="706" spans="1:7" s="60" customFormat="1">
      <c r="A706" t="s">
        <v>2545</v>
      </c>
      <c r="B706" s="4" t="s">
        <v>1601</v>
      </c>
      <c r="C706" s="10" t="s">
        <v>221</v>
      </c>
      <c r="D706" s="7" t="s">
        <v>208</v>
      </c>
      <c r="E706" s="8">
        <v>0.97</v>
      </c>
      <c r="F706" s="37"/>
      <c r="G706" s="8"/>
    </row>
    <row r="707" spans="1:7" s="60" customFormat="1">
      <c r="A707" t="s">
        <v>2546</v>
      </c>
      <c r="B707" s="4" t="s">
        <v>1601</v>
      </c>
      <c r="C707" s="10" t="s">
        <v>221</v>
      </c>
      <c r="D707" s="7" t="s">
        <v>1266</v>
      </c>
      <c r="E707" s="8">
        <v>1.39</v>
      </c>
      <c r="F707" s="37"/>
      <c r="G707" s="8"/>
    </row>
    <row r="708" spans="1:7" s="60" customFormat="1">
      <c r="A708" t="s">
        <v>2547</v>
      </c>
      <c r="B708" s="4" t="s">
        <v>1601</v>
      </c>
      <c r="C708" s="10" t="s">
        <v>221</v>
      </c>
      <c r="D708" s="7" t="s">
        <v>1820</v>
      </c>
      <c r="E708" s="8">
        <v>0.96</v>
      </c>
      <c r="F708" s="37"/>
      <c r="G708" s="8"/>
    </row>
    <row r="709" spans="1:7" s="60" customFormat="1">
      <c r="A709" t="s">
        <v>2548</v>
      </c>
      <c r="B709" s="4" t="s">
        <v>1601</v>
      </c>
      <c r="C709" s="10" t="s">
        <v>221</v>
      </c>
      <c r="D709" s="7" t="s">
        <v>210</v>
      </c>
      <c r="E709" s="8">
        <v>0.87</v>
      </c>
      <c r="F709" s="37"/>
      <c r="G709" s="8"/>
    </row>
    <row r="710" spans="1:7" s="60" customFormat="1">
      <c r="A710" t="s">
        <v>2549</v>
      </c>
      <c r="B710" s="4" t="s">
        <v>1601</v>
      </c>
      <c r="C710" s="10" t="s">
        <v>221</v>
      </c>
      <c r="D710" s="7" t="s">
        <v>1267</v>
      </c>
      <c r="E710" s="8">
        <v>1.05</v>
      </c>
      <c r="F710" s="37"/>
      <c r="G710" s="8"/>
    </row>
    <row r="711" spans="1:7" s="60" customFormat="1">
      <c r="A711" t="s">
        <v>2550</v>
      </c>
      <c r="B711" s="4" t="s">
        <v>1601</v>
      </c>
      <c r="C711" s="10" t="s">
        <v>221</v>
      </c>
      <c r="D711" s="7" t="s">
        <v>238</v>
      </c>
      <c r="E711" s="8">
        <v>1.4</v>
      </c>
      <c r="F711" s="37"/>
      <c r="G711" s="8"/>
    </row>
    <row r="712" spans="1:7" s="60" customFormat="1">
      <c r="A712" t="s">
        <v>2551</v>
      </c>
      <c r="B712" s="4" t="s">
        <v>1601</v>
      </c>
      <c r="C712" s="10" t="s">
        <v>221</v>
      </c>
      <c r="D712" s="7" t="s">
        <v>1268</v>
      </c>
      <c r="E712" s="8">
        <v>0.99</v>
      </c>
      <c r="F712" s="37"/>
      <c r="G712" s="8"/>
    </row>
    <row r="713" spans="1:7" s="60" customFormat="1">
      <c r="A713" t="s">
        <v>2552</v>
      </c>
      <c r="B713" s="4" t="s">
        <v>1601</v>
      </c>
      <c r="C713" s="10" t="s">
        <v>221</v>
      </c>
      <c r="D713" s="7" t="s">
        <v>1269</v>
      </c>
      <c r="E713" s="8">
        <v>0.78</v>
      </c>
      <c r="F713" s="37"/>
      <c r="G713" s="8"/>
    </row>
    <row r="714" spans="1:7" s="60" customFormat="1">
      <c r="A714" t="s">
        <v>2553</v>
      </c>
      <c r="B714" s="4" t="s">
        <v>1601</v>
      </c>
      <c r="C714" s="10" t="s">
        <v>221</v>
      </c>
      <c r="D714" s="7" t="s">
        <v>1270</v>
      </c>
      <c r="E714" s="8">
        <v>0.92</v>
      </c>
      <c r="F714" s="37"/>
      <c r="G714" s="8"/>
    </row>
    <row r="715" spans="1:7" s="60" customFormat="1">
      <c r="A715" t="s">
        <v>2554</v>
      </c>
      <c r="B715" s="4" t="s">
        <v>1601</v>
      </c>
      <c r="C715" s="10" t="s">
        <v>221</v>
      </c>
      <c r="D715" s="7" t="s">
        <v>78</v>
      </c>
      <c r="E715" s="8">
        <v>0.77</v>
      </c>
      <c r="F715" s="37"/>
      <c r="G715" s="8"/>
    </row>
    <row r="716" spans="1:7" s="60" customFormat="1">
      <c r="A716" t="s">
        <v>2555</v>
      </c>
      <c r="B716" s="4" t="s">
        <v>1601</v>
      </c>
      <c r="C716" s="10" t="s">
        <v>221</v>
      </c>
      <c r="D716" s="7" t="s">
        <v>241</v>
      </c>
      <c r="E716" s="8">
        <v>0.66</v>
      </c>
      <c r="F716" s="37"/>
      <c r="G716" s="8"/>
    </row>
    <row r="717" spans="1:7" s="60" customFormat="1">
      <c r="A717" t="s">
        <v>2556</v>
      </c>
      <c r="B717" s="4" t="s">
        <v>1601</v>
      </c>
      <c r="C717" s="10" t="s">
        <v>221</v>
      </c>
      <c r="D717" s="7" t="s">
        <v>212</v>
      </c>
      <c r="E717" s="8">
        <v>1.2</v>
      </c>
      <c r="F717" s="37"/>
      <c r="G717" s="8"/>
    </row>
    <row r="718" spans="1:7" s="60" customFormat="1">
      <c r="A718" t="s">
        <v>2557</v>
      </c>
      <c r="B718" s="4" t="s">
        <v>1601</v>
      </c>
      <c r="C718" s="7" t="s">
        <v>350</v>
      </c>
      <c r="D718" s="7" t="s">
        <v>223</v>
      </c>
      <c r="E718" s="8">
        <v>1.1100000000000001</v>
      </c>
      <c r="F718" s="37"/>
      <c r="G718" s="8"/>
    </row>
    <row r="719" spans="1:7" s="60" customFormat="1">
      <c r="A719" t="s">
        <v>2558</v>
      </c>
      <c r="B719" s="4" t="s">
        <v>1601</v>
      </c>
      <c r="C719" s="7" t="s">
        <v>445</v>
      </c>
      <c r="D719" s="7" t="s">
        <v>223</v>
      </c>
      <c r="E719" s="8">
        <v>0.98</v>
      </c>
      <c r="F719" s="37"/>
      <c r="G719" s="8"/>
    </row>
    <row r="720" spans="1:7" s="60" customFormat="1">
      <c r="A720" t="s">
        <v>2559</v>
      </c>
      <c r="B720" s="4" t="s">
        <v>1601</v>
      </c>
      <c r="C720" s="7" t="s">
        <v>335</v>
      </c>
      <c r="D720" s="7" t="s">
        <v>223</v>
      </c>
      <c r="E720" s="8">
        <v>1.23</v>
      </c>
      <c r="F720" s="37"/>
      <c r="G720" s="8"/>
    </row>
    <row r="721" spans="1:7" s="60" customFormat="1">
      <c r="A721" t="s">
        <v>2560</v>
      </c>
      <c r="B721" s="4" t="s">
        <v>1601</v>
      </c>
      <c r="C721" s="7" t="s">
        <v>339</v>
      </c>
      <c r="D721" s="7" t="s">
        <v>223</v>
      </c>
      <c r="E721" s="8">
        <v>1.24</v>
      </c>
      <c r="F721" s="37"/>
      <c r="G721" s="8"/>
    </row>
    <row r="722" spans="1:7" s="60" customFormat="1">
      <c r="A722" t="s">
        <v>2561</v>
      </c>
      <c r="B722" s="4" t="s">
        <v>1601</v>
      </c>
      <c r="C722" s="7" t="s">
        <v>339</v>
      </c>
      <c r="D722" s="7" t="s">
        <v>1271</v>
      </c>
      <c r="E722" s="8">
        <v>1.34</v>
      </c>
      <c r="F722" s="37"/>
      <c r="G722" s="8"/>
    </row>
    <row r="723" spans="1:7" s="60" customFormat="1">
      <c r="A723" t="s">
        <v>2562</v>
      </c>
      <c r="B723" s="4" t="s">
        <v>1601</v>
      </c>
      <c r="C723" s="7" t="s">
        <v>246</v>
      </c>
      <c r="D723" s="7" t="s">
        <v>223</v>
      </c>
      <c r="E723" s="8">
        <v>0.9</v>
      </c>
      <c r="F723" s="37"/>
      <c r="G723" s="8"/>
    </row>
    <row r="724" spans="1:7" s="60" customFormat="1">
      <c r="A724" t="s">
        <v>2563</v>
      </c>
      <c r="B724" s="4" t="s">
        <v>1601</v>
      </c>
      <c r="C724" s="7" t="s">
        <v>246</v>
      </c>
      <c r="D724" s="7" t="s">
        <v>1821</v>
      </c>
      <c r="E724" s="8">
        <v>0.64</v>
      </c>
      <c r="F724" s="37"/>
      <c r="G724" s="8"/>
    </row>
    <row r="725" spans="1:7" s="60" customFormat="1">
      <c r="A725" t="s">
        <v>2564</v>
      </c>
      <c r="B725" s="4" t="s">
        <v>1601</v>
      </c>
      <c r="C725" s="7" t="s">
        <v>246</v>
      </c>
      <c r="D725" s="7" t="s">
        <v>338</v>
      </c>
      <c r="E725" s="8">
        <v>1.06</v>
      </c>
      <c r="F725" s="37"/>
      <c r="G725" s="8"/>
    </row>
    <row r="726" spans="1:7" s="60" customFormat="1">
      <c r="A726" t="s">
        <v>2565</v>
      </c>
      <c r="B726" s="4" t="s">
        <v>1601</v>
      </c>
      <c r="C726" s="7" t="s">
        <v>246</v>
      </c>
      <c r="D726" s="7" t="s">
        <v>1272</v>
      </c>
      <c r="E726" s="8">
        <v>2</v>
      </c>
      <c r="F726" s="37"/>
      <c r="G726" s="8"/>
    </row>
    <row r="727" spans="1:7" s="60" customFormat="1">
      <c r="A727" t="s">
        <v>2566</v>
      </c>
      <c r="B727" s="4" t="s">
        <v>1601</v>
      </c>
      <c r="C727" s="7" t="s">
        <v>246</v>
      </c>
      <c r="D727" s="7" t="s">
        <v>1273</v>
      </c>
      <c r="E727" s="8">
        <v>0.52</v>
      </c>
      <c r="F727" s="37"/>
      <c r="G727" s="8"/>
    </row>
    <row r="728" spans="1:7" s="60" customFormat="1">
      <c r="A728" t="s">
        <v>2567</v>
      </c>
      <c r="B728" s="4" t="s">
        <v>1601</v>
      </c>
      <c r="C728" s="7" t="s">
        <v>334</v>
      </c>
      <c r="D728" s="7" t="s">
        <v>1822</v>
      </c>
      <c r="E728" s="8">
        <v>0.79</v>
      </c>
      <c r="F728" s="37"/>
      <c r="G728" s="8"/>
    </row>
    <row r="729" spans="1:7" s="60" customFormat="1">
      <c r="A729" t="s">
        <v>2568</v>
      </c>
      <c r="B729" s="4" t="s">
        <v>1601</v>
      </c>
      <c r="C729" s="7" t="s">
        <v>334</v>
      </c>
      <c r="D729" s="7" t="s">
        <v>1274</v>
      </c>
      <c r="E729" s="8">
        <v>0.43</v>
      </c>
      <c r="F729" s="37"/>
      <c r="G729" s="8"/>
    </row>
    <row r="730" spans="1:7" s="60" customFormat="1">
      <c r="A730" t="s">
        <v>2569</v>
      </c>
      <c r="B730" s="4" t="s">
        <v>1601</v>
      </c>
      <c r="C730" s="7" t="s">
        <v>334</v>
      </c>
      <c r="D730" s="7" t="s">
        <v>1275</v>
      </c>
      <c r="E730" s="8"/>
      <c r="F730" s="37"/>
      <c r="G730" s="8"/>
    </row>
    <row r="731" spans="1:7" s="60" customFormat="1">
      <c r="A731" t="s">
        <v>2570</v>
      </c>
      <c r="B731" s="4" t="s">
        <v>1601</v>
      </c>
      <c r="C731" s="7" t="s">
        <v>334</v>
      </c>
      <c r="D731" s="7" t="s">
        <v>1276</v>
      </c>
      <c r="E731" s="8">
        <v>0.82</v>
      </c>
      <c r="F731" s="37"/>
      <c r="G731" s="8"/>
    </row>
    <row r="732" spans="1:7" s="60" customFormat="1">
      <c r="A732" t="s">
        <v>2571</v>
      </c>
      <c r="B732" s="4" t="s">
        <v>1601</v>
      </c>
      <c r="C732" s="7" t="s">
        <v>334</v>
      </c>
      <c r="D732" s="7" t="s">
        <v>1271</v>
      </c>
      <c r="E732" s="8">
        <v>0.43</v>
      </c>
      <c r="F732" s="37"/>
      <c r="G732" s="8"/>
    </row>
    <row r="733" spans="1:7" s="60" customFormat="1">
      <c r="A733" t="s">
        <v>2572</v>
      </c>
      <c r="B733" s="4" t="s">
        <v>1601</v>
      </c>
      <c r="C733" s="7" t="s">
        <v>334</v>
      </c>
      <c r="D733" s="7" t="s">
        <v>1277</v>
      </c>
      <c r="E733" s="8">
        <v>1.53</v>
      </c>
      <c r="F733" s="37"/>
      <c r="G733" s="8"/>
    </row>
    <row r="734" spans="1:7" s="60" customFormat="1">
      <c r="A734" t="s">
        <v>2573</v>
      </c>
      <c r="B734" s="4" t="s">
        <v>1601</v>
      </c>
      <c r="C734" s="7" t="s">
        <v>334</v>
      </c>
      <c r="D734" s="7" t="s">
        <v>1278</v>
      </c>
      <c r="E734" s="8">
        <v>0.43</v>
      </c>
      <c r="F734" s="37"/>
      <c r="G734" s="8"/>
    </row>
    <row r="735" spans="1:7" s="60" customFormat="1">
      <c r="A735" t="s">
        <v>2574</v>
      </c>
      <c r="B735" s="4" t="s">
        <v>1601</v>
      </c>
      <c r="C735" s="7" t="s">
        <v>334</v>
      </c>
      <c r="D735" s="7" t="s">
        <v>1272</v>
      </c>
      <c r="E735" s="8">
        <v>2.4300000000000002</v>
      </c>
      <c r="F735" s="37"/>
      <c r="G735" s="8"/>
    </row>
    <row r="736" spans="1:7" s="60" customFormat="1">
      <c r="A736" t="s">
        <v>2575</v>
      </c>
      <c r="B736" s="4" t="s">
        <v>1601</v>
      </c>
      <c r="C736" s="7" t="s">
        <v>334</v>
      </c>
      <c r="D736" s="7" t="s">
        <v>1273</v>
      </c>
      <c r="E736" s="8">
        <v>1.1399999999999999</v>
      </c>
      <c r="F736" s="37"/>
      <c r="G736" s="8"/>
    </row>
    <row r="737" spans="1:7" s="60" customFormat="1">
      <c r="A737" t="s">
        <v>2576</v>
      </c>
      <c r="B737" s="4" t="s">
        <v>1601</v>
      </c>
      <c r="C737" s="7" t="s">
        <v>334</v>
      </c>
      <c r="D737" s="7" t="s">
        <v>1279</v>
      </c>
      <c r="E737" s="8">
        <v>0.54</v>
      </c>
      <c r="F737" s="37"/>
      <c r="G737" s="8"/>
    </row>
    <row r="738" spans="1:7" s="60" customFormat="1">
      <c r="A738" t="s">
        <v>2577</v>
      </c>
      <c r="B738" s="4" t="s">
        <v>1601</v>
      </c>
      <c r="C738" s="10" t="s">
        <v>234</v>
      </c>
      <c r="D738" s="7" t="s">
        <v>1823</v>
      </c>
      <c r="E738" s="8">
        <v>0.03</v>
      </c>
      <c r="F738" s="37"/>
      <c r="G738" s="8"/>
    </row>
    <row r="739" spans="1:7" s="60" customFormat="1">
      <c r="A739" t="s">
        <v>2578</v>
      </c>
      <c r="B739" s="4" t="s">
        <v>1601</v>
      </c>
      <c r="C739" s="10" t="s">
        <v>234</v>
      </c>
      <c r="D739" s="7" t="s">
        <v>1824</v>
      </c>
      <c r="E739" s="8">
        <v>0.02</v>
      </c>
      <c r="F739" s="37"/>
      <c r="G739" s="8"/>
    </row>
    <row r="740" spans="1:7" s="60" customFormat="1">
      <c r="A740" t="s">
        <v>2579</v>
      </c>
      <c r="B740" s="4" t="s">
        <v>1601</v>
      </c>
      <c r="C740" s="7" t="s">
        <v>347</v>
      </c>
      <c r="D740" s="7" t="s">
        <v>223</v>
      </c>
      <c r="E740" s="8">
        <v>0.73</v>
      </c>
      <c r="F740" s="37"/>
      <c r="G740" s="8"/>
    </row>
    <row r="741" spans="1:7" s="60" customFormat="1">
      <c r="A741" t="s">
        <v>2580</v>
      </c>
      <c r="B741" s="4" t="s">
        <v>1601</v>
      </c>
      <c r="C741" s="7" t="s">
        <v>347</v>
      </c>
      <c r="D741" s="7" t="s">
        <v>336</v>
      </c>
      <c r="E741" s="8">
        <v>1.07</v>
      </c>
      <c r="F741" s="37"/>
      <c r="G741" s="8"/>
    </row>
    <row r="742" spans="1:7" s="60" customFormat="1">
      <c r="A742" t="s">
        <v>2581</v>
      </c>
      <c r="B742" s="4" t="s">
        <v>1601</v>
      </c>
      <c r="C742" s="7" t="s">
        <v>243</v>
      </c>
      <c r="D742" s="7" t="s">
        <v>223</v>
      </c>
      <c r="E742" s="8">
        <v>0.65</v>
      </c>
      <c r="F742" s="37"/>
      <c r="G742" s="8"/>
    </row>
    <row r="743" spans="1:7" s="60" customFormat="1">
      <c r="A743" t="s">
        <v>2582</v>
      </c>
      <c r="B743" s="4" t="s">
        <v>1601</v>
      </c>
      <c r="C743" s="7" t="s">
        <v>243</v>
      </c>
      <c r="D743" s="7" t="s">
        <v>1271</v>
      </c>
      <c r="E743" s="8">
        <v>1.07</v>
      </c>
      <c r="F743" s="37"/>
      <c r="G743" s="8"/>
    </row>
    <row r="744" spans="1:7" s="60" customFormat="1">
      <c r="A744" t="s">
        <v>2583</v>
      </c>
      <c r="B744" s="4" t="s">
        <v>1601</v>
      </c>
      <c r="C744" s="7" t="s">
        <v>243</v>
      </c>
      <c r="D744" s="7" t="s">
        <v>338</v>
      </c>
      <c r="E744" s="8">
        <v>0.82</v>
      </c>
      <c r="F744" s="37"/>
      <c r="G744" s="8"/>
    </row>
    <row r="745" spans="1:7" s="60" customFormat="1">
      <c r="A745" t="s">
        <v>2584</v>
      </c>
      <c r="B745" s="4" t="s">
        <v>1601</v>
      </c>
      <c r="C745" s="7" t="s">
        <v>243</v>
      </c>
      <c r="D745" s="7" t="s">
        <v>1825</v>
      </c>
      <c r="E745" s="8">
        <v>0.88</v>
      </c>
      <c r="F745" s="37"/>
      <c r="G745" s="8"/>
    </row>
    <row r="746" spans="1:7" s="60" customFormat="1">
      <c r="A746" t="s">
        <v>2585</v>
      </c>
      <c r="B746" s="4" t="s">
        <v>1601</v>
      </c>
      <c r="C746" s="7" t="s">
        <v>243</v>
      </c>
      <c r="D746" s="7" t="s">
        <v>1281</v>
      </c>
      <c r="E746" s="8">
        <v>1.31</v>
      </c>
      <c r="F746" s="37"/>
      <c r="G746" s="8"/>
    </row>
    <row r="747" spans="1:7" s="60" customFormat="1">
      <c r="A747" t="s">
        <v>2586</v>
      </c>
      <c r="B747" s="4" t="s">
        <v>1601</v>
      </c>
      <c r="C747" s="7" t="s">
        <v>243</v>
      </c>
      <c r="D747" s="7" t="s">
        <v>341</v>
      </c>
      <c r="E747" s="8">
        <v>0.89</v>
      </c>
      <c r="F747" s="37"/>
      <c r="G747" s="8"/>
    </row>
    <row r="748" spans="1:7" s="60" customFormat="1">
      <c r="A748" t="s">
        <v>2587</v>
      </c>
      <c r="B748" s="4" t="s">
        <v>1601</v>
      </c>
      <c r="C748" s="7" t="s">
        <v>138</v>
      </c>
      <c r="D748" s="7" t="s">
        <v>223</v>
      </c>
      <c r="E748" s="8">
        <v>0.99</v>
      </c>
      <c r="F748" s="37"/>
      <c r="G748" s="8"/>
    </row>
    <row r="749" spans="1:7" s="60" customFormat="1">
      <c r="A749" t="s">
        <v>2588</v>
      </c>
      <c r="B749" s="4" t="s">
        <v>1601</v>
      </c>
      <c r="C749" s="7" t="s">
        <v>245</v>
      </c>
      <c r="D749" s="7" t="s">
        <v>1826</v>
      </c>
      <c r="E749" s="8">
        <v>1.28</v>
      </c>
      <c r="F749" s="37"/>
      <c r="G749" s="8"/>
    </row>
    <row r="750" spans="1:7" s="60" customFormat="1">
      <c r="A750" t="s">
        <v>2589</v>
      </c>
      <c r="B750" s="4" t="s">
        <v>1601</v>
      </c>
      <c r="C750" s="7" t="s">
        <v>245</v>
      </c>
      <c r="D750" s="7" t="s">
        <v>1827</v>
      </c>
      <c r="E750" s="8">
        <v>1.81</v>
      </c>
      <c r="F750" s="37"/>
      <c r="G750" s="8"/>
    </row>
    <row r="751" spans="1:7" s="60" customFormat="1">
      <c r="A751" t="s">
        <v>2590</v>
      </c>
      <c r="B751" s="4" t="s">
        <v>1601</v>
      </c>
      <c r="C751" s="7" t="s">
        <v>354</v>
      </c>
      <c r="D751" s="7" t="s">
        <v>223</v>
      </c>
      <c r="E751" s="8">
        <v>0.98</v>
      </c>
      <c r="F751" s="37"/>
      <c r="G751" s="8"/>
    </row>
    <row r="752" spans="1:7" s="60" customFormat="1">
      <c r="A752" t="s">
        <v>2591</v>
      </c>
      <c r="B752" s="4" t="s">
        <v>1601</v>
      </c>
      <c r="C752" s="7" t="s">
        <v>1828</v>
      </c>
      <c r="D752" s="7" t="s">
        <v>1272</v>
      </c>
      <c r="E752" s="8">
        <v>0.4</v>
      </c>
      <c r="F752" s="37"/>
      <c r="G752" s="8"/>
    </row>
    <row r="753" spans="1:7" s="60" customFormat="1">
      <c r="A753" t="s">
        <v>2592</v>
      </c>
      <c r="B753" s="4" t="s">
        <v>1601</v>
      </c>
      <c r="C753" s="7" t="s">
        <v>1828</v>
      </c>
      <c r="D753" s="7" t="s">
        <v>1829</v>
      </c>
      <c r="E753" s="8">
        <v>0.87</v>
      </c>
      <c r="F753" s="37"/>
      <c r="G753" s="8"/>
    </row>
    <row r="754" spans="1:7" s="60" customFormat="1">
      <c r="A754" t="s">
        <v>2593</v>
      </c>
      <c r="B754" s="4" t="s">
        <v>1601</v>
      </c>
      <c r="C754" s="7" t="s">
        <v>1830</v>
      </c>
      <c r="D754" s="7" t="s">
        <v>223</v>
      </c>
      <c r="E754" s="8">
        <v>0.75</v>
      </c>
      <c r="F754" s="37"/>
      <c r="G754" s="8"/>
    </row>
    <row r="755" spans="1:7" s="60" customFormat="1">
      <c r="A755" t="s">
        <v>2594</v>
      </c>
      <c r="B755" s="4" t="s">
        <v>1601</v>
      </c>
      <c r="C755" s="7" t="s">
        <v>340</v>
      </c>
      <c r="D755" s="7" t="s">
        <v>223</v>
      </c>
      <c r="E755" s="8">
        <v>0.66</v>
      </c>
      <c r="F755" s="37"/>
      <c r="G755" s="8"/>
    </row>
    <row r="756" spans="1:7" s="60" customFormat="1">
      <c r="A756" t="s">
        <v>2595</v>
      </c>
      <c r="B756" s="4" t="s">
        <v>1601</v>
      </c>
      <c r="C756" s="7" t="s">
        <v>340</v>
      </c>
      <c r="D756" s="7" t="s">
        <v>336</v>
      </c>
      <c r="E756" s="8">
        <v>0.89</v>
      </c>
      <c r="F756" s="37"/>
      <c r="G756" s="8"/>
    </row>
    <row r="757" spans="1:7" s="60" customFormat="1">
      <c r="A757" t="s">
        <v>2596</v>
      </c>
      <c r="B757" s="4" t="s">
        <v>1601</v>
      </c>
      <c r="C757" s="7" t="s">
        <v>340</v>
      </c>
      <c r="D757" s="7" t="s">
        <v>1282</v>
      </c>
      <c r="E757" s="8">
        <v>0.41</v>
      </c>
      <c r="F757" s="37"/>
      <c r="G757" s="8"/>
    </row>
    <row r="758" spans="1:7" s="60" customFormat="1">
      <c r="A758" t="s">
        <v>2597</v>
      </c>
      <c r="B758" s="4" t="s">
        <v>1601</v>
      </c>
      <c r="C758" s="7" t="s">
        <v>1831</v>
      </c>
      <c r="D758" s="7" t="s">
        <v>223</v>
      </c>
      <c r="E758" s="8">
        <v>0.69</v>
      </c>
      <c r="F758" s="37"/>
      <c r="G758" s="8"/>
    </row>
    <row r="759" spans="1:7" s="60" customFormat="1">
      <c r="A759" t="s">
        <v>2598</v>
      </c>
      <c r="B759" s="4" t="s">
        <v>1601</v>
      </c>
      <c r="C759" s="7" t="s">
        <v>311</v>
      </c>
      <c r="D759" s="7" t="s">
        <v>223</v>
      </c>
      <c r="E759" s="8">
        <v>0.63</v>
      </c>
      <c r="F759" s="37"/>
      <c r="G759" s="8"/>
    </row>
    <row r="760" spans="1:7" s="60" customFormat="1">
      <c r="A760" t="s">
        <v>2599</v>
      </c>
      <c r="B760" s="4" t="s">
        <v>1601</v>
      </c>
      <c r="C760" s="7" t="s">
        <v>1832</v>
      </c>
      <c r="D760" s="7" t="s">
        <v>348</v>
      </c>
      <c r="E760" s="8">
        <v>1.2</v>
      </c>
      <c r="F760" s="37"/>
      <c r="G760" s="8"/>
    </row>
    <row r="761" spans="1:7" s="60" customFormat="1">
      <c r="A761" t="s">
        <v>2600</v>
      </c>
      <c r="B761" s="4" t="s">
        <v>1601</v>
      </c>
      <c r="C761" s="7" t="s">
        <v>1832</v>
      </c>
      <c r="D761" s="7" t="s">
        <v>1833</v>
      </c>
      <c r="E761" s="8">
        <v>0.72</v>
      </c>
      <c r="F761" s="37"/>
      <c r="G761" s="8"/>
    </row>
    <row r="762" spans="1:7" s="60" customFormat="1">
      <c r="A762" t="s">
        <v>2601</v>
      </c>
      <c r="B762" s="4" t="s">
        <v>1601</v>
      </c>
      <c r="C762" s="7" t="s">
        <v>1254</v>
      </c>
      <c r="D762" s="7" t="s">
        <v>1284</v>
      </c>
      <c r="E762" s="8">
        <v>1.72</v>
      </c>
      <c r="F762" s="37"/>
      <c r="G762" s="8"/>
    </row>
    <row r="763" spans="1:7" s="60" customFormat="1">
      <c r="A763" t="s">
        <v>2602</v>
      </c>
      <c r="B763" s="4" t="s">
        <v>1601</v>
      </c>
      <c r="C763" s="7" t="s">
        <v>1254</v>
      </c>
      <c r="D763" s="7" t="s">
        <v>1285</v>
      </c>
      <c r="E763" s="8">
        <v>1.1000000000000001</v>
      </c>
      <c r="F763" s="37"/>
      <c r="G763" s="8"/>
    </row>
    <row r="764" spans="1:7" s="60" customFormat="1">
      <c r="A764" t="s">
        <v>2603</v>
      </c>
      <c r="B764" s="4" t="s">
        <v>1601</v>
      </c>
      <c r="C764" s="7" t="s">
        <v>1254</v>
      </c>
      <c r="D764" s="7" t="s">
        <v>1286</v>
      </c>
      <c r="E764" s="8">
        <v>1.17</v>
      </c>
      <c r="F764" s="37"/>
      <c r="G764" s="8"/>
    </row>
    <row r="765" spans="1:7" s="60" customFormat="1">
      <c r="A765" t="s">
        <v>2604</v>
      </c>
      <c r="B765" s="4" t="s">
        <v>1601</v>
      </c>
      <c r="C765" s="7" t="s">
        <v>1819</v>
      </c>
      <c r="D765" s="7" t="s">
        <v>1834</v>
      </c>
      <c r="E765" s="8">
        <v>0.56000000000000005</v>
      </c>
      <c r="F765" s="37"/>
      <c r="G765" s="8"/>
    </row>
    <row r="766" spans="1:7" s="60" customFormat="1">
      <c r="A766" t="s">
        <v>2605</v>
      </c>
      <c r="B766" s="4" t="s">
        <v>1601</v>
      </c>
      <c r="C766" s="7" t="s">
        <v>1819</v>
      </c>
      <c r="D766" s="7" t="s">
        <v>1306</v>
      </c>
      <c r="E766" s="8">
        <v>0.25</v>
      </c>
      <c r="F766" s="37"/>
      <c r="G766" s="8"/>
    </row>
    <row r="767" spans="1:7" s="60" customFormat="1">
      <c r="A767" t="s">
        <v>2606</v>
      </c>
      <c r="B767" s="4" t="s">
        <v>1601</v>
      </c>
      <c r="C767" s="10" t="s">
        <v>210</v>
      </c>
      <c r="D767" s="7" t="s">
        <v>1307</v>
      </c>
      <c r="E767" s="8">
        <v>0.94</v>
      </c>
      <c r="F767" s="37"/>
      <c r="G767" s="8"/>
    </row>
    <row r="768" spans="1:7" s="60" customFormat="1">
      <c r="A768" t="s">
        <v>2607</v>
      </c>
      <c r="B768" s="4" t="s">
        <v>1601</v>
      </c>
      <c r="C768" s="10" t="s">
        <v>201</v>
      </c>
      <c r="D768" s="7" t="s">
        <v>1308</v>
      </c>
      <c r="E768" s="8">
        <v>1.45</v>
      </c>
      <c r="F768" s="37"/>
      <c r="G768" s="8"/>
    </row>
    <row r="769" spans="1:7" s="60" customFormat="1">
      <c r="A769" t="s">
        <v>2608</v>
      </c>
      <c r="B769" s="4" t="s">
        <v>1601</v>
      </c>
      <c r="C769" s="7" t="s">
        <v>204</v>
      </c>
      <c r="D769" s="7" t="s">
        <v>1309</v>
      </c>
      <c r="E769" s="8">
        <v>0.72</v>
      </c>
      <c r="F769" s="37"/>
      <c r="G769" s="8"/>
    </row>
    <row r="770" spans="1:7" s="60" customFormat="1">
      <c r="A770" t="s">
        <v>2609</v>
      </c>
      <c r="B770" s="4" t="s">
        <v>1601</v>
      </c>
      <c r="C770" s="7" t="s">
        <v>204</v>
      </c>
      <c r="D770" s="7" t="s">
        <v>1310</v>
      </c>
      <c r="E770" s="8">
        <v>1.71</v>
      </c>
      <c r="F770" s="37"/>
      <c r="G770" s="8"/>
    </row>
    <row r="771" spans="1:7" s="60" customFormat="1">
      <c r="A771" t="s">
        <v>2610</v>
      </c>
      <c r="B771" s="4" t="s">
        <v>1601</v>
      </c>
      <c r="C771" s="7" t="s">
        <v>204</v>
      </c>
      <c r="D771" s="7" t="s">
        <v>353</v>
      </c>
      <c r="E771" s="8">
        <v>0.93</v>
      </c>
      <c r="F771" s="37"/>
      <c r="G771" s="8"/>
    </row>
    <row r="772" spans="1:7" s="60" customFormat="1">
      <c r="A772" t="s">
        <v>2611</v>
      </c>
      <c r="B772" s="4" t="s">
        <v>1601</v>
      </c>
      <c r="C772" s="7" t="s">
        <v>239</v>
      </c>
      <c r="D772" s="7" t="s">
        <v>343</v>
      </c>
      <c r="E772" s="8">
        <v>2.2599999999999998</v>
      </c>
      <c r="F772" s="37"/>
      <c r="G772" s="8"/>
    </row>
    <row r="773" spans="1:7" s="60" customFormat="1">
      <c r="A773" t="s">
        <v>2612</v>
      </c>
      <c r="B773" s="4" t="s">
        <v>1601</v>
      </c>
      <c r="C773" s="7" t="s">
        <v>239</v>
      </c>
      <c r="D773" s="7" t="s">
        <v>349</v>
      </c>
      <c r="E773" s="8">
        <v>1.1499999999999999</v>
      </c>
      <c r="F773" s="37"/>
      <c r="G773" s="8"/>
    </row>
    <row r="774" spans="1:7" s="60" customFormat="1">
      <c r="A774" t="s">
        <v>2613</v>
      </c>
      <c r="B774" s="4" t="s">
        <v>1601</v>
      </c>
      <c r="C774" s="7" t="s">
        <v>239</v>
      </c>
      <c r="D774" s="7" t="s">
        <v>247</v>
      </c>
      <c r="E774" s="8">
        <v>0.87</v>
      </c>
      <c r="F774" s="37"/>
      <c r="G774" s="8"/>
    </row>
    <row r="775" spans="1:7" s="60" customFormat="1">
      <c r="A775" t="s">
        <v>2614</v>
      </c>
      <c r="B775" s="4" t="s">
        <v>1601</v>
      </c>
      <c r="C775" s="7" t="s">
        <v>239</v>
      </c>
      <c r="D775" s="7" t="s">
        <v>344</v>
      </c>
      <c r="E775" s="8">
        <v>1.66</v>
      </c>
      <c r="F775" s="37"/>
      <c r="G775" s="8"/>
    </row>
    <row r="776" spans="1:7" s="60" customFormat="1">
      <c r="A776" t="s">
        <v>2615</v>
      </c>
      <c r="B776" s="4" t="s">
        <v>1601</v>
      </c>
      <c r="C776" s="7" t="s">
        <v>239</v>
      </c>
      <c r="D776" s="7" t="s">
        <v>86</v>
      </c>
      <c r="E776" s="8">
        <v>1.1399999999999999</v>
      </c>
      <c r="F776" s="37"/>
      <c r="G776" s="8"/>
    </row>
    <row r="777" spans="1:7" s="60" customFormat="1">
      <c r="A777" t="s">
        <v>2616</v>
      </c>
      <c r="B777" s="4" t="s">
        <v>1601</v>
      </c>
      <c r="C777" s="7" t="s">
        <v>239</v>
      </c>
      <c r="D777" s="7" t="s">
        <v>249</v>
      </c>
      <c r="E777" s="8">
        <v>0.62</v>
      </c>
      <c r="F777" s="37"/>
      <c r="G777" s="8"/>
    </row>
    <row r="778" spans="1:7" s="60" customFormat="1">
      <c r="A778" t="s">
        <v>2617</v>
      </c>
      <c r="B778" s="4" t="s">
        <v>1601</v>
      </c>
      <c r="C778" s="7" t="s">
        <v>239</v>
      </c>
      <c r="D778" s="7" t="s">
        <v>248</v>
      </c>
      <c r="E778" s="8">
        <v>1.89</v>
      </c>
      <c r="F778" s="37"/>
      <c r="G778" s="8"/>
    </row>
    <row r="779" spans="1:7" s="60" customFormat="1">
      <c r="A779" t="s">
        <v>2618</v>
      </c>
      <c r="B779" s="4" t="s">
        <v>1601</v>
      </c>
      <c r="C779" s="7" t="s">
        <v>239</v>
      </c>
      <c r="D779" s="7" t="s">
        <v>1311</v>
      </c>
      <c r="E779" s="8">
        <v>0.88</v>
      </c>
      <c r="F779" s="37"/>
      <c r="G779" s="8"/>
    </row>
    <row r="780" spans="1:7" s="60" customFormat="1">
      <c r="A780" t="s">
        <v>2619</v>
      </c>
      <c r="B780" s="4" t="s">
        <v>1601</v>
      </c>
      <c r="C780" s="7" t="s">
        <v>239</v>
      </c>
      <c r="D780" s="7" t="s">
        <v>254</v>
      </c>
      <c r="E780" s="8">
        <v>1.27</v>
      </c>
      <c r="F780" s="37"/>
      <c r="G780" s="8"/>
    </row>
    <row r="781" spans="1:7" s="60" customFormat="1">
      <c r="A781" t="s">
        <v>2620</v>
      </c>
      <c r="B781" s="4" t="s">
        <v>1601</v>
      </c>
      <c r="C781" s="7" t="s">
        <v>239</v>
      </c>
      <c r="D781" s="7" t="s">
        <v>250</v>
      </c>
      <c r="E781" s="8">
        <v>0.91</v>
      </c>
      <c r="F781" s="37"/>
      <c r="G781" s="8"/>
    </row>
    <row r="782" spans="1:7" s="60" customFormat="1">
      <c r="A782" t="s">
        <v>2621</v>
      </c>
      <c r="B782" s="4" t="s">
        <v>1601</v>
      </c>
      <c r="C782" s="7" t="s">
        <v>239</v>
      </c>
      <c r="D782" s="7" t="s">
        <v>1835</v>
      </c>
      <c r="E782" s="8">
        <v>1.32</v>
      </c>
      <c r="F782" s="37"/>
      <c r="G782" s="8"/>
    </row>
    <row r="783" spans="1:7" s="60" customFormat="1">
      <c r="A783" t="s">
        <v>2622</v>
      </c>
      <c r="B783" s="4" t="s">
        <v>1601</v>
      </c>
      <c r="C783" s="7" t="s">
        <v>239</v>
      </c>
      <c r="D783" s="7" t="s">
        <v>352</v>
      </c>
      <c r="E783" s="8">
        <v>0.6</v>
      </c>
      <c r="F783" s="37"/>
      <c r="G783" s="8"/>
    </row>
    <row r="784" spans="1:7" s="60" customFormat="1">
      <c r="A784" t="s">
        <v>2623</v>
      </c>
      <c r="B784" s="4" t="s">
        <v>1601</v>
      </c>
      <c r="C784" s="10" t="s">
        <v>229</v>
      </c>
      <c r="D784" s="7" t="s">
        <v>230</v>
      </c>
      <c r="E784" s="8">
        <v>0.67</v>
      </c>
      <c r="F784" s="37"/>
      <c r="G784" s="8"/>
    </row>
    <row r="785" spans="1:7" s="60" customFormat="1">
      <c r="A785" t="s">
        <v>2624</v>
      </c>
      <c r="B785" s="4" t="s">
        <v>1601</v>
      </c>
      <c r="C785" s="7" t="s">
        <v>1304</v>
      </c>
      <c r="D785" s="7" t="s">
        <v>1313</v>
      </c>
      <c r="E785" s="8">
        <v>1.19</v>
      </c>
      <c r="F785" s="37"/>
      <c r="G785" s="8"/>
    </row>
    <row r="786" spans="1:7" s="60" customFormat="1">
      <c r="A786" t="s">
        <v>2625</v>
      </c>
      <c r="B786" s="4" t="s">
        <v>1601</v>
      </c>
      <c r="C786" s="7" t="s">
        <v>1304</v>
      </c>
      <c r="D786" s="7" t="s">
        <v>1836</v>
      </c>
      <c r="E786" s="8">
        <v>1.23</v>
      </c>
      <c r="F786" s="37"/>
      <c r="G786" s="8"/>
    </row>
    <row r="787" spans="1:7" s="60" customFormat="1">
      <c r="A787" t="s">
        <v>2626</v>
      </c>
      <c r="B787" s="4" t="s">
        <v>1601</v>
      </c>
      <c r="C787" s="7" t="s">
        <v>1304</v>
      </c>
      <c r="D787" s="7" t="s">
        <v>1837</v>
      </c>
      <c r="E787" s="8">
        <v>1.05</v>
      </c>
      <c r="F787" s="37"/>
      <c r="G787" s="8"/>
    </row>
    <row r="788" spans="1:7" s="60" customFormat="1">
      <c r="A788" t="s">
        <v>2627</v>
      </c>
      <c r="B788" s="4" t="s">
        <v>1601</v>
      </c>
      <c r="C788" s="7" t="s">
        <v>1304</v>
      </c>
      <c r="D788" s="7" t="s">
        <v>1315</v>
      </c>
      <c r="E788" s="8">
        <v>1.29</v>
      </c>
      <c r="F788" s="37"/>
      <c r="G788" s="8"/>
    </row>
    <row r="789" spans="1:7" s="60" customFormat="1">
      <c r="A789" t="s">
        <v>2628</v>
      </c>
      <c r="B789" s="4" t="s">
        <v>1601</v>
      </c>
      <c r="C789" s="7" t="s">
        <v>1304</v>
      </c>
      <c r="D789" s="7" t="s">
        <v>1316</v>
      </c>
      <c r="E789" s="8">
        <v>0.95</v>
      </c>
      <c r="F789" s="37"/>
      <c r="G789" s="8"/>
    </row>
    <row r="790" spans="1:7" s="7" customFormat="1">
      <c r="A790" t="s">
        <v>2629</v>
      </c>
      <c r="B790" s="4" t="s">
        <v>1601</v>
      </c>
      <c r="C790" s="7" t="s">
        <v>1838</v>
      </c>
      <c r="D790" s="7" t="s">
        <v>1825</v>
      </c>
      <c r="E790" s="8">
        <v>0.75</v>
      </c>
      <c r="F790" s="37"/>
      <c r="G790" s="8"/>
    </row>
    <row r="791" spans="1:7" s="7" customFormat="1">
      <c r="A791" t="s">
        <v>2630</v>
      </c>
      <c r="B791" s="4" t="s">
        <v>1601</v>
      </c>
      <c r="C791" s="7" t="s">
        <v>1838</v>
      </c>
      <c r="D791" s="7" t="s">
        <v>338</v>
      </c>
      <c r="E791" s="8">
        <v>1.1100000000000001</v>
      </c>
      <c r="F791" s="37"/>
      <c r="G791" s="8"/>
    </row>
    <row r="792" spans="1:7" s="60" customFormat="1">
      <c r="A792" t="s">
        <v>2631</v>
      </c>
      <c r="B792" s="4" t="s">
        <v>1601</v>
      </c>
      <c r="C792" s="10" t="s">
        <v>203</v>
      </c>
      <c r="D792" s="7" t="s">
        <v>226</v>
      </c>
      <c r="E792" s="8">
        <v>0.38</v>
      </c>
      <c r="F792" s="37"/>
      <c r="G792" s="8"/>
    </row>
    <row r="793" spans="1:7" s="60" customFormat="1">
      <c r="A793" t="s">
        <v>2632</v>
      </c>
      <c r="B793" s="4" t="s">
        <v>1601</v>
      </c>
      <c r="C793" s="7" t="s">
        <v>1265</v>
      </c>
      <c r="D793" s="7" t="s">
        <v>1318</v>
      </c>
      <c r="E793" s="8">
        <v>1.05</v>
      </c>
      <c r="F793" s="37"/>
      <c r="G793" s="8"/>
    </row>
    <row r="794" spans="1:7" s="60" customFormat="1">
      <c r="A794" t="s">
        <v>2633</v>
      </c>
      <c r="B794" s="4" t="s">
        <v>1601</v>
      </c>
      <c r="C794" s="7" t="s">
        <v>1265</v>
      </c>
      <c r="D794" s="7" t="s">
        <v>1319</v>
      </c>
      <c r="E794" s="8">
        <v>1.02</v>
      </c>
      <c r="F794" s="37"/>
      <c r="G794" s="8"/>
    </row>
    <row r="795" spans="1:7" s="60" customFormat="1">
      <c r="A795" t="s">
        <v>2634</v>
      </c>
      <c r="B795" s="4" t="s">
        <v>1601</v>
      </c>
      <c r="C795" s="7" t="s">
        <v>211</v>
      </c>
      <c r="D795" s="7" t="s">
        <v>223</v>
      </c>
      <c r="E795" s="8">
        <v>0.95</v>
      </c>
      <c r="F795" s="37"/>
      <c r="G795" s="8"/>
    </row>
    <row r="796" spans="1:7" s="60" customFormat="1">
      <c r="A796" t="s">
        <v>2635</v>
      </c>
      <c r="B796" s="4" t="s">
        <v>1601</v>
      </c>
      <c r="C796" s="7" t="s">
        <v>212</v>
      </c>
      <c r="D796" s="7" t="s">
        <v>223</v>
      </c>
      <c r="E796" s="8">
        <v>1.59</v>
      </c>
      <c r="F796" s="37"/>
      <c r="G796" s="8"/>
    </row>
    <row r="797" spans="1:7" s="60" customFormat="1">
      <c r="A797" t="s">
        <v>2636</v>
      </c>
      <c r="B797" s="4" t="s">
        <v>1601</v>
      </c>
      <c r="C797" s="10" t="s">
        <v>232</v>
      </c>
      <c r="D797" s="7" t="s">
        <v>233</v>
      </c>
      <c r="E797" s="8">
        <v>1.38</v>
      </c>
      <c r="F797" s="37"/>
      <c r="G797" s="8"/>
    </row>
    <row r="798" spans="1:7" s="60" customFormat="1">
      <c r="A798" t="s">
        <v>2637</v>
      </c>
      <c r="B798" s="4" t="s">
        <v>1601</v>
      </c>
      <c r="C798" s="7" t="s">
        <v>1305</v>
      </c>
      <c r="D798" s="7" t="s">
        <v>1320</v>
      </c>
      <c r="E798" s="8">
        <v>1.53</v>
      </c>
      <c r="F798" s="37"/>
      <c r="G798" s="8"/>
    </row>
    <row r="799" spans="1:7" s="60" customFormat="1">
      <c r="A799" t="s">
        <v>2638</v>
      </c>
      <c r="B799" s="4" t="s">
        <v>1601</v>
      </c>
      <c r="C799" s="7" t="s">
        <v>1305</v>
      </c>
      <c r="D799" s="7" t="s">
        <v>1321</v>
      </c>
      <c r="E799" s="8">
        <v>0.64</v>
      </c>
      <c r="F799" s="37"/>
      <c r="G799" s="8"/>
    </row>
    <row r="800" spans="1:7" s="60" customFormat="1">
      <c r="A800" t="s">
        <v>2639</v>
      </c>
      <c r="B800" s="4" t="s">
        <v>1601</v>
      </c>
      <c r="C800" s="10" t="s">
        <v>253</v>
      </c>
      <c r="D800" s="7" t="s">
        <v>1829</v>
      </c>
      <c r="E800" s="8">
        <v>1.68</v>
      </c>
      <c r="F800" s="37"/>
      <c r="G800" s="8"/>
    </row>
    <row r="801" spans="1:7" s="60" customFormat="1">
      <c r="A801" t="s">
        <v>2640</v>
      </c>
      <c r="B801" s="4" t="s">
        <v>1601</v>
      </c>
      <c r="C801" s="10" t="s">
        <v>253</v>
      </c>
      <c r="D801" s="62" t="s">
        <v>223</v>
      </c>
      <c r="E801" s="63">
        <v>1.68</v>
      </c>
      <c r="F801" s="64"/>
      <c r="G801" s="63"/>
    </row>
    <row r="802" spans="1:7" s="60" customFormat="1">
      <c r="A802" t="s">
        <v>2641</v>
      </c>
      <c r="B802" s="4" t="s">
        <v>1601</v>
      </c>
      <c r="C802" s="10" t="s">
        <v>238</v>
      </c>
      <c r="D802" s="7" t="s">
        <v>342</v>
      </c>
      <c r="E802" s="8">
        <v>1.1000000000000001</v>
      </c>
      <c r="F802" s="37"/>
      <c r="G802" s="8"/>
    </row>
    <row r="803" spans="1:7" s="60" customFormat="1">
      <c r="A803" t="s">
        <v>2642</v>
      </c>
      <c r="B803" s="4" t="s">
        <v>1601</v>
      </c>
      <c r="C803" s="7" t="s">
        <v>1269</v>
      </c>
      <c r="D803" s="7" t="s">
        <v>1839</v>
      </c>
      <c r="E803" s="8">
        <v>2.68</v>
      </c>
      <c r="F803" s="37"/>
      <c r="G803" s="8"/>
    </row>
    <row r="804" spans="1:7" s="60" customFormat="1">
      <c r="A804" t="s">
        <v>2643</v>
      </c>
      <c r="B804" s="4" t="s">
        <v>1601</v>
      </c>
      <c r="C804" s="7" t="s">
        <v>1269</v>
      </c>
      <c r="D804" s="7" t="s">
        <v>1840</v>
      </c>
      <c r="E804" s="8">
        <v>0.72</v>
      </c>
      <c r="F804" s="64"/>
      <c r="G804" s="63"/>
    </row>
    <row r="805" spans="1:7" s="60" customFormat="1">
      <c r="A805" t="s">
        <v>2644</v>
      </c>
      <c r="B805" s="4" t="s">
        <v>1601</v>
      </c>
      <c r="C805" s="7" t="s">
        <v>1269</v>
      </c>
      <c r="D805" s="7" t="s">
        <v>1841</v>
      </c>
      <c r="E805" s="8">
        <v>1.2</v>
      </c>
      <c r="F805" s="64"/>
      <c r="G805" s="63"/>
    </row>
    <row r="806" spans="1:7" s="60" customFormat="1">
      <c r="A806" t="s">
        <v>2645</v>
      </c>
      <c r="B806" s="4" t="s">
        <v>1601</v>
      </c>
      <c r="C806" s="7" t="s">
        <v>1269</v>
      </c>
      <c r="D806" s="7" t="s">
        <v>1842</v>
      </c>
      <c r="E806" s="8">
        <v>1.92</v>
      </c>
      <c r="F806" s="64"/>
      <c r="G806" s="63"/>
    </row>
    <row r="807" spans="1:7" s="60" customFormat="1">
      <c r="A807" t="s">
        <v>2646</v>
      </c>
      <c r="B807" s="4" t="s">
        <v>1601</v>
      </c>
      <c r="C807" s="7" t="s">
        <v>1269</v>
      </c>
      <c r="D807" s="7" t="s">
        <v>1843</v>
      </c>
      <c r="E807" s="8">
        <v>3.01</v>
      </c>
      <c r="F807" s="64"/>
      <c r="G807" s="63"/>
    </row>
    <row r="808" spans="1:7" s="60" customFormat="1">
      <c r="A808" t="s">
        <v>2647</v>
      </c>
      <c r="B808" s="4" t="s">
        <v>1601</v>
      </c>
      <c r="C808" s="7" t="s">
        <v>241</v>
      </c>
      <c r="D808" s="7" t="s">
        <v>346</v>
      </c>
      <c r="E808" s="8">
        <v>0.95</v>
      </c>
      <c r="F808" s="37"/>
      <c r="G808" s="8"/>
    </row>
    <row r="809" spans="1:7" s="60" customFormat="1">
      <c r="A809" t="s">
        <v>2648</v>
      </c>
      <c r="B809" s="4" t="s">
        <v>1601</v>
      </c>
      <c r="C809" s="7" t="s">
        <v>241</v>
      </c>
      <c r="D809" s="7" t="s">
        <v>337</v>
      </c>
      <c r="E809" s="8">
        <v>0.57999999999999996</v>
      </c>
      <c r="F809" s="37"/>
      <c r="G809" s="8"/>
    </row>
    <row r="810" spans="1:7" s="60" customFormat="1">
      <c r="A810" t="s">
        <v>2649</v>
      </c>
      <c r="B810" s="4" t="s">
        <v>1601</v>
      </c>
      <c r="C810" s="7" t="s">
        <v>207</v>
      </c>
      <c r="D810" s="7" t="s">
        <v>231</v>
      </c>
      <c r="E810" s="8">
        <v>0.19</v>
      </c>
      <c r="F810" s="37"/>
      <c r="G810" s="8"/>
    </row>
    <row r="811" spans="1:7" s="60" customFormat="1">
      <c r="A811" t="s">
        <v>2650</v>
      </c>
      <c r="B811" s="4" t="s">
        <v>1601</v>
      </c>
      <c r="C811" s="7" t="s">
        <v>78</v>
      </c>
      <c r="D811" s="7" t="s">
        <v>1328</v>
      </c>
      <c r="E811" s="8">
        <v>0.36</v>
      </c>
      <c r="F811" s="37"/>
      <c r="G811" s="8"/>
    </row>
    <row r="812" spans="1:7" s="60" customFormat="1">
      <c r="A812" t="s">
        <v>2651</v>
      </c>
      <c r="B812" s="4" t="s">
        <v>1601</v>
      </c>
      <c r="C812" s="7" t="s">
        <v>78</v>
      </c>
      <c r="D812" s="7" t="s">
        <v>1329</v>
      </c>
      <c r="E812" s="8">
        <v>0.76</v>
      </c>
      <c r="F812" s="37"/>
      <c r="G812" s="8"/>
    </row>
    <row r="813" spans="1:7" s="60" customFormat="1">
      <c r="A813" t="s">
        <v>2652</v>
      </c>
      <c r="B813" s="4" t="s">
        <v>1601</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pane xSplit="4" ySplit="3" topLeftCell="E4" activePane="bottomRight" state="frozen"/>
      <selection pane="topRight" activeCell="E1" sqref="E1"/>
      <selection pane="bottomLeft" activeCell="A5" sqref="A5"/>
      <selection pane="bottomRight" activeCell="W24" sqref="W24"/>
    </sheetView>
  </sheetViews>
  <sheetFormatPr defaultRowHeight="15"/>
  <cols>
    <col min="1" max="1" width="18.85546875" customWidth="1"/>
    <col min="2" max="2" width="17.42578125" customWidth="1"/>
    <col min="3" max="3" width="25.5703125" customWidth="1"/>
    <col min="4" max="4" width="18.7109375" customWidth="1"/>
    <col min="5" max="5" width="60.85546875" customWidth="1"/>
    <col min="6" max="6" width="42.5703125" customWidth="1"/>
    <col min="7" max="7" width="72.5703125" customWidth="1"/>
    <col min="8" max="8" width="15.5703125" customWidth="1" collapsed="1"/>
    <col min="9" max="9" width="16" customWidth="1"/>
    <col min="10" max="10" width="17.5703125" customWidth="1"/>
    <col min="11" max="11" width="22.85546875" bestFit="1" customWidth="1"/>
    <col min="12" max="12" width="23.28515625" bestFit="1" customWidth="1"/>
    <col min="13" max="13" width="25" bestFit="1" customWidth="1"/>
    <col min="14" max="14" width="64.28515625" customWidth="1"/>
    <col min="15" max="15" width="71.5703125" customWidth="1"/>
    <col min="16" max="16" width="16" bestFit="1" customWidth="1"/>
    <col min="17" max="17" width="21.28515625" bestFit="1" customWidth="1"/>
    <col min="18" max="18" width="25.42578125" bestFit="1" customWidth="1"/>
    <col min="19" max="19" width="18.7109375" bestFit="1" customWidth="1"/>
    <col min="20" max="20" width="24.7109375" bestFit="1" customWidth="1"/>
    <col min="21" max="21" width="26.5703125" bestFit="1" customWidth="1"/>
    <col min="22" max="22" width="24.5703125" bestFit="1" customWidth="1"/>
    <col min="23" max="23" width="28.140625" bestFit="1" customWidth="1"/>
    <col min="24" max="24" width="15.7109375" bestFit="1" customWidth="1"/>
    <col min="25" max="25" width="16" bestFit="1" customWidth="1"/>
    <col min="26" max="26" width="18.140625" bestFit="1" customWidth="1"/>
    <col min="27" max="27" width="14.140625" bestFit="1" customWidth="1"/>
    <col min="28" max="28" width="19.14062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1557</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1557</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1557</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1557</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1557</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1557</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1557</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1557</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1557</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1557</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1557</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1557</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1557</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1557</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1557</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1557</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1557</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1557</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1557</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1557</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1557</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1557</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1557</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1557</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1557</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1557</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1557</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1557</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1557</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1557</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1557</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1557</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1557</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1557</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1557</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1557</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1557</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1557</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1557</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1557</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1557</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1557</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1557</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1557</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1557</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1557</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1557</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1557</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1557</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1557</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1557</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1557</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1557</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1557</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1557</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1557</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1557</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1557</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1557</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1557</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1557</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1557</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1557</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1557</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1557</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1557</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1557</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1557</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1557</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1557</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1557</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1557</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1557</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1557</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1557</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1557</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1557</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1557</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1557</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1557</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1557</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1557</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1557</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1557</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1557</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1557</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1557</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1557</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1557</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1557</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1557</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1557</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1557</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1557</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1557</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1557</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1557</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1557</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1557</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1556</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1556</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1556</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1556</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1556</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1556</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1556</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1556</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1556</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1556</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1556</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1556</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1556</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1556</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1556</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1556</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1556</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1556</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1556</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1556</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1556</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1556</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1556</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1556</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1556</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1556</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1556</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1556</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1556</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1556</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1556</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1556</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1556</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1556</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1556</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1556</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1556</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1556</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1556</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1556</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1556</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1556</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1556</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1556</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1556</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1556</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1556</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1556</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1556</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1556</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1556</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1556</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1556</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1556</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1556</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1556</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1556</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1556</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1556</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1556</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1556</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1556</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1556</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1556</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1556</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1556</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1556</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1556</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1556</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1556</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1556</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1556</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1556</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1556</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1556</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1556</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1556</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1556</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1556</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1556</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1556</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1556</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1556</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1556</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1556</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1556</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1556</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1556</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1556</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1556</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1556</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1556</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1556</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1556</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1556</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1556</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1556</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1556</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1556</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1556</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1556</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1556</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1556</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1556</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1556</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1556</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1556</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1556</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1556</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1556</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1556</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1556</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1556</v>
      </c>
      <c r="C453" t="s">
        <v>1150</v>
      </c>
      <c r="D453" t="s">
        <v>1234</v>
      </c>
      <c r="E453" t="s">
        <v>985</v>
      </c>
      <c r="F453" s="60" t="s">
        <v>888</v>
      </c>
      <c r="G453" t="s">
        <v>985</v>
      </c>
      <c r="H453" t="s">
        <v>888</v>
      </c>
      <c r="I453" t="s">
        <v>888</v>
      </c>
      <c r="J453" t="s">
        <v>888</v>
      </c>
    </row>
    <row r="454" spans="1:28">
      <c r="A454" t="s">
        <v>1556</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1558</v>
      </c>
      <c r="B618" s="39" t="s">
        <v>266</v>
      </c>
      <c r="D618" s="39" t="s">
        <v>1201</v>
      </c>
      <c r="E618" s="39" t="s">
        <v>1742</v>
      </c>
      <c r="F618" s="39" t="s">
        <v>961</v>
      </c>
      <c r="G618" s="39" t="s">
        <v>1709</v>
      </c>
      <c r="H618" s="39" t="s">
        <v>950</v>
      </c>
      <c r="I618" s="39" t="s">
        <v>1109</v>
      </c>
      <c r="J618" s="39" t="s">
        <v>1113</v>
      </c>
      <c r="K618" s="39" t="s">
        <v>961</v>
      </c>
      <c r="L618" s="39" t="s">
        <v>961</v>
      </c>
      <c r="M618" s="39" t="s">
        <v>961</v>
      </c>
      <c r="N618" s="39" t="s">
        <v>1627</v>
      </c>
      <c r="O618" s="39" t="s">
        <v>1627</v>
      </c>
      <c r="P618" s="39" t="s">
        <v>899</v>
      </c>
      <c r="T618" s="39" t="s">
        <v>553</v>
      </c>
      <c r="U618" s="39" t="s">
        <v>553</v>
      </c>
      <c r="V618" s="39" t="s">
        <v>553</v>
      </c>
      <c r="W618" s="39" t="s">
        <v>553</v>
      </c>
      <c r="X618" s="39" t="s">
        <v>554</v>
      </c>
      <c r="AB618" s="39" t="s">
        <v>880</v>
      </c>
    </row>
    <row r="619" spans="1:28" s="39" customFormat="1">
      <c r="A619" s="39" t="s">
        <v>1558</v>
      </c>
      <c r="B619" s="39" t="s">
        <v>266</v>
      </c>
      <c r="D619" s="39" t="s">
        <v>1208</v>
      </c>
      <c r="E619" s="39" t="s">
        <v>1742</v>
      </c>
      <c r="F619" s="39" t="s">
        <v>961</v>
      </c>
      <c r="G619" s="39" t="s">
        <v>1710</v>
      </c>
      <c r="H619" s="39" t="s">
        <v>950</v>
      </c>
      <c r="I619" s="39" t="s">
        <v>1109</v>
      </c>
      <c r="J619" s="39" t="s">
        <v>1113</v>
      </c>
      <c r="K619" s="39" t="s">
        <v>961</v>
      </c>
      <c r="L619" s="39" t="s">
        <v>961</v>
      </c>
      <c r="M619" s="39" t="s">
        <v>961</v>
      </c>
      <c r="N619" s="39" t="s">
        <v>1628</v>
      </c>
      <c r="O619" s="39" t="s">
        <v>1628</v>
      </c>
      <c r="P619" s="39" t="s">
        <v>899</v>
      </c>
      <c r="T619" s="39" t="s">
        <v>553</v>
      </c>
      <c r="U619" s="39" t="s">
        <v>553</v>
      </c>
      <c r="V619" s="39" t="s">
        <v>553</v>
      </c>
      <c r="W619" s="39" t="s">
        <v>553</v>
      </c>
      <c r="X619" s="39" t="s">
        <v>554</v>
      </c>
      <c r="AB619" s="39" t="s">
        <v>880</v>
      </c>
    </row>
    <row r="620" spans="1:28" s="39" customFormat="1">
      <c r="A620" s="39" t="s">
        <v>1558</v>
      </c>
      <c r="B620" s="39" t="s">
        <v>266</v>
      </c>
      <c r="D620" s="39" t="s">
        <v>1236</v>
      </c>
      <c r="E620" s="39" t="s">
        <v>1743</v>
      </c>
      <c r="F620" s="39" t="s">
        <v>961</v>
      </c>
      <c r="G620" s="39" t="s">
        <v>1710</v>
      </c>
      <c r="H620" s="39" t="s">
        <v>950</v>
      </c>
      <c r="I620" s="39" t="s">
        <v>1109</v>
      </c>
      <c r="J620" s="39" t="s">
        <v>1113</v>
      </c>
      <c r="K620" s="39" t="s">
        <v>961</v>
      </c>
      <c r="L620" s="39" t="s">
        <v>961</v>
      </c>
      <c r="M620" s="39" t="s">
        <v>961</v>
      </c>
      <c r="N620" s="39" t="s">
        <v>1632</v>
      </c>
      <c r="O620" s="39" t="s">
        <v>1632</v>
      </c>
      <c r="P620" s="39" t="s">
        <v>899</v>
      </c>
      <c r="T620" s="39" t="s">
        <v>553</v>
      </c>
      <c r="U620" s="39" t="s">
        <v>553</v>
      </c>
      <c r="V620" s="39" t="s">
        <v>553</v>
      </c>
      <c r="W620" s="39" t="s">
        <v>553</v>
      </c>
      <c r="X620" s="39" t="s">
        <v>554</v>
      </c>
      <c r="AB620" s="39" t="s">
        <v>880</v>
      </c>
    </row>
    <row r="621" spans="1:28" s="39" customFormat="1">
      <c r="A621" s="39" t="s">
        <v>1558</v>
      </c>
      <c r="B621" s="39" t="s">
        <v>266</v>
      </c>
      <c r="D621" s="39" t="s">
        <v>1223</v>
      </c>
      <c r="E621" s="39" t="s">
        <v>1743</v>
      </c>
      <c r="F621" s="39" t="s">
        <v>961</v>
      </c>
      <c r="G621" s="39" t="s">
        <v>1710</v>
      </c>
      <c r="H621" s="39" t="s">
        <v>950</v>
      </c>
      <c r="I621" s="39" t="s">
        <v>1109</v>
      </c>
      <c r="J621" s="39" t="s">
        <v>1113</v>
      </c>
      <c r="K621" s="39" t="s">
        <v>961</v>
      </c>
      <c r="L621" s="39" t="s">
        <v>961</v>
      </c>
      <c r="M621" s="39" t="s">
        <v>961</v>
      </c>
      <c r="N621" s="39" t="s">
        <v>1632</v>
      </c>
      <c r="O621" s="39" t="s">
        <v>1632</v>
      </c>
      <c r="P621" s="39" t="s">
        <v>899</v>
      </c>
      <c r="T621" s="39" t="s">
        <v>553</v>
      </c>
      <c r="U621" s="39" t="s">
        <v>553</v>
      </c>
      <c r="V621" s="39" t="s">
        <v>553</v>
      </c>
      <c r="W621" s="39" t="s">
        <v>553</v>
      </c>
      <c r="X621" s="39" t="s">
        <v>554</v>
      </c>
      <c r="AB621" s="39" t="s">
        <v>880</v>
      </c>
    </row>
    <row r="622" spans="1:28" s="39" customFormat="1">
      <c r="A622" s="39" t="s">
        <v>1558</v>
      </c>
      <c r="B622" s="39" t="s">
        <v>266</v>
      </c>
      <c r="D622" s="39" t="s">
        <v>1210</v>
      </c>
      <c r="E622" s="39" t="s">
        <v>1744</v>
      </c>
      <c r="F622" s="39" t="s">
        <v>961</v>
      </c>
      <c r="G622" s="39" t="s">
        <v>1710</v>
      </c>
      <c r="H622" s="39" t="s">
        <v>950</v>
      </c>
      <c r="I622" s="39" t="s">
        <v>1109</v>
      </c>
      <c r="J622" s="39" t="s">
        <v>1113</v>
      </c>
      <c r="K622" s="39" t="s">
        <v>961</v>
      </c>
      <c r="L622" s="39" t="s">
        <v>961</v>
      </c>
      <c r="M622" s="39" t="s">
        <v>961</v>
      </c>
      <c r="N622" s="39" t="s">
        <v>1625</v>
      </c>
      <c r="O622" s="39" t="s">
        <v>1625</v>
      </c>
      <c r="P622" s="39" t="s">
        <v>899</v>
      </c>
      <c r="T622" s="39" t="s">
        <v>553</v>
      </c>
      <c r="U622" s="39" t="s">
        <v>553</v>
      </c>
      <c r="V622" s="39" t="s">
        <v>553</v>
      </c>
      <c r="W622" s="39" t="s">
        <v>553</v>
      </c>
      <c r="X622" s="39" t="s">
        <v>554</v>
      </c>
      <c r="AB622" s="39" t="s">
        <v>880</v>
      </c>
    </row>
    <row r="623" spans="1:28" s="39" customFormat="1">
      <c r="A623" s="39" t="s">
        <v>1558</v>
      </c>
      <c r="B623" s="39" t="s">
        <v>266</v>
      </c>
      <c r="D623" s="39" t="s">
        <v>1213</v>
      </c>
      <c r="E623" s="39" t="s">
        <v>1744</v>
      </c>
      <c r="F623" s="39" t="s">
        <v>961</v>
      </c>
      <c r="G623" s="39" t="s">
        <v>1710</v>
      </c>
      <c r="H623" s="39" t="s">
        <v>950</v>
      </c>
      <c r="I623" s="39" t="s">
        <v>1109</v>
      </c>
      <c r="J623" s="39" t="s">
        <v>1113</v>
      </c>
      <c r="K623" s="39" t="s">
        <v>961</v>
      </c>
      <c r="L623" s="39" t="s">
        <v>961</v>
      </c>
      <c r="M623" s="39" t="s">
        <v>961</v>
      </c>
      <c r="N623" s="39" t="s">
        <v>1625</v>
      </c>
      <c r="O623" s="39" t="s">
        <v>1625</v>
      </c>
      <c r="P623" s="39" t="s">
        <v>899</v>
      </c>
      <c r="T623" s="39" t="s">
        <v>553</v>
      </c>
      <c r="U623" s="39" t="s">
        <v>553</v>
      </c>
      <c r="V623" s="39" t="s">
        <v>553</v>
      </c>
      <c r="W623" s="39" t="s">
        <v>553</v>
      </c>
      <c r="X623" s="39" t="s">
        <v>554</v>
      </c>
      <c r="AB623" s="39" t="s">
        <v>880</v>
      </c>
    </row>
    <row r="624" spans="1:28" s="39" customFormat="1">
      <c r="A624" s="39" t="s">
        <v>1558</v>
      </c>
      <c r="B624" s="39" t="s">
        <v>266</v>
      </c>
      <c r="D624" s="39" t="s">
        <v>1227</v>
      </c>
      <c r="E624" s="39" t="s">
        <v>1744</v>
      </c>
      <c r="F624" s="39" t="s">
        <v>961</v>
      </c>
      <c r="G624" s="39" t="s">
        <v>1710</v>
      </c>
      <c r="H624" s="39" t="s">
        <v>950</v>
      </c>
      <c r="I624" s="39" t="s">
        <v>1109</v>
      </c>
      <c r="J624" s="39" t="s">
        <v>1113</v>
      </c>
      <c r="K624" s="39" t="s">
        <v>961</v>
      </c>
      <c r="L624" s="39" t="s">
        <v>961</v>
      </c>
      <c r="M624" s="39" t="s">
        <v>961</v>
      </c>
      <c r="N624" s="39" t="s">
        <v>1640</v>
      </c>
      <c r="O624" s="39" t="s">
        <v>1640</v>
      </c>
      <c r="P624" s="39" t="s">
        <v>899</v>
      </c>
      <c r="T624" s="39" t="s">
        <v>553</v>
      </c>
      <c r="U624" s="39" t="s">
        <v>553</v>
      </c>
      <c r="V624" s="39" t="s">
        <v>553</v>
      </c>
      <c r="W624" s="39" t="s">
        <v>553</v>
      </c>
      <c r="X624" s="39" t="s">
        <v>554</v>
      </c>
      <c r="AB624" s="39" t="s">
        <v>880</v>
      </c>
    </row>
    <row r="625" spans="1:28" s="39" customFormat="1">
      <c r="A625" s="39" t="s">
        <v>1558</v>
      </c>
      <c r="B625" s="39" t="s">
        <v>266</v>
      </c>
      <c r="D625" s="39" t="s">
        <v>1205</v>
      </c>
      <c r="E625" s="39" t="s">
        <v>1744</v>
      </c>
      <c r="F625" s="39" t="s">
        <v>961</v>
      </c>
      <c r="G625" s="39" t="s">
        <v>1710</v>
      </c>
      <c r="H625" s="39" t="s">
        <v>950</v>
      </c>
      <c r="I625" s="39" t="s">
        <v>1109</v>
      </c>
      <c r="J625" s="39" t="s">
        <v>1113</v>
      </c>
      <c r="K625" s="39" t="s">
        <v>961</v>
      </c>
      <c r="L625" s="39" t="s">
        <v>961</v>
      </c>
      <c r="M625" s="39" t="s">
        <v>961</v>
      </c>
      <c r="N625" s="39" t="s">
        <v>1640</v>
      </c>
      <c r="O625" s="39" t="s">
        <v>1640</v>
      </c>
      <c r="P625" s="39" t="s">
        <v>899</v>
      </c>
      <c r="T625" s="39" t="s">
        <v>553</v>
      </c>
      <c r="U625" s="39" t="s">
        <v>553</v>
      </c>
      <c r="V625" s="39" t="s">
        <v>553</v>
      </c>
      <c r="W625" s="39" t="s">
        <v>553</v>
      </c>
      <c r="X625" s="39" t="s">
        <v>554</v>
      </c>
      <c r="AB625" s="39" t="s">
        <v>880</v>
      </c>
    </row>
    <row r="626" spans="1:28" s="39" customFormat="1">
      <c r="A626" s="39" t="s">
        <v>1558</v>
      </c>
      <c r="B626" s="39" t="s">
        <v>239</v>
      </c>
      <c r="D626" s="39" t="s">
        <v>1201</v>
      </c>
      <c r="E626" s="39" t="s">
        <v>1721</v>
      </c>
      <c r="F626" s="39" t="s">
        <v>961</v>
      </c>
      <c r="G626" s="39" t="s">
        <v>1709</v>
      </c>
      <c r="H626" s="39" t="s">
        <v>950</v>
      </c>
      <c r="I626" s="39" t="s">
        <v>1109</v>
      </c>
      <c r="J626" s="39" t="s">
        <v>1113</v>
      </c>
      <c r="K626" s="39" t="s">
        <v>961</v>
      </c>
      <c r="L626" s="39" t="s">
        <v>961</v>
      </c>
      <c r="M626" s="39" t="s">
        <v>961</v>
      </c>
      <c r="N626" s="39" t="s">
        <v>1627</v>
      </c>
      <c r="O626" s="39" t="s">
        <v>1627</v>
      </c>
      <c r="P626" s="39" t="s">
        <v>899</v>
      </c>
      <c r="T626" s="39" t="s">
        <v>553</v>
      </c>
      <c r="U626" s="39" t="s">
        <v>553</v>
      </c>
      <c r="V626" s="39" t="s">
        <v>553</v>
      </c>
      <c r="W626" s="39" t="s">
        <v>553</v>
      </c>
      <c r="X626" s="39" t="s">
        <v>554</v>
      </c>
      <c r="AB626" s="39" t="s">
        <v>880</v>
      </c>
    </row>
    <row r="627" spans="1:28" s="39" customFormat="1">
      <c r="A627" s="39" t="s">
        <v>1558</v>
      </c>
      <c r="B627" s="39" t="s">
        <v>239</v>
      </c>
      <c r="D627" s="39" t="s">
        <v>1208</v>
      </c>
      <c r="E627" s="39" t="s">
        <v>1722</v>
      </c>
      <c r="F627" s="39" t="s">
        <v>961</v>
      </c>
      <c r="G627" s="39" t="s">
        <v>1710</v>
      </c>
      <c r="H627" s="39" t="s">
        <v>950</v>
      </c>
      <c r="I627" s="39" t="s">
        <v>1109</v>
      </c>
      <c r="J627" s="39" t="s">
        <v>1113</v>
      </c>
      <c r="K627" s="39" t="s">
        <v>961</v>
      </c>
      <c r="L627" s="39" t="s">
        <v>961</v>
      </c>
      <c r="M627" s="39" t="s">
        <v>961</v>
      </c>
      <c r="N627" s="39" t="s">
        <v>1628</v>
      </c>
      <c r="O627" s="39" t="s">
        <v>1628</v>
      </c>
      <c r="P627" s="39" t="s">
        <v>899</v>
      </c>
      <c r="T627" s="39" t="s">
        <v>553</v>
      </c>
      <c r="U627" s="39" t="s">
        <v>553</v>
      </c>
      <c r="V627" s="39" t="s">
        <v>553</v>
      </c>
      <c r="W627" s="39" t="s">
        <v>553</v>
      </c>
      <c r="X627" s="39" t="s">
        <v>554</v>
      </c>
      <c r="AB627" s="39" t="s">
        <v>880</v>
      </c>
    </row>
    <row r="628" spans="1:28" s="39" customFormat="1">
      <c r="A628" s="39" t="s">
        <v>1558</v>
      </c>
      <c r="B628" s="39" t="s">
        <v>239</v>
      </c>
      <c r="D628" s="39" t="s">
        <v>1236</v>
      </c>
      <c r="E628" s="39" t="s">
        <v>1723</v>
      </c>
      <c r="F628" s="39" t="s">
        <v>961</v>
      </c>
      <c r="G628" s="39" t="s">
        <v>1710</v>
      </c>
      <c r="H628" s="39" t="s">
        <v>950</v>
      </c>
      <c r="I628" s="39" t="s">
        <v>1109</v>
      </c>
      <c r="J628" s="39" t="s">
        <v>1113</v>
      </c>
      <c r="K628" s="39" t="s">
        <v>961</v>
      </c>
      <c r="L628" s="39" t="s">
        <v>961</v>
      </c>
      <c r="M628" s="39" t="s">
        <v>961</v>
      </c>
      <c r="N628" s="39" t="s">
        <v>1632</v>
      </c>
      <c r="O628" s="39" t="s">
        <v>1632</v>
      </c>
      <c r="P628" s="39" t="s">
        <v>899</v>
      </c>
      <c r="T628" s="39" t="s">
        <v>553</v>
      </c>
      <c r="U628" s="39" t="s">
        <v>553</v>
      </c>
      <c r="V628" s="39" t="s">
        <v>553</v>
      </c>
      <c r="W628" s="39" t="s">
        <v>553</v>
      </c>
      <c r="X628" s="39" t="s">
        <v>554</v>
      </c>
      <c r="AB628" s="39" t="s">
        <v>880</v>
      </c>
    </row>
    <row r="629" spans="1:28" s="39" customFormat="1">
      <c r="A629" s="39" t="s">
        <v>1558</v>
      </c>
      <c r="B629" s="39" t="s">
        <v>239</v>
      </c>
      <c r="D629" s="39" t="s">
        <v>1223</v>
      </c>
      <c r="E629" s="39" t="s">
        <v>1723</v>
      </c>
      <c r="F629" s="39" t="s">
        <v>961</v>
      </c>
      <c r="G629" s="39" t="s">
        <v>1710</v>
      </c>
      <c r="H629" s="39" t="s">
        <v>950</v>
      </c>
      <c r="I629" s="39" t="s">
        <v>1109</v>
      </c>
      <c r="J629" s="39" t="s">
        <v>1113</v>
      </c>
      <c r="K629" s="39" t="s">
        <v>961</v>
      </c>
      <c r="L629" s="39" t="s">
        <v>961</v>
      </c>
      <c r="M629" s="39" t="s">
        <v>961</v>
      </c>
      <c r="N629" s="39" t="s">
        <v>1632</v>
      </c>
      <c r="O629" s="39" t="s">
        <v>1632</v>
      </c>
      <c r="P629" s="39" t="s">
        <v>899</v>
      </c>
      <c r="T629" s="39" t="s">
        <v>553</v>
      </c>
      <c r="U629" s="39" t="s">
        <v>553</v>
      </c>
      <c r="V629" s="39" t="s">
        <v>553</v>
      </c>
      <c r="W629" s="39" t="s">
        <v>553</v>
      </c>
      <c r="X629" s="39" t="s">
        <v>554</v>
      </c>
      <c r="AB629" s="39" t="s">
        <v>880</v>
      </c>
    </row>
    <row r="630" spans="1:28" s="39" customFormat="1">
      <c r="A630" s="39" t="s">
        <v>1558</v>
      </c>
      <c r="B630" s="39" t="s">
        <v>239</v>
      </c>
      <c r="D630" s="39" t="s">
        <v>1210</v>
      </c>
      <c r="E630" s="39" t="s">
        <v>1724</v>
      </c>
      <c r="F630" s="39" t="s">
        <v>961</v>
      </c>
      <c r="G630" s="39" t="s">
        <v>1710</v>
      </c>
      <c r="H630" s="39" t="s">
        <v>950</v>
      </c>
      <c r="I630" s="39" t="s">
        <v>1109</v>
      </c>
      <c r="J630" s="39" t="s">
        <v>1113</v>
      </c>
      <c r="K630" s="39" t="s">
        <v>961</v>
      </c>
      <c r="L630" s="39" t="s">
        <v>961</v>
      </c>
      <c r="M630" s="39" t="s">
        <v>961</v>
      </c>
      <c r="N630" s="39" t="s">
        <v>1625</v>
      </c>
      <c r="O630" s="39" t="s">
        <v>1625</v>
      </c>
      <c r="P630" s="39" t="s">
        <v>899</v>
      </c>
      <c r="T630" s="39" t="s">
        <v>553</v>
      </c>
      <c r="U630" s="39" t="s">
        <v>553</v>
      </c>
      <c r="V630" s="39" t="s">
        <v>553</v>
      </c>
      <c r="W630" s="39" t="s">
        <v>553</v>
      </c>
      <c r="X630" s="39" t="s">
        <v>554</v>
      </c>
      <c r="AB630" s="39" t="s">
        <v>880</v>
      </c>
    </row>
    <row r="631" spans="1:28" s="39" customFormat="1">
      <c r="A631" s="39" t="s">
        <v>1558</v>
      </c>
      <c r="B631" s="39" t="s">
        <v>239</v>
      </c>
      <c r="D631" s="39" t="s">
        <v>1211</v>
      </c>
      <c r="E631" s="39" t="s">
        <v>1603</v>
      </c>
      <c r="F631" s="39" t="s">
        <v>961</v>
      </c>
      <c r="G631" s="39" t="s">
        <v>1710</v>
      </c>
      <c r="H631" s="39" t="s">
        <v>950</v>
      </c>
      <c r="I631" s="39" t="s">
        <v>1109</v>
      </c>
      <c r="J631" s="39" t="s">
        <v>1113</v>
      </c>
      <c r="K631" s="39" t="s">
        <v>961</v>
      </c>
      <c r="L631" s="39" t="s">
        <v>961</v>
      </c>
      <c r="M631" s="39" t="s">
        <v>961</v>
      </c>
      <c r="N631" s="39" t="s">
        <v>1625</v>
      </c>
      <c r="O631" s="39" t="s">
        <v>1625</v>
      </c>
      <c r="P631" s="39" t="s">
        <v>899</v>
      </c>
      <c r="T631" s="39" t="s">
        <v>553</v>
      </c>
      <c r="U631" s="39" t="s">
        <v>553</v>
      </c>
      <c r="V631" s="39" t="s">
        <v>553</v>
      </c>
      <c r="W631" s="39" t="s">
        <v>553</v>
      </c>
      <c r="X631" s="39" t="s">
        <v>554</v>
      </c>
      <c r="AB631" s="39" t="s">
        <v>880</v>
      </c>
    </row>
    <row r="632" spans="1:28" s="39" customFormat="1">
      <c r="A632" s="39" t="s">
        <v>1558</v>
      </c>
      <c r="B632" s="39" t="s">
        <v>239</v>
      </c>
      <c r="D632" s="39" t="s">
        <v>1203</v>
      </c>
      <c r="E632" s="39" t="s">
        <v>1604</v>
      </c>
      <c r="F632" s="39" t="s">
        <v>961</v>
      </c>
      <c r="G632" s="39" t="s">
        <v>1710</v>
      </c>
      <c r="H632" s="39" t="s">
        <v>950</v>
      </c>
      <c r="I632" s="39" t="s">
        <v>1109</v>
      </c>
      <c r="J632" s="39" t="s">
        <v>1113</v>
      </c>
      <c r="K632" s="39" t="s">
        <v>961</v>
      </c>
      <c r="L632" s="39" t="s">
        <v>961</v>
      </c>
      <c r="M632" s="39" t="s">
        <v>961</v>
      </c>
      <c r="N632" s="39" t="s">
        <v>1625</v>
      </c>
      <c r="O632" s="39" t="s">
        <v>1625</v>
      </c>
      <c r="P632" s="39" t="s">
        <v>899</v>
      </c>
      <c r="T632" s="39" t="s">
        <v>553</v>
      </c>
      <c r="U632" s="39" t="s">
        <v>553</v>
      </c>
      <c r="V632" s="39" t="s">
        <v>553</v>
      </c>
      <c r="W632" s="39" t="s">
        <v>553</v>
      </c>
      <c r="X632" s="39" t="s">
        <v>554</v>
      </c>
      <c r="AB632" s="39" t="s">
        <v>880</v>
      </c>
    </row>
    <row r="633" spans="1:28" s="39" customFormat="1">
      <c r="A633" s="39" t="s">
        <v>1558</v>
      </c>
      <c r="B633" s="39" t="s">
        <v>239</v>
      </c>
      <c r="D633" s="39" t="s">
        <v>1227</v>
      </c>
      <c r="E633" s="39" t="s">
        <v>1725</v>
      </c>
      <c r="F633" s="39" t="s">
        <v>961</v>
      </c>
      <c r="G633" s="39" t="s">
        <v>1710</v>
      </c>
      <c r="H633" s="39" t="s">
        <v>950</v>
      </c>
      <c r="I633" s="39" t="s">
        <v>1109</v>
      </c>
      <c r="J633" s="39" t="s">
        <v>1113</v>
      </c>
      <c r="K633" s="39" t="s">
        <v>961</v>
      </c>
      <c r="L633" s="39" t="s">
        <v>961</v>
      </c>
      <c r="M633" s="39" t="s">
        <v>961</v>
      </c>
      <c r="N633" s="39" t="s">
        <v>1640</v>
      </c>
      <c r="O633" s="39" t="s">
        <v>1640</v>
      </c>
      <c r="P633" s="39" t="s">
        <v>899</v>
      </c>
      <c r="T633" s="39" t="s">
        <v>553</v>
      </c>
      <c r="U633" s="39" t="s">
        <v>553</v>
      </c>
      <c r="V633" s="39" t="s">
        <v>553</v>
      </c>
      <c r="W633" s="39" t="s">
        <v>553</v>
      </c>
      <c r="X633" s="39" t="s">
        <v>554</v>
      </c>
      <c r="AB633" s="39" t="s">
        <v>880</v>
      </c>
    </row>
    <row r="634" spans="1:28" s="39" customFormat="1">
      <c r="A634" s="39" t="s">
        <v>1558</v>
      </c>
      <c r="B634" s="39" t="s">
        <v>239</v>
      </c>
      <c r="D634" s="39" t="s">
        <v>1205</v>
      </c>
      <c r="E634" s="39" t="s">
        <v>1725</v>
      </c>
      <c r="F634" s="39" t="s">
        <v>961</v>
      </c>
      <c r="G634" s="39" t="s">
        <v>1710</v>
      </c>
      <c r="H634" s="39" t="s">
        <v>950</v>
      </c>
      <c r="I634" s="39" t="s">
        <v>1109</v>
      </c>
      <c r="J634" s="39" t="s">
        <v>1113</v>
      </c>
      <c r="K634" s="39" t="s">
        <v>961</v>
      </c>
      <c r="L634" s="39" t="s">
        <v>961</v>
      </c>
      <c r="M634" s="39" t="s">
        <v>961</v>
      </c>
      <c r="N634" s="39" t="s">
        <v>1640</v>
      </c>
      <c r="O634" s="39" t="s">
        <v>1640</v>
      </c>
      <c r="P634" s="39" t="s">
        <v>899</v>
      </c>
      <c r="T634" s="39" t="s">
        <v>553</v>
      </c>
      <c r="U634" s="39" t="s">
        <v>553</v>
      </c>
      <c r="V634" s="39" t="s">
        <v>553</v>
      </c>
      <c r="W634" s="39" t="s">
        <v>553</v>
      </c>
      <c r="X634" s="39" t="s">
        <v>554</v>
      </c>
      <c r="AB634" s="39" t="s">
        <v>880</v>
      </c>
    </row>
    <row r="635" spans="1:28" s="39" customFormat="1">
      <c r="A635" s="39" t="s">
        <v>1558</v>
      </c>
      <c r="B635" s="39" t="s">
        <v>267</v>
      </c>
      <c r="D635" s="39" t="s">
        <v>1201</v>
      </c>
      <c r="E635" s="39" t="s">
        <v>1726</v>
      </c>
      <c r="F635" s="39" t="s">
        <v>1030</v>
      </c>
      <c r="G635" s="39" t="s">
        <v>1709</v>
      </c>
      <c r="H635" s="39" t="s">
        <v>950</v>
      </c>
      <c r="I635" s="39" t="s">
        <v>1109</v>
      </c>
      <c r="J635" s="39" t="s">
        <v>1113</v>
      </c>
      <c r="K635" s="39" t="s">
        <v>1030</v>
      </c>
      <c r="L635" s="39" t="s">
        <v>1030</v>
      </c>
      <c r="M635" s="39" t="s">
        <v>1030</v>
      </c>
      <c r="N635" s="39" t="s">
        <v>1627</v>
      </c>
      <c r="O635" s="39" t="s">
        <v>1627</v>
      </c>
      <c r="P635" s="39" t="s">
        <v>899</v>
      </c>
      <c r="T635" s="39" t="s">
        <v>553</v>
      </c>
      <c r="U635" s="39" t="s">
        <v>553</v>
      </c>
      <c r="V635" s="39" t="s">
        <v>553</v>
      </c>
      <c r="W635" s="39" t="s">
        <v>553</v>
      </c>
      <c r="X635" s="39" t="s">
        <v>554</v>
      </c>
      <c r="AB635" s="39" t="s">
        <v>880</v>
      </c>
    </row>
    <row r="636" spans="1:28" s="39" customFormat="1">
      <c r="A636" s="39" t="s">
        <v>1558</v>
      </c>
      <c r="B636" s="39" t="s">
        <v>267</v>
      </c>
      <c r="D636" s="39" t="s">
        <v>1208</v>
      </c>
      <c r="E636" s="39" t="s">
        <v>1727</v>
      </c>
      <c r="F636" s="39" t="s">
        <v>1030</v>
      </c>
      <c r="G636" s="39" t="s">
        <v>1710</v>
      </c>
      <c r="H636" s="39" t="s">
        <v>950</v>
      </c>
      <c r="I636" s="39" t="s">
        <v>1109</v>
      </c>
      <c r="J636" s="39" t="s">
        <v>1113</v>
      </c>
      <c r="K636" s="39" t="s">
        <v>1030</v>
      </c>
      <c r="L636" s="39" t="s">
        <v>1030</v>
      </c>
      <c r="M636" s="39" t="s">
        <v>1030</v>
      </c>
      <c r="N636" s="39" t="s">
        <v>1628</v>
      </c>
      <c r="O636" s="39" t="s">
        <v>1628</v>
      </c>
      <c r="P636" s="39" t="s">
        <v>899</v>
      </c>
      <c r="T636" s="39" t="s">
        <v>553</v>
      </c>
      <c r="U636" s="39" t="s">
        <v>553</v>
      </c>
      <c r="V636" s="39" t="s">
        <v>553</v>
      </c>
      <c r="W636" s="39" t="s">
        <v>553</v>
      </c>
      <c r="X636" s="39" t="s">
        <v>554</v>
      </c>
      <c r="AB636" s="39" t="s">
        <v>880</v>
      </c>
    </row>
    <row r="637" spans="1:28" s="39" customFormat="1">
      <c r="A637" s="39" t="s">
        <v>1558</v>
      </c>
      <c r="B637" s="39" t="s">
        <v>267</v>
      </c>
      <c r="D637" s="39" t="s">
        <v>1201</v>
      </c>
      <c r="E637" s="39" t="s">
        <v>1721</v>
      </c>
      <c r="F637" s="39" t="s">
        <v>1030</v>
      </c>
      <c r="G637" s="39" t="s">
        <v>1709</v>
      </c>
      <c r="H637" s="39" t="s">
        <v>950</v>
      </c>
      <c r="I637" s="39" t="s">
        <v>1109</v>
      </c>
      <c r="J637" s="39" t="s">
        <v>1113</v>
      </c>
      <c r="K637" s="39" t="s">
        <v>1030</v>
      </c>
      <c r="L637" s="39" t="s">
        <v>1030</v>
      </c>
      <c r="M637" s="39" t="s">
        <v>1030</v>
      </c>
      <c r="N637" s="39" t="s">
        <v>1627</v>
      </c>
      <c r="O637" s="39" t="s">
        <v>1627</v>
      </c>
      <c r="P637" s="39" t="s">
        <v>899</v>
      </c>
      <c r="T637" s="39" t="s">
        <v>553</v>
      </c>
      <c r="U637" s="39" t="s">
        <v>553</v>
      </c>
      <c r="V637" s="39" t="s">
        <v>553</v>
      </c>
      <c r="W637" s="39" t="s">
        <v>553</v>
      </c>
      <c r="X637" s="39" t="s">
        <v>554</v>
      </c>
      <c r="AB637" s="39" t="s">
        <v>880</v>
      </c>
    </row>
    <row r="638" spans="1:28" s="39" customFormat="1">
      <c r="A638" s="39" t="s">
        <v>1558</v>
      </c>
      <c r="B638" s="39" t="s">
        <v>267</v>
      </c>
      <c r="D638" s="39" t="s">
        <v>1208</v>
      </c>
      <c r="E638" s="39" t="s">
        <v>1722</v>
      </c>
      <c r="F638" s="39" t="s">
        <v>1030</v>
      </c>
      <c r="G638" s="39" t="s">
        <v>1710</v>
      </c>
      <c r="H638" s="39" t="s">
        <v>950</v>
      </c>
      <c r="I638" s="39" t="s">
        <v>1109</v>
      </c>
      <c r="J638" s="39" t="s">
        <v>1113</v>
      </c>
      <c r="K638" s="39" t="s">
        <v>1030</v>
      </c>
      <c r="L638" s="39" t="s">
        <v>1030</v>
      </c>
      <c r="M638" s="39" t="s">
        <v>1030</v>
      </c>
      <c r="N638" s="39" t="s">
        <v>1628</v>
      </c>
      <c r="O638" s="39" t="s">
        <v>1628</v>
      </c>
      <c r="P638" s="39" t="s">
        <v>899</v>
      </c>
      <c r="T638" s="39" t="s">
        <v>553</v>
      </c>
      <c r="U638" s="39" t="s">
        <v>553</v>
      </c>
      <c r="V638" s="39" t="s">
        <v>553</v>
      </c>
      <c r="W638" s="39" t="s">
        <v>553</v>
      </c>
      <c r="X638" s="39" t="s">
        <v>554</v>
      </c>
      <c r="AB638" s="39" t="s">
        <v>880</v>
      </c>
    </row>
    <row r="639" spans="1:28" s="39" customFormat="1">
      <c r="A639" s="39" t="s">
        <v>1558</v>
      </c>
      <c r="B639" s="39" t="s">
        <v>267</v>
      </c>
      <c r="D639" s="39" t="s">
        <v>1236</v>
      </c>
      <c r="E639" s="39" t="s">
        <v>1723</v>
      </c>
      <c r="F639" s="39" t="s">
        <v>1030</v>
      </c>
      <c r="G639" s="39" t="s">
        <v>1710</v>
      </c>
      <c r="H639" s="39" t="s">
        <v>950</v>
      </c>
      <c r="I639" s="39" t="s">
        <v>1109</v>
      </c>
      <c r="J639" s="39" t="s">
        <v>1113</v>
      </c>
      <c r="K639" s="39" t="s">
        <v>1030</v>
      </c>
      <c r="L639" s="39" t="s">
        <v>1030</v>
      </c>
      <c r="M639" s="39" t="s">
        <v>1030</v>
      </c>
      <c r="N639" s="39" t="s">
        <v>1632</v>
      </c>
      <c r="O639" s="39" t="s">
        <v>1632</v>
      </c>
      <c r="P639" s="39" t="s">
        <v>899</v>
      </c>
      <c r="T639" s="39" t="s">
        <v>553</v>
      </c>
      <c r="U639" s="39" t="s">
        <v>553</v>
      </c>
      <c r="V639" s="39" t="s">
        <v>553</v>
      </c>
      <c r="W639" s="39" t="s">
        <v>553</v>
      </c>
      <c r="X639" s="39" t="s">
        <v>554</v>
      </c>
      <c r="AB639" s="39" t="s">
        <v>880</v>
      </c>
    </row>
    <row r="640" spans="1:28" s="39" customFormat="1">
      <c r="A640" s="39" t="s">
        <v>1558</v>
      </c>
      <c r="B640" s="39" t="s">
        <v>267</v>
      </c>
      <c r="D640" s="39" t="s">
        <v>1236</v>
      </c>
      <c r="E640" s="39" t="s">
        <v>1605</v>
      </c>
      <c r="F640" s="39" t="s">
        <v>1030</v>
      </c>
      <c r="G640" s="39" t="s">
        <v>1710</v>
      </c>
      <c r="H640" s="39" t="s">
        <v>950</v>
      </c>
      <c r="I640" s="39" t="s">
        <v>1109</v>
      </c>
      <c r="J640" s="39" t="s">
        <v>1113</v>
      </c>
      <c r="K640" s="39" t="s">
        <v>1030</v>
      </c>
      <c r="L640" s="39" t="s">
        <v>1030</v>
      </c>
      <c r="M640" s="39" t="s">
        <v>1030</v>
      </c>
      <c r="N640" s="39" t="s">
        <v>1632</v>
      </c>
      <c r="O640" s="39" t="s">
        <v>1632</v>
      </c>
      <c r="P640" s="39" t="s">
        <v>899</v>
      </c>
      <c r="T640" s="39" t="s">
        <v>553</v>
      </c>
      <c r="U640" s="39" t="s">
        <v>553</v>
      </c>
      <c r="V640" s="39" t="s">
        <v>553</v>
      </c>
      <c r="W640" s="39" t="s">
        <v>553</v>
      </c>
      <c r="X640" s="39" t="s">
        <v>554</v>
      </c>
      <c r="AB640" s="39" t="s">
        <v>880</v>
      </c>
    </row>
    <row r="641" spans="1:28" s="39" customFormat="1">
      <c r="A641" s="39" t="s">
        <v>1558</v>
      </c>
      <c r="B641" s="39" t="s">
        <v>267</v>
      </c>
      <c r="D641" s="39" t="s">
        <v>1223</v>
      </c>
      <c r="E641" s="39" t="s">
        <v>1723</v>
      </c>
      <c r="F641" s="39" t="s">
        <v>1030</v>
      </c>
      <c r="G641" s="39" t="s">
        <v>1710</v>
      </c>
      <c r="H641" s="39" t="s">
        <v>950</v>
      </c>
      <c r="I641" s="39" t="s">
        <v>1109</v>
      </c>
      <c r="J641" s="39" t="s">
        <v>1113</v>
      </c>
      <c r="K641" s="39" t="s">
        <v>1030</v>
      </c>
      <c r="L641" s="39" t="s">
        <v>1030</v>
      </c>
      <c r="M641" s="39" t="s">
        <v>1030</v>
      </c>
      <c r="N641" s="39" t="s">
        <v>1632</v>
      </c>
      <c r="O641" s="39" t="s">
        <v>1632</v>
      </c>
      <c r="P641" s="39" t="s">
        <v>899</v>
      </c>
      <c r="T641" s="39" t="s">
        <v>553</v>
      </c>
      <c r="U641" s="39" t="s">
        <v>553</v>
      </c>
      <c r="V641" s="39" t="s">
        <v>553</v>
      </c>
      <c r="W641" s="39" t="s">
        <v>553</v>
      </c>
      <c r="X641" s="39" t="s">
        <v>554</v>
      </c>
      <c r="AB641" s="39" t="s">
        <v>880</v>
      </c>
    </row>
    <row r="642" spans="1:28" s="39" customFormat="1">
      <c r="A642" s="39" t="s">
        <v>1558</v>
      </c>
      <c r="B642" s="39" t="s">
        <v>267</v>
      </c>
      <c r="D642" s="39" t="s">
        <v>1223</v>
      </c>
      <c r="E642" s="39" t="s">
        <v>1605</v>
      </c>
      <c r="F642" s="39" t="s">
        <v>1030</v>
      </c>
      <c r="G642" s="39" t="s">
        <v>1710</v>
      </c>
      <c r="H642" s="39" t="s">
        <v>950</v>
      </c>
      <c r="I642" s="39" t="s">
        <v>1109</v>
      </c>
      <c r="J642" s="39" t="s">
        <v>1113</v>
      </c>
      <c r="K642" s="39" t="s">
        <v>1030</v>
      </c>
      <c r="L642" s="39" t="s">
        <v>1030</v>
      </c>
      <c r="M642" s="39" t="s">
        <v>1030</v>
      </c>
      <c r="N642" s="39" t="s">
        <v>1632</v>
      </c>
      <c r="O642" s="39" t="s">
        <v>1632</v>
      </c>
      <c r="P642" s="39" t="s">
        <v>899</v>
      </c>
      <c r="T642" s="39" t="s">
        <v>553</v>
      </c>
      <c r="U642" s="39" t="s">
        <v>553</v>
      </c>
      <c r="V642" s="39" t="s">
        <v>553</v>
      </c>
      <c r="W642" s="39" t="s">
        <v>553</v>
      </c>
      <c r="X642" s="39" t="s">
        <v>554</v>
      </c>
      <c r="AB642" s="39" t="s">
        <v>880</v>
      </c>
    </row>
    <row r="643" spans="1:28" s="39" customFormat="1">
      <c r="A643" s="39" t="s">
        <v>1558</v>
      </c>
      <c r="B643" s="39" t="s">
        <v>267</v>
      </c>
      <c r="D643" s="39" t="s">
        <v>1210</v>
      </c>
      <c r="E643" s="39" t="s">
        <v>1724</v>
      </c>
      <c r="F643" s="39" t="s">
        <v>1030</v>
      </c>
      <c r="G643" s="39" t="s">
        <v>1710</v>
      </c>
      <c r="H643" s="39" t="s">
        <v>950</v>
      </c>
      <c r="I643" s="39" t="s">
        <v>1109</v>
      </c>
      <c r="J643" s="39" t="s">
        <v>1113</v>
      </c>
      <c r="K643" s="39" t="s">
        <v>1030</v>
      </c>
      <c r="L643" s="39" t="s">
        <v>1030</v>
      </c>
      <c r="M643" s="39" t="s">
        <v>1030</v>
      </c>
      <c r="N643" s="39" t="s">
        <v>1625</v>
      </c>
      <c r="O643" s="39" t="s">
        <v>1625</v>
      </c>
      <c r="P643" s="39" t="s">
        <v>899</v>
      </c>
      <c r="T643" s="39" t="s">
        <v>553</v>
      </c>
      <c r="U643" s="39" t="s">
        <v>553</v>
      </c>
      <c r="V643" s="39" t="s">
        <v>553</v>
      </c>
      <c r="W643" s="39" t="s">
        <v>553</v>
      </c>
      <c r="X643" s="39" t="s">
        <v>554</v>
      </c>
      <c r="AB643" s="39" t="s">
        <v>880</v>
      </c>
    </row>
    <row r="644" spans="1:28" s="39" customFormat="1">
      <c r="A644" s="39" t="s">
        <v>1558</v>
      </c>
      <c r="B644" s="39" t="s">
        <v>267</v>
      </c>
      <c r="D644" s="39" t="s">
        <v>1210</v>
      </c>
      <c r="E644" s="39" t="s">
        <v>1606</v>
      </c>
      <c r="F644" s="39" t="s">
        <v>1030</v>
      </c>
      <c r="G644" s="39" t="s">
        <v>1710</v>
      </c>
      <c r="H644" s="39" t="s">
        <v>950</v>
      </c>
      <c r="I644" s="39" t="s">
        <v>1109</v>
      </c>
      <c r="J644" s="39" t="s">
        <v>1113</v>
      </c>
      <c r="K644" s="39" t="s">
        <v>1030</v>
      </c>
      <c r="L644" s="39" t="s">
        <v>1030</v>
      </c>
      <c r="M644" s="39" t="s">
        <v>1030</v>
      </c>
      <c r="N644" s="39" t="s">
        <v>1625</v>
      </c>
      <c r="O644" s="39" t="s">
        <v>1625</v>
      </c>
      <c r="P644" s="39" t="s">
        <v>899</v>
      </c>
      <c r="T644" s="39" t="s">
        <v>553</v>
      </c>
      <c r="U644" s="39" t="s">
        <v>553</v>
      </c>
      <c r="V644" s="39" t="s">
        <v>553</v>
      </c>
      <c r="W644" s="39" t="s">
        <v>553</v>
      </c>
      <c r="X644" s="39" t="s">
        <v>554</v>
      </c>
      <c r="AB644" s="39" t="s">
        <v>880</v>
      </c>
    </row>
    <row r="645" spans="1:28" s="39" customFormat="1">
      <c r="A645" s="39" t="s">
        <v>1558</v>
      </c>
      <c r="B645" s="39" t="s">
        <v>267</v>
      </c>
      <c r="D645" s="39" t="s">
        <v>1211</v>
      </c>
      <c r="E645" s="39" t="s">
        <v>1603</v>
      </c>
      <c r="F645" s="39" t="s">
        <v>1030</v>
      </c>
      <c r="G645" s="39" t="s">
        <v>1710</v>
      </c>
      <c r="H645" s="39" t="s">
        <v>950</v>
      </c>
      <c r="I645" s="39" t="s">
        <v>1109</v>
      </c>
      <c r="J645" s="39" t="s">
        <v>1113</v>
      </c>
      <c r="K645" s="39" t="s">
        <v>1030</v>
      </c>
      <c r="L645" s="39" t="s">
        <v>1030</v>
      </c>
      <c r="M645" s="39" t="s">
        <v>1030</v>
      </c>
      <c r="N645" s="39" t="s">
        <v>1625</v>
      </c>
      <c r="O645" s="39" t="s">
        <v>1625</v>
      </c>
      <c r="P645" s="39" t="s">
        <v>899</v>
      </c>
      <c r="T645" s="39" t="s">
        <v>553</v>
      </c>
      <c r="U645" s="39" t="s">
        <v>553</v>
      </c>
      <c r="V645" s="39" t="s">
        <v>553</v>
      </c>
      <c r="W645" s="39" t="s">
        <v>553</v>
      </c>
      <c r="X645" s="39" t="s">
        <v>554</v>
      </c>
      <c r="AB645" s="39" t="s">
        <v>880</v>
      </c>
    </row>
    <row r="646" spans="1:28" s="39" customFormat="1">
      <c r="A646" s="39" t="s">
        <v>1558</v>
      </c>
      <c r="B646" s="39" t="s">
        <v>267</v>
      </c>
      <c r="D646" s="39" t="s">
        <v>1211</v>
      </c>
      <c r="E646" s="39" t="s">
        <v>1728</v>
      </c>
      <c r="F646" s="39" t="s">
        <v>1030</v>
      </c>
      <c r="G646" s="39" t="s">
        <v>1710</v>
      </c>
      <c r="H646" s="39" t="s">
        <v>950</v>
      </c>
      <c r="I646" s="39" t="s">
        <v>1109</v>
      </c>
      <c r="J646" s="39" t="s">
        <v>1113</v>
      </c>
      <c r="K646" s="39" t="s">
        <v>1030</v>
      </c>
      <c r="L646" s="39" t="s">
        <v>1030</v>
      </c>
      <c r="M646" s="39" t="s">
        <v>1030</v>
      </c>
      <c r="N646" s="39" t="s">
        <v>1625</v>
      </c>
      <c r="O646" s="39" t="s">
        <v>1625</v>
      </c>
      <c r="P646" s="39" t="s">
        <v>899</v>
      </c>
      <c r="T646" s="39" t="s">
        <v>553</v>
      </c>
      <c r="U646" s="39" t="s">
        <v>553</v>
      </c>
      <c r="V646" s="39" t="s">
        <v>553</v>
      </c>
      <c r="W646" s="39" t="s">
        <v>553</v>
      </c>
      <c r="X646" s="39" t="s">
        <v>554</v>
      </c>
      <c r="AB646" s="39" t="s">
        <v>880</v>
      </c>
    </row>
    <row r="647" spans="1:28" s="39" customFormat="1">
      <c r="A647" s="39" t="s">
        <v>1558</v>
      </c>
      <c r="B647" s="39" t="s">
        <v>267</v>
      </c>
      <c r="D647" s="39" t="s">
        <v>1203</v>
      </c>
      <c r="E647" s="39" t="s">
        <v>1729</v>
      </c>
      <c r="F647" s="39" t="s">
        <v>1030</v>
      </c>
      <c r="G647" s="39" t="s">
        <v>1710</v>
      </c>
      <c r="H647" s="39" t="s">
        <v>950</v>
      </c>
      <c r="I647" s="39" t="s">
        <v>1109</v>
      </c>
      <c r="J647" s="39" t="s">
        <v>1113</v>
      </c>
      <c r="K647" s="39" t="s">
        <v>1030</v>
      </c>
      <c r="L647" s="39" t="s">
        <v>1030</v>
      </c>
      <c r="M647" s="39" t="s">
        <v>1030</v>
      </c>
      <c r="N647" s="39" t="s">
        <v>1625</v>
      </c>
      <c r="O647" s="39" t="s">
        <v>1625</v>
      </c>
      <c r="P647" s="39" t="s">
        <v>899</v>
      </c>
      <c r="T647" s="39" t="s">
        <v>553</v>
      </c>
      <c r="U647" s="39" t="s">
        <v>553</v>
      </c>
      <c r="V647" s="39" t="s">
        <v>553</v>
      </c>
      <c r="W647" s="39" t="s">
        <v>553</v>
      </c>
      <c r="X647" s="39" t="s">
        <v>554</v>
      </c>
      <c r="AB647" s="39" t="s">
        <v>880</v>
      </c>
    </row>
    <row r="648" spans="1:28" s="39" customFormat="1">
      <c r="A648" s="39" t="s">
        <v>1558</v>
      </c>
      <c r="B648" s="39" t="s">
        <v>267</v>
      </c>
      <c r="D648" s="39" t="s">
        <v>1203</v>
      </c>
      <c r="E648" s="39" t="s">
        <v>1604</v>
      </c>
      <c r="F648" s="39" t="s">
        <v>1030</v>
      </c>
      <c r="G648" s="39" t="s">
        <v>1710</v>
      </c>
      <c r="H648" s="39" t="s">
        <v>950</v>
      </c>
      <c r="I648" s="39" t="s">
        <v>1109</v>
      </c>
      <c r="J648" s="39" t="s">
        <v>1113</v>
      </c>
      <c r="K648" s="39" t="s">
        <v>1030</v>
      </c>
      <c r="L648" s="39" t="s">
        <v>1030</v>
      </c>
      <c r="M648" s="39" t="s">
        <v>1030</v>
      </c>
      <c r="N648" s="39" t="s">
        <v>1625</v>
      </c>
      <c r="O648" s="39" t="s">
        <v>1625</v>
      </c>
      <c r="P648" s="39" t="s">
        <v>899</v>
      </c>
      <c r="T648" s="39" t="s">
        <v>553</v>
      </c>
      <c r="U648" s="39" t="s">
        <v>553</v>
      </c>
      <c r="V648" s="39" t="s">
        <v>553</v>
      </c>
      <c r="W648" s="39" t="s">
        <v>553</v>
      </c>
      <c r="X648" s="39" t="s">
        <v>554</v>
      </c>
      <c r="AB648" s="39" t="s">
        <v>880</v>
      </c>
    </row>
    <row r="649" spans="1:28" s="39" customFormat="1">
      <c r="A649" s="39" t="s">
        <v>1558</v>
      </c>
      <c r="B649" s="39" t="s">
        <v>267</v>
      </c>
      <c r="D649" s="39" t="s">
        <v>1227</v>
      </c>
      <c r="E649" s="39" t="s">
        <v>1729</v>
      </c>
      <c r="F649" s="39" t="s">
        <v>1030</v>
      </c>
      <c r="G649" s="39" t="s">
        <v>1710</v>
      </c>
      <c r="H649" s="39" t="s">
        <v>950</v>
      </c>
      <c r="I649" s="39" t="s">
        <v>1109</v>
      </c>
      <c r="J649" s="39" t="s">
        <v>1113</v>
      </c>
      <c r="K649" s="39" t="s">
        <v>1030</v>
      </c>
      <c r="L649" s="39" t="s">
        <v>1030</v>
      </c>
      <c r="M649" s="39" t="s">
        <v>1030</v>
      </c>
      <c r="N649" s="39" t="s">
        <v>1640</v>
      </c>
      <c r="O649" s="39" t="s">
        <v>1640</v>
      </c>
      <c r="P649" s="39" t="s">
        <v>899</v>
      </c>
      <c r="T649" s="39" t="s">
        <v>553</v>
      </c>
      <c r="U649" s="39" t="s">
        <v>553</v>
      </c>
      <c r="V649" s="39" t="s">
        <v>553</v>
      </c>
      <c r="W649" s="39" t="s">
        <v>553</v>
      </c>
      <c r="X649" s="39" t="s">
        <v>554</v>
      </c>
      <c r="AB649" s="39" t="s">
        <v>880</v>
      </c>
    </row>
    <row r="650" spans="1:28" s="39" customFormat="1">
      <c r="A650" s="39" t="s">
        <v>1558</v>
      </c>
      <c r="B650" s="39" t="s">
        <v>267</v>
      </c>
      <c r="D650" s="39" t="s">
        <v>1227</v>
      </c>
      <c r="E650" s="39" t="s">
        <v>1725</v>
      </c>
      <c r="F650" s="39" t="s">
        <v>1030</v>
      </c>
      <c r="G650" s="39" t="s">
        <v>1710</v>
      </c>
      <c r="H650" s="39" t="s">
        <v>950</v>
      </c>
      <c r="I650" s="39" t="s">
        <v>1109</v>
      </c>
      <c r="J650" s="39" t="s">
        <v>1113</v>
      </c>
      <c r="K650" s="39" t="s">
        <v>1030</v>
      </c>
      <c r="L650" s="39" t="s">
        <v>1030</v>
      </c>
      <c r="M650" s="39" t="s">
        <v>1030</v>
      </c>
      <c r="N650" s="39" t="s">
        <v>1640</v>
      </c>
      <c r="O650" s="39" t="s">
        <v>1640</v>
      </c>
      <c r="P650" s="39" t="s">
        <v>899</v>
      </c>
      <c r="T650" s="39" t="s">
        <v>553</v>
      </c>
      <c r="U650" s="39" t="s">
        <v>553</v>
      </c>
      <c r="V650" s="39" t="s">
        <v>553</v>
      </c>
      <c r="W650" s="39" t="s">
        <v>553</v>
      </c>
      <c r="X650" s="39" t="s">
        <v>554</v>
      </c>
      <c r="AB650" s="39" t="s">
        <v>880</v>
      </c>
    </row>
    <row r="651" spans="1:28" s="39" customFormat="1">
      <c r="A651" s="39" t="s">
        <v>1558</v>
      </c>
      <c r="B651" s="39" t="s">
        <v>267</v>
      </c>
      <c r="D651" s="39" t="s">
        <v>1205</v>
      </c>
      <c r="E651" s="39" t="s">
        <v>1607</v>
      </c>
      <c r="F651" s="39" t="s">
        <v>1030</v>
      </c>
      <c r="G651" s="39" t="s">
        <v>1710</v>
      </c>
      <c r="H651" s="39" t="s">
        <v>950</v>
      </c>
      <c r="I651" s="39" t="s">
        <v>1109</v>
      </c>
      <c r="J651" s="39" t="s">
        <v>1113</v>
      </c>
      <c r="K651" s="39" t="s">
        <v>1030</v>
      </c>
      <c r="L651" s="39" t="s">
        <v>1030</v>
      </c>
      <c r="M651" s="39" t="s">
        <v>1030</v>
      </c>
      <c r="N651" s="39" t="s">
        <v>1640</v>
      </c>
      <c r="O651" s="39" t="s">
        <v>1640</v>
      </c>
      <c r="P651" s="39" t="s">
        <v>899</v>
      </c>
      <c r="T651" s="39" t="s">
        <v>553</v>
      </c>
      <c r="U651" s="39" t="s">
        <v>553</v>
      </c>
      <c r="V651" s="39" t="s">
        <v>553</v>
      </c>
      <c r="W651" s="39" t="s">
        <v>553</v>
      </c>
      <c r="X651" s="39" t="s">
        <v>554</v>
      </c>
      <c r="AB651" s="39" t="s">
        <v>880</v>
      </c>
    </row>
    <row r="652" spans="1:28" s="39" customFormat="1">
      <c r="A652" s="39" t="s">
        <v>1558</v>
      </c>
      <c r="B652" s="39" t="s">
        <v>267</v>
      </c>
      <c r="D652" s="39" t="s">
        <v>1205</v>
      </c>
      <c r="E652" s="39" t="s">
        <v>1725</v>
      </c>
      <c r="F652" s="39" t="s">
        <v>1030</v>
      </c>
      <c r="G652" s="39" t="s">
        <v>1710</v>
      </c>
      <c r="H652" s="39" t="s">
        <v>950</v>
      </c>
      <c r="I652" s="39" t="s">
        <v>1109</v>
      </c>
      <c r="J652" s="39" t="s">
        <v>1113</v>
      </c>
      <c r="K652" s="39" t="s">
        <v>1030</v>
      </c>
      <c r="L652" s="39" t="s">
        <v>1030</v>
      </c>
      <c r="M652" s="39" t="s">
        <v>1030</v>
      </c>
      <c r="N652" s="39" t="s">
        <v>1640</v>
      </c>
      <c r="O652" s="39" t="s">
        <v>1640</v>
      </c>
      <c r="P652" s="39" t="s">
        <v>899</v>
      </c>
      <c r="T652" s="39" t="s">
        <v>553</v>
      </c>
      <c r="U652" s="39" t="s">
        <v>553</v>
      </c>
      <c r="V652" s="39" t="s">
        <v>553</v>
      </c>
      <c r="W652" s="39" t="s">
        <v>553</v>
      </c>
      <c r="X652" s="39" t="s">
        <v>554</v>
      </c>
      <c r="AB652" s="39" t="s">
        <v>880</v>
      </c>
    </row>
    <row r="653" spans="1:28" s="39" customFormat="1">
      <c r="A653" s="39" t="s">
        <v>1558</v>
      </c>
      <c r="B653" s="39" t="s">
        <v>1352</v>
      </c>
      <c r="D653" s="39" t="s">
        <v>1201</v>
      </c>
      <c r="E653" s="39" t="s">
        <v>1745</v>
      </c>
      <c r="F653" s="39" t="s">
        <v>1030</v>
      </c>
      <c r="G653" s="39" t="s">
        <v>1709</v>
      </c>
      <c r="H653" s="39" t="s">
        <v>950</v>
      </c>
      <c r="I653" s="39" t="s">
        <v>1109</v>
      </c>
      <c r="J653" s="39" t="s">
        <v>1113</v>
      </c>
      <c r="K653" s="39" t="s">
        <v>1030</v>
      </c>
      <c r="L653" s="39" t="s">
        <v>1030</v>
      </c>
      <c r="M653" s="39" t="s">
        <v>1030</v>
      </c>
      <c r="N653" s="39" t="s">
        <v>1627</v>
      </c>
      <c r="O653" s="39" t="s">
        <v>1627</v>
      </c>
      <c r="P653" s="39" t="s">
        <v>899</v>
      </c>
      <c r="T653" s="39" t="s">
        <v>553</v>
      </c>
      <c r="U653" s="39" t="s">
        <v>553</v>
      </c>
      <c r="V653" s="39" t="s">
        <v>553</v>
      </c>
      <c r="W653" s="39" t="s">
        <v>553</v>
      </c>
      <c r="X653" s="39" t="s">
        <v>554</v>
      </c>
      <c r="AB653" s="39" t="s">
        <v>880</v>
      </c>
    </row>
    <row r="654" spans="1:28" s="39" customFormat="1">
      <c r="A654" s="39" t="s">
        <v>1558</v>
      </c>
      <c r="B654" s="39" t="s">
        <v>1352</v>
      </c>
      <c r="D654" s="39" t="s">
        <v>1208</v>
      </c>
      <c r="E654" s="39" t="s">
        <v>1746</v>
      </c>
      <c r="F654" s="39" t="s">
        <v>1030</v>
      </c>
      <c r="G654" s="39" t="s">
        <v>1710</v>
      </c>
      <c r="H654" s="39" t="s">
        <v>950</v>
      </c>
      <c r="I654" s="39" t="s">
        <v>1109</v>
      </c>
      <c r="J654" s="39" t="s">
        <v>1113</v>
      </c>
      <c r="K654" s="39" t="s">
        <v>1030</v>
      </c>
      <c r="L654" s="39" t="s">
        <v>1030</v>
      </c>
      <c r="M654" s="39" t="s">
        <v>1030</v>
      </c>
      <c r="N654" s="39" t="s">
        <v>1628</v>
      </c>
      <c r="O654" s="39" t="s">
        <v>1628</v>
      </c>
      <c r="P654" s="39" t="s">
        <v>899</v>
      </c>
      <c r="T654" s="39" t="s">
        <v>553</v>
      </c>
      <c r="U654" s="39" t="s">
        <v>553</v>
      </c>
      <c r="V654" s="39" t="s">
        <v>553</v>
      </c>
      <c r="W654" s="39" t="s">
        <v>553</v>
      </c>
      <c r="X654" s="39" t="s">
        <v>554</v>
      </c>
      <c r="AB654" s="39" t="s">
        <v>880</v>
      </c>
    </row>
    <row r="655" spans="1:28" s="39" customFormat="1">
      <c r="A655" s="39" t="s">
        <v>1558</v>
      </c>
      <c r="B655" s="39" t="s">
        <v>1352</v>
      </c>
      <c r="D655" s="39" t="s">
        <v>1236</v>
      </c>
      <c r="E655" s="39" t="s">
        <v>1746</v>
      </c>
      <c r="F655" s="39" t="s">
        <v>1030</v>
      </c>
      <c r="G655" s="39" t="s">
        <v>1710</v>
      </c>
      <c r="H655" s="39" t="s">
        <v>950</v>
      </c>
      <c r="I655" s="39" t="s">
        <v>1109</v>
      </c>
      <c r="J655" s="39" t="s">
        <v>1113</v>
      </c>
      <c r="K655" s="39" t="s">
        <v>1030</v>
      </c>
      <c r="L655" s="39" t="s">
        <v>1030</v>
      </c>
      <c r="M655" s="39" t="s">
        <v>1030</v>
      </c>
      <c r="N655" s="39" t="s">
        <v>1632</v>
      </c>
      <c r="O655" s="39" t="s">
        <v>1632</v>
      </c>
      <c r="P655" s="39" t="s">
        <v>899</v>
      </c>
      <c r="T655" s="39" t="s">
        <v>553</v>
      </c>
      <c r="U655" s="39" t="s">
        <v>553</v>
      </c>
      <c r="V655" s="39" t="s">
        <v>553</v>
      </c>
      <c r="W655" s="39" t="s">
        <v>553</v>
      </c>
      <c r="X655" s="39" t="s">
        <v>554</v>
      </c>
      <c r="AB655" s="39" t="s">
        <v>880</v>
      </c>
    </row>
    <row r="656" spans="1:28" s="39" customFormat="1">
      <c r="A656" s="39" t="s">
        <v>1558</v>
      </c>
      <c r="B656" s="39" t="s">
        <v>1352</v>
      </c>
      <c r="D656" s="39" t="s">
        <v>1223</v>
      </c>
      <c r="E656" s="39" t="s">
        <v>1746</v>
      </c>
      <c r="F656" s="39" t="s">
        <v>1030</v>
      </c>
      <c r="G656" s="39" t="s">
        <v>1710</v>
      </c>
      <c r="H656" s="39" t="s">
        <v>950</v>
      </c>
      <c r="I656" s="39" t="s">
        <v>1109</v>
      </c>
      <c r="J656" s="39" t="s">
        <v>1113</v>
      </c>
      <c r="K656" s="39" t="s">
        <v>1030</v>
      </c>
      <c r="L656" s="39" t="s">
        <v>1030</v>
      </c>
      <c r="M656" s="39" t="s">
        <v>1030</v>
      </c>
      <c r="N656" s="39" t="s">
        <v>1632</v>
      </c>
      <c r="O656" s="39" t="s">
        <v>1632</v>
      </c>
      <c r="P656" s="39" t="s">
        <v>899</v>
      </c>
      <c r="T656" s="39" t="s">
        <v>553</v>
      </c>
      <c r="U656" s="39" t="s">
        <v>553</v>
      </c>
      <c r="V656" s="39" t="s">
        <v>553</v>
      </c>
      <c r="W656" s="39" t="s">
        <v>553</v>
      </c>
      <c r="X656" s="39" t="s">
        <v>554</v>
      </c>
      <c r="AB656" s="39" t="s">
        <v>880</v>
      </c>
    </row>
    <row r="657" spans="1:28" s="39" customFormat="1">
      <c r="A657" s="39" t="s">
        <v>1558</v>
      </c>
      <c r="B657" s="39" t="s">
        <v>1352</v>
      </c>
      <c r="D657" s="39" t="s">
        <v>1210</v>
      </c>
      <c r="E657" s="39" t="s">
        <v>1746</v>
      </c>
      <c r="F657" s="39" t="s">
        <v>1030</v>
      </c>
      <c r="G657" s="39" t="s">
        <v>1710</v>
      </c>
      <c r="H657" s="39" t="s">
        <v>950</v>
      </c>
      <c r="I657" s="39" t="s">
        <v>1109</v>
      </c>
      <c r="J657" s="39" t="s">
        <v>1113</v>
      </c>
      <c r="K657" s="39" t="s">
        <v>1030</v>
      </c>
      <c r="L657" s="39" t="s">
        <v>1030</v>
      </c>
      <c r="M657" s="39" t="s">
        <v>1030</v>
      </c>
      <c r="N657" s="39" t="s">
        <v>1625</v>
      </c>
      <c r="O657" s="39" t="s">
        <v>1625</v>
      </c>
      <c r="P657" s="39" t="s">
        <v>899</v>
      </c>
      <c r="T657" s="39" t="s">
        <v>553</v>
      </c>
      <c r="U657" s="39" t="s">
        <v>553</v>
      </c>
      <c r="V657" s="39" t="s">
        <v>553</v>
      </c>
      <c r="W657" s="39" t="s">
        <v>553</v>
      </c>
      <c r="X657" s="39" t="s">
        <v>554</v>
      </c>
      <c r="AB657" s="39" t="s">
        <v>880</v>
      </c>
    </row>
    <row r="658" spans="1:28" s="39" customFormat="1">
      <c r="A658" s="39" t="s">
        <v>1558</v>
      </c>
      <c r="B658" s="39" t="s">
        <v>1352</v>
      </c>
      <c r="D658" s="39" t="s">
        <v>1213</v>
      </c>
      <c r="E658" s="39" t="s">
        <v>1746</v>
      </c>
      <c r="F658" s="39" t="s">
        <v>1030</v>
      </c>
      <c r="G658" s="39" t="s">
        <v>1710</v>
      </c>
      <c r="H658" s="39" t="s">
        <v>950</v>
      </c>
      <c r="I658" s="39" t="s">
        <v>1109</v>
      </c>
      <c r="J658" s="39" t="s">
        <v>1113</v>
      </c>
      <c r="K658" s="39" t="s">
        <v>1030</v>
      </c>
      <c r="L658" s="39" t="s">
        <v>1030</v>
      </c>
      <c r="M658" s="39" t="s">
        <v>1030</v>
      </c>
      <c r="N658" s="39" t="s">
        <v>1625</v>
      </c>
      <c r="O658" s="39" t="s">
        <v>1625</v>
      </c>
      <c r="P658" s="39" t="s">
        <v>899</v>
      </c>
      <c r="T658" s="39" t="s">
        <v>553</v>
      </c>
      <c r="U658" s="39" t="s">
        <v>553</v>
      </c>
      <c r="V658" s="39" t="s">
        <v>553</v>
      </c>
      <c r="W658" s="39" t="s">
        <v>553</v>
      </c>
      <c r="X658" s="39" t="s">
        <v>554</v>
      </c>
      <c r="AB658" s="39" t="s">
        <v>880</v>
      </c>
    </row>
    <row r="659" spans="1:28" s="39" customFormat="1">
      <c r="A659" s="39" t="s">
        <v>1558</v>
      </c>
      <c r="B659" s="39" t="s">
        <v>1352</v>
      </c>
      <c r="D659" s="39" t="s">
        <v>1227</v>
      </c>
      <c r="E659" s="39" t="s">
        <v>1747</v>
      </c>
      <c r="F659" s="39" t="s">
        <v>1030</v>
      </c>
      <c r="G659" s="39" t="s">
        <v>1710</v>
      </c>
      <c r="H659" s="39" t="s">
        <v>950</v>
      </c>
      <c r="I659" s="39" t="s">
        <v>1109</v>
      </c>
      <c r="J659" s="39" t="s">
        <v>1113</v>
      </c>
      <c r="K659" s="39" t="s">
        <v>1030</v>
      </c>
      <c r="L659" s="39" t="s">
        <v>1030</v>
      </c>
      <c r="M659" s="39" t="s">
        <v>1030</v>
      </c>
      <c r="N659" s="39" t="s">
        <v>1640</v>
      </c>
      <c r="O659" s="39" t="s">
        <v>1640</v>
      </c>
      <c r="P659" s="39" t="s">
        <v>899</v>
      </c>
      <c r="T659" s="39" t="s">
        <v>553</v>
      </c>
      <c r="U659" s="39" t="s">
        <v>553</v>
      </c>
      <c r="V659" s="39" t="s">
        <v>553</v>
      </c>
      <c r="W659" s="39" t="s">
        <v>553</v>
      </c>
      <c r="X659" s="39" t="s">
        <v>554</v>
      </c>
      <c r="AB659" s="39" t="s">
        <v>880</v>
      </c>
    </row>
    <row r="660" spans="1:28" s="39" customFormat="1">
      <c r="A660" s="39" t="s">
        <v>1558</v>
      </c>
      <c r="B660" s="39" t="s">
        <v>1352</v>
      </c>
      <c r="D660" s="39" t="s">
        <v>1205</v>
      </c>
      <c r="E660" s="39" t="s">
        <v>1608</v>
      </c>
      <c r="F660" s="39" t="s">
        <v>1030</v>
      </c>
      <c r="G660" s="39" t="s">
        <v>1710</v>
      </c>
      <c r="H660" s="39" t="s">
        <v>950</v>
      </c>
      <c r="I660" s="39" t="s">
        <v>1109</v>
      </c>
      <c r="J660" s="39" t="s">
        <v>1113</v>
      </c>
      <c r="K660" s="39" t="s">
        <v>1030</v>
      </c>
      <c r="L660" s="39" t="s">
        <v>1030</v>
      </c>
      <c r="M660" s="39" t="s">
        <v>1030</v>
      </c>
      <c r="N660" s="39" t="s">
        <v>1640</v>
      </c>
      <c r="O660" s="39" t="s">
        <v>1640</v>
      </c>
      <c r="P660" s="39" t="s">
        <v>899</v>
      </c>
      <c r="T660" s="39" t="s">
        <v>553</v>
      </c>
      <c r="U660" s="39" t="s">
        <v>553</v>
      </c>
      <c r="V660" s="39" t="s">
        <v>553</v>
      </c>
      <c r="W660" s="39" t="s">
        <v>553</v>
      </c>
      <c r="X660" s="39" t="s">
        <v>554</v>
      </c>
      <c r="AB660" s="39" t="s">
        <v>880</v>
      </c>
    </row>
    <row r="661" spans="1:28" s="39" customFormat="1">
      <c r="A661" s="39" t="s">
        <v>1558</v>
      </c>
      <c r="B661" s="39" t="s">
        <v>222</v>
      </c>
      <c r="D661" s="39" t="s">
        <v>1201</v>
      </c>
      <c r="E661" s="39" t="s">
        <v>1721</v>
      </c>
      <c r="F661" s="39" t="s">
        <v>1030</v>
      </c>
      <c r="G661" s="39" t="s">
        <v>1709</v>
      </c>
      <c r="H661" s="39" t="s">
        <v>950</v>
      </c>
      <c r="I661" s="39" t="s">
        <v>1109</v>
      </c>
      <c r="J661" s="39" t="s">
        <v>1113</v>
      </c>
      <c r="K661" s="39" t="s">
        <v>1030</v>
      </c>
      <c r="L661" s="39" t="s">
        <v>1030</v>
      </c>
      <c r="M661" s="39" t="s">
        <v>1030</v>
      </c>
      <c r="N661" s="39" t="s">
        <v>1627</v>
      </c>
      <c r="O661" s="39" t="s">
        <v>1627</v>
      </c>
      <c r="P661" s="39" t="s">
        <v>899</v>
      </c>
      <c r="T661" s="39" t="s">
        <v>553</v>
      </c>
      <c r="U661" s="39" t="s">
        <v>553</v>
      </c>
      <c r="V661" s="39" t="s">
        <v>553</v>
      </c>
      <c r="W661" s="39" t="s">
        <v>553</v>
      </c>
      <c r="X661" s="39" t="s">
        <v>554</v>
      </c>
      <c r="AB661" s="39" t="s">
        <v>880</v>
      </c>
    </row>
    <row r="662" spans="1:28" s="39" customFormat="1">
      <c r="A662" s="39" t="s">
        <v>1558</v>
      </c>
      <c r="B662" s="39" t="s">
        <v>222</v>
      </c>
      <c r="D662" s="39" t="s">
        <v>1208</v>
      </c>
      <c r="E662" s="39" t="s">
        <v>1722</v>
      </c>
      <c r="F662" s="39" t="s">
        <v>1030</v>
      </c>
      <c r="G662" s="39" t="s">
        <v>1710</v>
      </c>
      <c r="H662" s="39" t="s">
        <v>950</v>
      </c>
      <c r="I662" s="39" t="s">
        <v>1109</v>
      </c>
      <c r="J662" s="39" t="s">
        <v>1113</v>
      </c>
      <c r="K662" s="39" t="s">
        <v>1030</v>
      </c>
      <c r="L662" s="39" t="s">
        <v>1030</v>
      </c>
      <c r="M662" s="39" t="s">
        <v>1030</v>
      </c>
      <c r="N662" s="39" t="s">
        <v>1628</v>
      </c>
      <c r="O662" s="39" t="s">
        <v>1628</v>
      </c>
      <c r="P662" s="39" t="s">
        <v>899</v>
      </c>
      <c r="T662" s="39" t="s">
        <v>553</v>
      </c>
      <c r="U662" s="39" t="s">
        <v>553</v>
      </c>
      <c r="V662" s="39" t="s">
        <v>553</v>
      </c>
      <c r="W662" s="39" t="s">
        <v>553</v>
      </c>
      <c r="X662" s="39" t="s">
        <v>554</v>
      </c>
      <c r="AB662" s="39" t="s">
        <v>880</v>
      </c>
    </row>
    <row r="663" spans="1:28" s="39" customFormat="1">
      <c r="A663" s="39" t="s">
        <v>1558</v>
      </c>
      <c r="B663" s="39" t="s">
        <v>222</v>
      </c>
      <c r="D663" s="39" t="s">
        <v>1236</v>
      </c>
      <c r="E663" s="39" t="s">
        <v>1723</v>
      </c>
      <c r="F663" s="39" t="s">
        <v>1030</v>
      </c>
      <c r="G663" s="39" t="s">
        <v>1710</v>
      </c>
      <c r="H663" s="39" t="s">
        <v>950</v>
      </c>
      <c r="I663" s="39" t="s">
        <v>1109</v>
      </c>
      <c r="J663" s="39" t="s">
        <v>1113</v>
      </c>
      <c r="K663" s="39" t="s">
        <v>1030</v>
      </c>
      <c r="L663" s="39" t="s">
        <v>1030</v>
      </c>
      <c r="M663" s="39" t="s">
        <v>1030</v>
      </c>
      <c r="N663" s="39" t="s">
        <v>1632</v>
      </c>
      <c r="O663" s="39" t="s">
        <v>1632</v>
      </c>
      <c r="P663" s="39" t="s">
        <v>899</v>
      </c>
      <c r="T663" s="39" t="s">
        <v>553</v>
      </c>
      <c r="U663" s="39" t="s">
        <v>553</v>
      </c>
      <c r="V663" s="39" t="s">
        <v>553</v>
      </c>
      <c r="W663" s="39" t="s">
        <v>553</v>
      </c>
      <c r="X663" s="39" t="s">
        <v>554</v>
      </c>
      <c r="AB663" s="39" t="s">
        <v>880</v>
      </c>
    </row>
    <row r="664" spans="1:28" s="39" customFormat="1">
      <c r="A664" s="39" t="s">
        <v>1558</v>
      </c>
      <c r="B664" s="39" t="s">
        <v>222</v>
      </c>
      <c r="D664" s="39" t="s">
        <v>1223</v>
      </c>
      <c r="E664" s="39" t="s">
        <v>1723</v>
      </c>
      <c r="F664" s="39" t="s">
        <v>1030</v>
      </c>
      <c r="G664" s="39" t="s">
        <v>1710</v>
      </c>
      <c r="H664" s="39" t="s">
        <v>950</v>
      </c>
      <c r="I664" s="39" t="s">
        <v>1109</v>
      </c>
      <c r="J664" s="39" t="s">
        <v>1113</v>
      </c>
      <c r="K664" s="39" t="s">
        <v>1030</v>
      </c>
      <c r="L664" s="39" t="s">
        <v>1030</v>
      </c>
      <c r="M664" s="39" t="s">
        <v>1030</v>
      </c>
      <c r="N664" s="39" t="s">
        <v>1632</v>
      </c>
      <c r="O664" s="39" t="s">
        <v>1632</v>
      </c>
      <c r="P664" s="39" t="s">
        <v>899</v>
      </c>
      <c r="T664" s="39" t="s">
        <v>553</v>
      </c>
      <c r="U664" s="39" t="s">
        <v>553</v>
      </c>
      <c r="V664" s="39" t="s">
        <v>553</v>
      </c>
      <c r="W664" s="39" t="s">
        <v>553</v>
      </c>
      <c r="X664" s="39" t="s">
        <v>554</v>
      </c>
      <c r="AB664" s="39" t="s">
        <v>880</v>
      </c>
    </row>
    <row r="665" spans="1:28" s="39" customFormat="1">
      <c r="A665" s="39" t="s">
        <v>1558</v>
      </c>
      <c r="B665" s="39" t="s">
        <v>222</v>
      </c>
      <c r="D665" s="39" t="s">
        <v>1210</v>
      </c>
      <c r="E665" s="39" t="s">
        <v>1724</v>
      </c>
      <c r="F665" s="39" t="s">
        <v>1030</v>
      </c>
      <c r="G665" s="39" t="s">
        <v>1710</v>
      </c>
      <c r="H665" s="39" t="s">
        <v>950</v>
      </c>
      <c r="I665" s="39" t="s">
        <v>1109</v>
      </c>
      <c r="J665" s="39" t="s">
        <v>1113</v>
      </c>
      <c r="K665" s="39" t="s">
        <v>1030</v>
      </c>
      <c r="L665" s="39" t="s">
        <v>1030</v>
      </c>
      <c r="M665" s="39" t="s">
        <v>1030</v>
      </c>
      <c r="N665" s="39" t="s">
        <v>1625</v>
      </c>
      <c r="O665" s="39" t="s">
        <v>1625</v>
      </c>
      <c r="P665" s="39" t="s">
        <v>899</v>
      </c>
      <c r="T665" s="39" t="s">
        <v>553</v>
      </c>
      <c r="U665" s="39" t="s">
        <v>553</v>
      </c>
      <c r="V665" s="39" t="s">
        <v>553</v>
      </c>
      <c r="W665" s="39" t="s">
        <v>553</v>
      </c>
      <c r="X665" s="39" t="s">
        <v>554</v>
      </c>
      <c r="AB665" s="39" t="s">
        <v>880</v>
      </c>
    </row>
    <row r="666" spans="1:28" s="39" customFormat="1">
      <c r="A666" s="39" t="s">
        <v>1558</v>
      </c>
      <c r="B666" s="39" t="s">
        <v>222</v>
      </c>
      <c r="D666" s="39" t="s">
        <v>1211</v>
      </c>
      <c r="E666" s="39" t="s">
        <v>1603</v>
      </c>
      <c r="F666" s="39" t="s">
        <v>1030</v>
      </c>
      <c r="G666" s="39" t="s">
        <v>1710</v>
      </c>
      <c r="H666" s="39" t="s">
        <v>950</v>
      </c>
      <c r="I666" s="39" t="s">
        <v>1109</v>
      </c>
      <c r="J666" s="39" t="s">
        <v>1113</v>
      </c>
      <c r="K666" s="39" t="s">
        <v>1030</v>
      </c>
      <c r="L666" s="39" t="s">
        <v>1030</v>
      </c>
      <c r="M666" s="39" t="s">
        <v>1030</v>
      </c>
      <c r="N666" s="39" t="s">
        <v>1625</v>
      </c>
      <c r="O666" s="39" t="s">
        <v>1625</v>
      </c>
      <c r="P666" s="39" t="s">
        <v>899</v>
      </c>
      <c r="T666" s="39" t="s">
        <v>553</v>
      </c>
      <c r="U666" s="39" t="s">
        <v>553</v>
      </c>
      <c r="V666" s="39" t="s">
        <v>553</v>
      </c>
      <c r="W666" s="39" t="s">
        <v>553</v>
      </c>
      <c r="X666" s="39" t="s">
        <v>554</v>
      </c>
      <c r="AB666" s="39" t="s">
        <v>880</v>
      </c>
    </row>
    <row r="667" spans="1:28" s="39" customFormat="1">
      <c r="A667" s="39" t="s">
        <v>1558</v>
      </c>
      <c r="B667" s="39" t="s">
        <v>222</v>
      </c>
      <c r="D667" s="39" t="s">
        <v>1203</v>
      </c>
      <c r="E667" s="39" t="s">
        <v>1604</v>
      </c>
      <c r="F667" s="39" t="s">
        <v>1030</v>
      </c>
      <c r="G667" s="39" t="s">
        <v>1710</v>
      </c>
      <c r="H667" s="39" t="s">
        <v>950</v>
      </c>
      <c r="I667" s="39" t="s">
        <v>1109</v>
      </c>
      <c r="J667" s="39" t="s">
        <v>1113</v>
      </c>
      <c r="K667" s="39" t="s">
        <v>1030</v>
      </c>
      <c r="L667" s="39" t="s">
        <v>1030</v>
      </c>
      <c r="M667" s="39" t="s">
        <v>1030</v>
      </c>
      <c r="N667" s="39" t="s">
        <v>1625</v>
      </c>
      <c r="O667" s="39" t="s">
        <v>1625</v>
      </c>
      <c r="P667" s="39" t="s">
        <v>899</v>
      </c>
      <c r="T667" s="39" t="s">
        <v>553</v>
      </c>
      <c r="U667" s="39" t="s">
        <v>553</v>
      </c>
      <c r="V667" s="39" t="s">
        <v>553</v>
      </c>
      <c r="W667" s="39" t="s">
        <v>553</v>
      </c>
      <c r="X667" s="39" t="s">
        <v>554</v>
      </c>
      <c r="AB667" s="39" t="s">
        <v>880</v>
      </c>
    </row>
    <row r="668" spans="1:28" s="39" customFormat="1">
      <c r="A668" s="39" t="s">
        <v>1558</v>
      </c>
      <c r="B668" s="39" t="s">
        <v>222</v>
      </c>
      <c r="D668" s="39" t="s">
        <v>1227</v>
      </c>
      <c r="E668" s="39" t="s">
        <v>1725</v>
      </c>
      <c r="F668" s="39" t="s">
        <v>1030</v>
      </c>
      <c r="G668" s="39" t="s">
        <v>1710</v>
      </c>
      <c r="H668" s="39" t="s">
        <v>950</v>
      </c>
      <c r="I668" s="39" t="s">
        <v>1109</v>
      </c>
      <c r="J668" s="39" t="s">
        <v>1113</v>
      </c>
      <c r="K668" s="39" t="s">
        <v>1030</v>
      </c>
      <c r="L668" s="39" t="s">
        <v>1030</v>
      </c>
      <c r="M668" s="39" t="s">
        <v>1030</v>
      </c>
      <c r="N668" s="39" t="s">
        <v>1640</v>
      </c>
      <c r="O668" s="39" t="s">
        <v>1640</v>
      </c>
      <c r="P668" s="39" t="s">
        <v>899</v>
      </c>
      <c r="T668" s="39" t="s">
        <v>553</v>
      </c>
      <c r="U668" s="39" t="s">
        <v>553</v>
      </c>
      <c r="V668" s="39" t="s">
        <v>553</v>
      </c>
      <c r="W668" s="39" t="s">
        <v>553</v>
      </c>
      <c r="X668" s="39" t="s">
        <v>554</v>
      </c>
      <c r="AB668" s="39" t="s">
        <v>880</v>
      </c>
    </row>
    <row r="669" spans="1:28" s="39" customFormat="1">
      <c r="A669" s="39" t="s">
        <v>1558</v>
      </c>
      <c r="B669" s="39" t="s">
        <v>222</v>
      </c>
      <c r="D669" s="39" t="s">
        <v>1205</v>
      </c>
      <c r="E669" s="39" t="s">
        <v>1725</v>
      </c>
      <c r="F669" s="39" t="s">
        <v>1030</v>
      </c>
      <c r="G669" s="39" t="s">
        <v>1710</v>
      </c>
      <c r="H669" s="39" t="s">
        <v>950</v>
      </c>
      <c r="I669" s="39" t="s">
        <v>1109</v>
      </c>
      <c r="J669" s="39" t="s">
        <v>1113</v>
      </c>
      <c r="K669" s="39" t="s">
        <v>1030</v>
      </c>
      <c r="L669" s="39" t="s">
        <v>1030</v>
      </c>
      <c r="M669" s="39" t="s">
        <v>1030</v>
      </c>
      <c r="N669" s="39" t="s">
        <v>1640</v>
      </c>
      <c r="O669" s="39" t="s">
        <v>1640</v>
      </c>
      <c r="P669" s="39" t="s">
        <v>899</v>
      </c>
      <c r="T669" s="39" t="s">
        <v>553</v>
      </c>
      <c r="U669" s="39" t="s">
        <v>553</v>
      </c>
      <c r="V669" s="39" t="s">
        <v>553</v>
      </c>
      <c r="W669" s="39" t="s">
        <v>553</v>
      </c>
      <c r="X669" s="39" t="s">
        <v>554</v>
      </c>
      <c r="AB669" s="39" t="s">
        <v>880</v>
      </c>
    </row>
    <row r="670" spans="1:28" s="39" customFormat="1">
      <c r="A670" s="39" t="s">
        <v>1558</v>
      </c>
      <c r="B670" s="39" t="s">
        <v>262</v>
      </c>
      <c r="D670" s="39" t="s">
        <v>1201</v>
      </c>
      <c r="E670" s="39" t="s">
        <v>1742</v>
      </c>
      <c r="F670" s="39" t="s">
        <v>1045</v>
      </c>
      <c r="G670" s="39" t="s">
        <v>1709</v>
      </c>
      <c r="H670" s="39" t="s">
        <v>950</v>
      </c>
      <c r="I670" s="39" t="s">
        <v>1109</v>
      </c>
      <c r="J670" s="39" t="s">
        <v>1113</v>
      </c>
      <c r="K670" s="39" t="s">
        <v>1045</v>
      </c>
      <c r="L670" s="39" t="s">
        <v>1045</v>
      </c>
      <c r="M670" s="39" t="s">
        <v>1045</v>
      </c>
      <c r="N670" s="39" t="s">
        <v>1627</v>
      </c>
      <c r="O670" s="39" t="s">
        <v>1627</v>
      </c>
      <c r="P670" s="39" t="s">
        <v>899</v>
      </c>
      <c r="T670" s="39" t="s">
        <v>553</v>
      </c>
      <c r="U670" s="39" t="s">
        <v>553</v>
      </c>
      <c r="V670" s="39" t="s">
        <v>553</v>
      </c>
      <c r="W670" s="39" t="s">
        <v>553</v>
      </c>
      <c r="X670" s="39" t="s">
        <v>554</v>
      </c>
      <c r="AB670" s="39" t="s">
        <v>880</v>
      </c>
    </row>
    <row r="671" spans="1:28" s="39" customFormat="1">
      <c r="A671" s="39" t="s">
        <v>1558</v>
      </c>
      <c r="B671" s="39" t="s">
        <v>262</v>
      </c>
      <c r="D671" s="39" t="s">
        <v>1208</v>
      </c>
      <c r="E671" s="39" t="s">
        <v>1742</v>
      </c>
      <c r="F671" s="39" t="s">
        <v>1045</v>
      </c>
      <c r="G671" s="39" t="s">
        <v>1710</v>
      </c>
      <c r="H671" s="39" t="s">
        <v>950</v>
      </c>
      <c r="I671" s="39" t="s">
        <v>1109</v>
      </c>
      <c r="J671" s="39" t="s">
        <v>1113</v>
      </c>
      <c r="K671" s="39" t="s">
        <v>1045</v>
      </c>
      <c r="L671" s="39" t="s">
        <v>1045</v>
      </c>
      <c r="M671" s="39" t="s">
        <v>1045</v>
      </c>
      <c r="N671" s="39" t="s">
        <v>1628</v>
      </c>
      <c r="O671" s="39" t="s">
        <v>1628</v>
      </c>
      <c r="P671" s="39" t="s">
        <v>899</v>
      </c>
      <c r="T671" s="39" t="s">
        <v>553</v>
      </c>
      <c r="U671" s="39" t="s">
        <v>553</v>
      </c>
      <c r="V671" s="39" t="s">
        <v>553</v>
      </c>
      <c r="W671" s="39" t="s">
        <v>553</v>
      </c>
      <c r="X671" s="39" t="s">
        <v>554</v>
      </c>
      <c r="AB671" s="39" t="s">
        <v>880</v>
      </c>
    </row>
    <row r="672" spans="1:28" s="39" customFormat="1">
      <c r="A672" s="39" t="s">
        <v>1558</v>
      </c>
      <c r="B672" s="39" t="s">
        <v>262</v>
      </c>
      <c r="D672" s="39" t="s">
        <v>1236</v>
      </c>
      <c r="E672" s="39" t="s">
        <v>1743</v>
      </c>
      <c r="F672" s="39" t="s">
        <v>1045</v>
      </c>
      <c r="G672" s="39" t="s">
        <v>1710</v>
      </c>
      <c r="H672" s="39" t="s">
        <v>950</v>
      </c>
      <c r="I672" s="39" t="s">
        <v>1109</v>
      </c>
      <c r="J672" s="39" t="s">
        <v>1113</v>
      </c>
      <c r="K672" s="39" t="s">
        <v>1045</v>
      </c>
      <c r="L672" s="39" t="s">
        <v>1045</v>
      </c>
      <c r="M672" s="39" t="s">
        <v>1045</v>
      </c>
      <c r="N672" s="39" t="s">
        <v>1632</v>
      </c>
      <c r="O672" s="39" t="s">
        <v>1632</v>
      </c>
      <c r="P672" s="39" t="s">
        <v>899</v>
      </c>
      <c r="T672" s="39" t="s">
        <v>553</v>
      </c>
      <c r="U672" s="39" t="s">
        <v>553</v>
      </c>
      <c r="V672" s="39" t="s">
        <v>553</v>
      </c>
      <c r="W672" s="39" t="s">
        <v>553</v>
      </c>
      <c r="X672" s="39" t="s">
        <v>554</v>
      </c>
      <c r="AB672" s="39" t="s">
        <v>880</v>
      </c>
    </row>
    <row r="673" spans="1:28" s="39" customFormat="1">
      <c r="A673" s="39" t="s">
        <v>1558</v>
      </c>
      <c r="B673" s="39" t="s">
        <v>262</v>
      </c>
      <c r="D673" s="39" t="s">
        <v>1223</v>
      </c>
      <c r="E673" s="39" t="s">
        <v>1743</v>
      </c>
      <c r="F673" s="39" t="s">
        <v>1045</v>
      </c>
      <c r="G673" s="39" t="s">
        <v>1710</v>
      </c>
      <c r="H673" s="39" t="s">
        <v>950</v>
      </c>
      <c r="I673" s="39" t="s">
        <v>1109</v>
      </c>
      <c r="J673" s="39" t="s">
        <v>1113</v>
      </c>
      <c r="K673" s="39" t="s">
        <v>1045</v>
      </c>
      <c r="L673" s="39" t="s">
        <v>1045</v>
      </c>
      <c r="M673" s="39" t="s">
        <v>1045</v>
      </c>
      <c r="N673" s="39" t="s">
        <v>1632</v>
      </c>
      <c r="O673" s="39" t="s">
        <v>1632</v>
      </c>
      <c r="P673" s="39" t="s">
        <v>899</v>
      </c>
      <c r="T673" s="39" t="s">
        <v>553</v>
      </c>
      <c r="U673" s="39" t="s">
        <v>553</v>
      </c>
      <c r="V673" s="39" t="s">
        <v>553</v>
      </c>
      <c r="W673" s="39" t="s">
        <v>553</v>
      </c>
      <c r="X673" s="39" t="s">
        <v>554</v>
      </c>
      <c r="AB673" s="39" t="s">
        <v>880</v>
      </c>
    </row>
    <row r="674" spans="1:28" s="39" customFormat="1">
      <c r="A674" s="39" t="s">
        <v>1558</v>
      </c>
      <c r="B674" s="39" t="s">
        <v>262</v>
      </c>
      <c r="D674" s="39" t="s">
        <v>1210</v>
      </c>
      <c r="E674" s="39" t="s">
        <v>1744</v>
      </c>
      <c r="F674" s="39" t="s">
        <v>1045</v>
      </c>
      <c r="G674" s="39" t="s">
        <v>1710</v>
      </c>
      <c r="H674" s="39" t="s">
        <v>950</v>
      </c>
      <c r="I674" s="39" t="s">
        <v>1109</v>
      </c>
      <c r="J674" s="39" t="s">
        <v>1113</v>
      </c>
      <c r="K674" s="39" t="s">
        <v>1045</v>
      </c>
      <c r="L674" s="39" t="s">
        <v>1045</v>
      </c>
      <c r="M674" s="39" t="s">
        <v>1045</v>
      </c>
      <c r="N674" s="39" t="s">
        <v>1625</v>
      </c>
      <c r="O674" s="39" t="s">
        <v>1625</v>
      </c>
      <c r="P674" s="39" t="s">
        <v>899</v>
      </c>
      <c r="T674" s="39" t="s">
        <v>553</v>
      </c>
      <c r="U674" s="39" t="s">
        <v>553</v>
      </c>
      <c r="V674" s="39" t="s">
        <v>553</v>
      </c>
      <c r="W674" s="39" t="s">
        <v>553</v>
      </c>
      <c r="X674" s="39" t="s">
        <v>554</v>
      </c>
      <c r="AB674" s="39" t="s">
        <v>880</v>
      </c>
    </row>
    <row r="675" spans="1:28" s="39" customFormat="1">
      <c r="A675" s="39" t="s">
        <v>1558</v>
      </c>
      <c r="B675" s="39" t="s">
        <v>262</v>
      </c>
      <c r="D675" s="39" t="s">
        <v>1213</v>
      </c>
      <c r="E675" s="39" t="s">
        <v>1744</v>
      </c>
      <c r="F675" s="39" t="s">
        <v>1045</v>
      </c>
      <c r="G675" s="39" t="s">
        <v>1710</v>
      </c>
      <c r="H675" s="39" t="s">
        <v>950</v>
      </c>
      <c r="I675" s="39" t="s">
        <v>1109</v>
      </c>
      <c r="J675" s="39" t="s">
        <v>1113</v>
      </c>
      <c r="K675" s="39" t="s">
        <v>1045</v>
      </c>
      <c r="L675" s="39" t="s">
        <v>1045</v>
      </c>
      <c r="M675" s="39" t="s">
        <v>1045</v>
      </c>
      <c r="N675" s="39" t="s">
        <v>1625</v>
      </c>
      <c r="O675" s="39" t="s">
        <v>1625</v>
      </c>
      <c r="P675" s="39" t="s">
        <v>899</v>
      </c>
      <c r="T675" s="39" t="s">
        <v>553</v>
      </c>
      <c r="U675" s="39" t="s">
        <v>553</v>
      </c>
      <c r="V675" s="39" t="s">
        <v>553</v>
      </c>
      <c r="W675" s="39" t="s">
        <v>553</v>
      </c>
      <c r="X675" s="39" t="s">
        <v>554</v>
      </c>
      <c r="AB675" s="39" t="s">
        <v>880</v>
      </c>
    </row>
    <row r="676" spans="1:28" s="39" customFormat="1">
      <c r="A676" s="39" t="s">
        <v>1558</v>
      </c>
      <c r="B676" s="39" t="s">
        <v>262</v>
      </c>
      <c r="D676" s="39" t="s">
        <v>1227</v>
      </c>
      <c r="E676" s="39" t="s">
        <v>1744</v>
      </c>
      <c r="F676" s="39" t="s">
        <v>1045</v>
      </c>
      <c r="G676" s="39" t="s">
        <v>1710</v>
      </c>
      <c r="H676" s="39" t="s">
        <v>950</v>
      </c>
      <c r="I676" s="39" t="s">
        <v>1109</v>
      </c>
      <c r="J676" s="39" t="s">
        <v>1113</v>
      </c>
      <c r="K676" s="39" t="s">
        <v>1045</v>
      </c>
      <c r="L676" s="39" t="s">
        <v>1045</v>
      </c>
      <c r="M676" s="39" t="s">
        <v>1045</v>
      </c>
      <c r="N676" s="39" t="s">
        <v>1640</v>
      </c>
      <c r="O676" s="39" t="s">
        <v>1640</v>
      </c>
      <c r="P676" s="39" t="s">
        <v>899</v>
      </c>
      <c r="T676" s="39" t="s">
        <v>553</v>
      </c>
      <c r="U676" s="39" t="s">
        <v>553</v>
      </c>
      <c r="V676" s="39" t="s">
        <v>553</v>
      </c>
      <c r="W676" s="39" t="s">
        <v>553</v>
      </c>
      <c r="X676" s="39" t="s">
        <v>554</v>
      </c>
      <c r="AB676" s="39" t="s">
        <v>880</v>
      </c>
    </row>
    <row r="677" spans="1:28" s="39" customFormat="1">
      <c r="A677" s="39" t="s">
        <v>1558</v>
      </c>
      <c r="B677" s="39" t="s">
        <v>262</v>
      </c>
      <c r="D677" s="39" t="s">
        <v>1205</v>
      </c>
      <c r="E677" s="39" t="s">
        <v>1744</v>
      </c>
      <c r="F677" s="39" t="s">
        <v>1045</v>
      </c>
      <c r="G677" s="39" t="s">
        <v>1710</v>
      </c>
      <c r="H677" s="39" t="s">
        <v>950</v>
      </c>
      <c r="I677" s="39" t="s">
        <v>1109</v>
      </c>
      <c r="J677" s="39" t="s">
        <v>1113</v>
      </c>
      <c r="K677" s="39" t="s">
        <v>1045</v>
      </c>
      <c r="L677" s="39" t="s">
        <v>1045</v>
      </c>
      <c r="M677" s="39" t="s">
        <v>1045</v>
      </c>
      <c r="N677" s="39" t="s">
        <v>1640</v>
      </c>
      <c r="O677" s="39" t="s">
        <v>1640</v>
      </c>
      <c r="P677" s="39" t="s">
        <v>899</v>
      </c>
      <c r="T677" s="39" t="s">
        <v>553</v>
      </c>
      <c r="U677" s="39" t="s">
        <v>553</v>
      </c>
      <c r="V677" s="39" t="s">
        <v>553</v>
      </c>
      <c r="W677" s="39" t="s">
        <v>553</v>
      </c>
      <c r="X677" s="39" t="s">
        <v>554</v>
      </c>
      <c r="AB677" s="39" t="s">
        <v>880</v>
      </c>
    </row>
    <row r="678" spans="1:28" s="39" customFormat="1">
      <c r="A678" s="39" t="s">
        <v>1558</v>
      </c>
      <c r="B678" s="39" t="s">
        <v>265</v>
      </c>
      <c r="D678" s="39" t="s">
        <v>1201</v>
      </c>
      <c r="E678" s="39" t="s">
        <v>1742</v>
      </c>
      <c r="F678" s="39" t="s">
        <v>1030</v>
      </c>
      <c r="G678" s="39" t="s">
        <v>1709</v>
      </c>
      <c r="H678" s="39" t="s">
        <v>950</v>
      </c>
      <c r="I678" s="39" t="s">
        <v>1109</v>
      </c>
      <c r="J678" s="39" t="s">
        <v>1113</v>
      </c>
      <c r="K678" s="39" t="s">
        <v>1030</v>
      </c>
      <c r="L678" s="39" t="s">
        <v>1030</v>
      </c>
      <c r="M678" s="39" t="s">
        <v>1030</v>
      </c>
      <c r="N678" s="39" t="s">
        <v>1627</v>
      </c>
      <c r="O678" s="39" t="s">
        <v>1627</v>
      </c>
      <c r="P678" s="39" t="s">
        <v>899</v>
      </c>
      <c r="T678" s="39" t="s">
        <v>553</v>
      </c>
      <c r="U678" s="39" t="s">
        <v>553</v>
      </c>
      <c r="V678" s="39" t="s">
        <v>553</v>
      </c>
      <c r="W678" s="39" t="s">
        <v>553</v>
      </c>
      <c r="X678" s="39" t="s">
        <v>554</v>
      </c>
      <c r="AB678" s="39" t="s">
        <v>880</v>
      </c>
    </row>
    <row r="679" spans="1:28" s="39" customFormat="1">
      <c r="A679" s="39" t="s">
        <v>1558</v>
      </c>
      <c r="B679" s="39" t="s">
        <v>265</v>
      </c>
      <c r="D679" s="39" t="s">
        <v>1208</v>
      </c>
      <c r="E679" s="39" t="s">
        <v>1742</v>
      </c>
      <c r="F679" s="39" t="s">
        <v>1030</v>
      </c>
      <c r="G679" s="39" t="s">
        <v>1710</v>
      </c>
      <c r="H679" s="39" t="s">
        <v>950</v>
      </c>
      <c r="I679" s="39" t="s">
        <v>1109</v>
      </c>
      <c r="J679" s="39" t="s">
        <v>1113</v>
      </c>
      <c r="K679" s="39" t="s">
        <v>1030</v>
      </c>
      <c r="L679" s="39" t="s">
        <v>1030</v>
      </c>
      <c r="M679" s="39" t="s">
        <v>1030</v>
      </c>
      <c r="N679" s="39" t="s">
        <v>1628</v>
      </c>
      <c r="O679" s="39" t="s">
        <v>1628</v>
      </c>
      <c r="P679" s="39" t="s">
        <v>899</v>
      </c>
      <c r="T679" s="39" t="s">
        <v>553</v>
      </c>
      <c r="U679" s="39" t="s">
        <v>553</v>
      </c>
      <c r="V679" s="39" t="s">
        <v>553</v>
      </c>
      <c r="W679" s="39" t="s">
        <v>553</v>
      </c>
      <c r="X679" s="39" t="s">
        <v>554</v>
      </c>
      <c r="AB679" s="39" t="s">
        <v>880</v>
      </c>
    </row>
    <row r="680" spans="1:28" s="39" customFormat="1">
      <c r="A680" s="39" t="s">
        <v>1558</v>
      </c>
      <c r="B680" s="39" t="s">
        <v>265</v>
      </c>
      <c r="D680" s="39" t="s">
        <v>1236</v>
      </c>
      <c r="E680" s="39" t="s">
        <v>1743</v>
      </c>
      <c r="F680" s="39" t="s">
        <v>1030</v>
      </c>
      <c r="G680" s="39" t="s">
        <v>1710</v>
      </c>
      <c r="H680" s="39" t="s">
        <v>950</v>
      </c>
      <c r="I680" s="39" t="s">
        <v>1109</v>
      </c>
      <c r="J680" s="39" t="s">
        <v>1113</v>
      </c>
      <c r="K680" s="39" t="s">
        <v>1030</v>
      </c>
      <c r="L680" s="39" t="s">
        <v>1030</v>
      </c>
      <c r="M680" s="39" t="s">
        <v>1030</v>
      </c>
      <c r="N680" s="39" t="s">
        <v>1632</v>
      </c>
      <c r="O680" s="39" t="s">
        <v>1632</v>
      </c>
      <c r="P680" s="39" t="s">
        <v>899</v>
      </c>
      <c r="T680" s="39" t="s">
        <v>553</v>
      </c>
      <c r="U680" s="39" t="s">
        <v>553</v>
      </c>
      <c r="V680" s="39" t="s">
        <v>553</v>
      </c>
      <c r="W680" s="39" t="s">
        <v>553</v>
      </c>
      <c r="X680" s="39" t="s">
        <v>554</v>
      </c>
      <c r="AB680" s="39" t="s">
        <v>880</v>
      </c>
    </row>
    <row r="681" spans="1:28" s="39" customFormat="1">
      <c r="A681" s="39" t="s">
        <v>1558</v>
      </c>
      <c r="B681" s="39" t="s">
        <v>265</v>
      </c>
      <c r="D681" s="39" t="s">
        <v>1223</v>
      </c>
      <c r="E681" s="39" t="s">
        <v>1743</v>
      </c>
      <c r="F681" s="39" t="s">
        <v>1030</v>
      </c>
      <c r="G681" s="39" t="s">
        <v>1710</v>
      </c>
      <c r="H681" s="39" t="s">
        <v>950</v>
      </c>
      <c r="I681" s="39" t="s">
        <v>1109</v>
      </c>
      <c r="J681" s="39" t="s">
        <v>1113</v>
      </c>
      <c r="K681" s="39" t="s">
        <v>1030</v>
      </c>
      <c r="L681" s="39" t="s">
        <v>1030</v>
      </c>
      <c r="M681" s="39" t="s">
        <v>1030</v>
      </c>
      <c r="N681" s="39" t="s">
        <v>1632</v>
      </c>
      <c r="O681" s="39" t="s">
        <v>1632</v>
      </c>
      <c r="P681" s="39" t="s">
        <v>899</v>
      </c>
      <c r="T681" s="39" t="s">
        <v>553</v>
      </c>
      <c r="U681" s="39" t="s">
        <v>553</v>
      </c>
      <c r="V681" s="39" t="s">
        <v>553</v>
      </c>
      <c r="W681" s="39" t="s">
        <v>553</v>
      </c>
      <c r="X681" s="39" t="s">
        <v>554</v>
      </c>
      <c r="AB681" s="39" t="s">
        <v>880</v>
      </c>
    </row>
    <row r="682" spans="1:28" s="39" customFormat="1">
      <c r="A682" s="39" t="s">
        <v>1558</v>
      </c>
      <c r="B682" s="39" t="s">
        <v>265</v>
      </c>
      <c r="D682" s="39" t="s">
        <v>1210</v>
      </c>
      <c r="E682" s="39" t="s">
        <v>1744</v>
      </c>
      <c r="F682" s="39" t="s">
        <v>1030</v>
      </c>
      <c r="G682" s="39" t="s">
        <v>1710</v>
      </c>
      <c r="H682" s="39" t="s">
        <v>950</v>
      </c>
      <c r="I682" s="39" t="s">
        <v>1109</v>
      </c>
      <c r="J682" s="39" t="s">
        <v>1113</v>
      </c>
      <c r="K682" s="39" t="s">
        <v>1030</v>
      </c>
      <c r="L682" s="39" t="s">
        <v>1030</v>
      </c>
      <c r="M682" s="39" t="s">
        <v>1030</v>
      </c>
      <c r="N682" s="39" t="s">
        <v>1625</v>
      </c>
      <c r="O682" s="39" t="s">
        <v>1625</v>
      </c>
      <c r="P682" s="39" t="s">
        <v>899</v>
      </c>
      <c r="T682" s="39" t="s">
        <v>553</v>
      </c>
      <c r="U682" s="39" t="s">
        <v>553</v>
      </c>
      <c r="V682" s="39" t="s">
        <v>553</v>
      </c>
      <c r="W682" s="39" t="s">
        <v>553</v>
      </c>
      <c r="X682" s="39" t="s">
        <v>554</v>
      </c>
      <c r="AB682" s="39" t="s">
        <v>880</v>
      </c>
    </row>
    <row r="683" spans="1:28" s="39" customFormat="1">
      <c r="A683" s="39" t="s">
        <v>1558</v>
      </c>
      <c r="B683" s="39" t="s">
        <v>265</v>
      </c>
      <c r="D683" s="39" t="s">
        <v>1213</v>
      </c>
      <c r="E683" s="39" t="s">
        <v>1744</v>
      </c>
      <c r="F683" s="39" t="s">
        <v>1030</v>
      </c>
      <c r="G683" s="39" t="s">
        <v>1710</v>
      </c>
      <c r="H683" s="39" t="s">
        <v>950</v>
      </c>
      <c r="I683" s="39" t="s">
        <v>1109</v>
      </c>
      <c r="J683" s="39" t="s">
        <v>1113</v>
      </c>
      <c r="K683" s="39" t="s">
        <v>1030</v>
      </c>
      <c r="L683" s="39" t="s">
        <v>1030</v>
      </c>
      <c r="M683" s="39" t="s">
        <v>1030</v>
      </c>
      <c r="N683" s="39" t="s">
        <v>1625</v>
      </c>
      <c r="O683" s="39" t="s">
        <v>1625</v>
      </c>
      <c r="P683" s="39" t="s">
        <v>899</v>
      </c>
      <c r="T683" s="39" t="s">
        <v>553</v>
      </c>
      <c r="U683" s="39" t="s">
        <v>553</v>
      </c>
      <c r="V683" s="39" t="s">
        <v>553</v>
      </c>
      <c r="W683" s="39" t="s">
        <v>553</v>
      </c>
      <c r="X683" s="39" t="s">
        <v>554</v>
      </c>
      <c r="AB683" s="39" t="s">
        <v>880</v>
      </c>
    </row>
    <row r="684" spans="1:28" s="39" customFormat="1">
      <c r="A684" s="39" t="s">
        <v>1558</v>
      </c>
      <c r="B684" s="39" t="s">
        <v>265</v>
      </c>
      <c r="D684" s="39" t="s">
        <v>1227</v>
      </c>
      <c r="E684" s="39" t="s">
        <v>1744</v>
      </c>
      <c r="F684" s="39" t="s">
        <v>1030</v>
      </c>
      <c r="G684" s="39" t="s">
        <v>1710</v>
      </c>
      <c r="H684" s="39" t="s">
        <v>950</v>
      </c>
      <c r="I684" s="39" t="s">
        <v>1109</v>
      </c>
      <c r="J684" s="39" t="s">
        <v>1113</v>
      </c>
      <c r="K684" s="39" t="s">
        <v>1030</v>
      </c>
      <c r="L684" s="39" t="s">
        <v>1030</v>
      </c>
      <c r="M684" s="39" t="s">
        <v>1030</v>
      </c>
      <c r="N684" s="39" t="s">
        <v>1640</v>
      </c>
      <c r="O684" s="39" t="s">
        <v>1640</v>
      </c>
      <c r="P684" s="39" t="s">
        <v>899</v>
      </c>
      <c r="T684" s="39" t="s">
        <v>553</v>
      </c>
      <c r="U684" s="39" t="s">
        <v>553</v>
      </c>
      <c r="V684" s="39" t="s">
        <v>553</v>
      </c>
      <c r="W684" s="39" t="s">
        <v>553</v>
      </c>
      <c r="X684" s="39" t="s">
        <v>554</v>
      </c>
      <c r="AB684" s="39" t="s">
        <v>880</v>
      </c>
    </row>
    <row r="685" spans="1:28" s="39" customFormat="1">
      <c r="A685" s="39" t="s">
        <v>1558</v>
      </c>
      <c r="B685" s="39" t="s">
        <v>265</v>
      </c>
      <c r="D685" s="39" t="s">
        <v>1205</v>
      </c>
      <c r="E685" s="39" t="s">
        <v>1744</v>
      </c>
      <c r="F685" s="39" t="s">
        <v>1030</v>
      </c>
      <c r="G685" s="39" t="s">
        <v>1710</v>
      </c>
      <c r="H685" s="39" t="s">
        <v>950</v>
      </c>
      <c r="I685" s="39" t="s">
        <v>1109</v>
      </c>
      <c r="J685" s="39" t="s">
        <v>1113</v>
      </c>
      <c r="K685" s="39" t="s">
        <v>1030</v>
      </c>
      <c r="L685" s="39" t="s">
        <v>1030</v>
      </c>
      <c r="M685" s="39" t="s">
        <v>1030</v>
      </c>
      <c r="N685" s="39" t="s">
        <v>1640</v>
      </c>
      <c r="O685" s="39" t="s">
        <v>1640</v>
      </c>
      <c r="P685" s="39" t="s">
        <v>899</v>
      </c>
      <c r="T685" s="39" t="s">
        <v>553</v>
      </c>
      <c r="U685" s="39" t="s">
        <v>553</v>
      </c>
      <c r="V685" s="39" t="s">
        <v>553</v>
      </c>
      <c r="W685" s="39" t="s">
        <v>553</v>
      </c>
      <c r="X685" s="39" t="s">
        <v>554</v>
      </c>
      <c r="AB685" s="39" t="s">
        <v>880</v>
      </c>
    </row>
    <row r="686" spans="1:28" s="39" customFormat="1">
      <c r="A686" s="39" t="s">
        <v>1558</v>
      </c>
      <c r="B686" s="39" t="s">
        <v>269</v>
      </c>
      <c r="D686" s="39" t="s">
        <v>1201</v>
      </c>
      <c r="E686" s="39" t="s">
        <v>1753</v>
      </c>
      <c r="F686" s="39" t="s">
        <v>961</v>
      </c>
      <c r="G686" s="39" t="s">
        <v>1709</v>
      </c>
      <c r="H686" s="39" t="s">
        <v>950</v>
      </c>
      <c r="I686" s="39" t="s">
        <v>1109</v>
      </c>
      <c r="J686" s="39" t="s">
        <v>1113</v>
      </c>
      <c r="K686" s="39" t="s">
        <v>961</v>
      </c>
      <c r="L686" s="39" t="s">
        <v>961</v>
      </c>
      <c r="M686" s="39" t="s">
        <v>961</v>
      </c>
      <c r="N686" s="39" t="s">
        <v>1627</v>
      </c>
      <c r="O686" s="39" t="s">
        <v>1627</v>
      </c>
      <c r="P686" s="39" t="s">
        <v>899</v>
      </c>
      <c r="T686" s="39" t="s">
        <v>553</v>
      </c>
      <c r="U686" s="39" t="s">
        <v>553</v>
      </c>
      <c r="V686" s="39" t="s">
        <v>553</v>
      </c>
      <c r="W686" s="39" t="s">
        <v>553</v>
      </c>
      <c r="X686" s="39" t="s">
        <v>554</v>
      </c>
      <c r="AB686" s="39" t="s">
        <v>880</v>
      </c>
    </row>
    <row r="687" spans="1:28" s="39" customFormat="1">
      <c r="A687" s="39" t="s">
        <v>1558</v>
      </c>
      <c r="B687" s="39" t="s">
        <v>269</v>
      </c>
      <c r="D687" s="39" t="s">
        <v>1208</v>
      </c>
      <c r="E687" s="39" t="s">
        <v>1753</v>
      </c>
      <c r="F687" s="39" t="s">
        <v>961</v>
      </c>
      <c r="G687" s="39" t="s">
        <v>1710</v>
      </c>
      <c r="H687" s="39" t="s">
        <v>950</v>
      </c>
      <c r="I687" s="39" t="s">
        <v>1109</v>
      </c>
      <c r="J687" s="39" t="s">
        <v>1113</v>
      </c>
      <c r="K687" s="39" t="s">
        <v>961</v>
      </c>
      <c r="L687" s="39" t="s">
        <v>961</v>
      </c>
      <c r="M687" s="39" t="s">
        <v>961</v>
      </c>
      <c r="N687" s="39" t="s">
        <v>1628</v>
      </c>
      <c r="O687" s="39" t="s">
        <v>1628</v>
      </c>
      <c r="P687" s="39" t="s">
        <v>899</v>
      </c>
      <c r="T687" s="39" t="s">
        <v>553</v>
      </c>
      <c r="U687" s="39" t="s">
        <v>553</v>
      </c>
      <c r="V687" s="39" t="s">
        <v>553</v>
      </c>
      <c r="W687" s="39" t="s">
        <v>553</v>
      </c>
      <c r="X687" s="39" t="s">
        <v>554</v>
      </c>
      <c r="AB687" s="39" t="s">
        <v>880</v>
      </c>
    </row>
    <row r="688" spans="1:28" s="39" customFormat="1">
      <c r="A688" s="39" t="s">
        <v>1558</v>
      </c>
      <c r="B688" s="39" t="s">
        <v>269</v>
      </c>
      <c r="D688" s="39" t="s">
        <v>1236</v>
      </c>
      <c r="E688" s="39" t="s">
        <v>1753</v>
      </c>
      <c r="F688" s="39" t="s">
        <v>961</v>
      </c>
      <c r="G688" s="39" t="s">
        <v>1710</v>
      </c>
      <c r="H688" s="39" t="s">
        <v>950</v>
      </c>
      <c r="I688" s="39" t="s">
        <v>1109</v>
      </c>
      <c r="J688" s="39" t="s">
        <v>1113</v>
      </c>
      <c r="K688" s="39" t="s">
        <v>961</v>
      </c>
      <c r="L688" s="39" t="s">
        <v>961</v>
      </c>
      <c r="M688" s="39" t="s">
        <v>961</v>
      </c>
      <c r="N688" s="39" t="s">
        <v>1632</v>
      </c>
      <c r="O688" s="39" t="s">
        <v>1632</v>
      </c>
      <c r="P688" s="39" t="s">
        <v>899</v>
      </c>
      <c r="T688" s="39" t="s">
        <v>553</v>
      </c>
      <c r="U688" s="39" t="s">
        <v>553</v>
      </c>
      <c r="V688" s="39" t="s">
        <v>553</v>
      </c>
      <c r="W688" s="39" t="s">
        <v>553</v>
      </c>
      <c r="X688" s="39" t="s">
        <v>554</v>
      </c>
      <c r="AB688" s="39" t="s">
        <v>880</v>
      </c>
    </row>
    <row r="689" spans="1:28" s="39" customFormat="1">
      <c r="A689" s="39" t="s">
        <v>1558</v>
      </c>
      <c r="B689" s="39" t="s">
        <v>269</v>
      </c>
      <c r="D689" s="39" t="s">
        <v>1223</v>
      </c>
      <c r="E689" s="39" t="s">
        <v>1753</v>
      </c>
      <c r="F689" s="39" t="s">
        <v>961</v>
      </c>
      <c r="G689" s="39" t="s">
        <v>1710</v>
      </c>
      <c r="H689" s="39" t="s">
        <v>950</v>
      </c>
      <c r="I689" s="39" t="s">
        <v>1109</v>
      </c>
      <c r="J689" s="39" t="s">
        <v>1113</v>
      </c>
      <c r="K689" s="39" t="s">
        <v>961</v>
      </c>
      <c r="L689" s="39" t="s">
        <v>961</v>
      </c>
      <c r="M689" s="39" t="s">
        <v>961</v>
      </c>
      <c r="N689" s="39" t="s">
        <v>1632</v>
      </c>
      <c r="O689" s="39" t="s">
        <v>1632</v>
      </c>
      <c r="P689" s="39" t="s">
        <v>899</v>
      </c>
      <c r="T689" s="39" t="s">
        <v>553</v>
      </c>
      <c r="U689" s="39" t="s">
        <v>553</v>
      </c>
      <c r="V689" s="39" t="s">
        <v>553</v>
      </c>
      <c r="W689" s="39" t="s">
        <v>553</v>
      </c>
      <c r="X689" s="39" t="s">
        <v>554</v>
      </c>
      <c r="AB689" s="39" t="s">
        <v>880</v>
      </c>
    </row>
    <row r="690" spans="1:28" s="39" customFormat="1">
      <c r="A690" s="39" t="s">
        <v>1558</v>
      </c>
      <c r="B690" s="39" t="s">
        <v>269</v>
      </c>
      <c r="D690" s="39" t="s">
        <v>1210</v>
      </c>
      <c r="E690" s="39" t="s">
        <v>1753</v>
      </c>
      <c r="F690" s="39" t="s">
        <v>961</v>
      </c>
      <c r="G690" s="39" t="s">
        <v>1710</v>
      </c>
      <c r="H690" s="39" t="s">
        <v>950</v>
      </c>
      <c r="I690" s="39" t="s">
        <v>1109</v>
      </c>
      <c r="J690" s="39" t="s">
        <v>1113</v>
      </c>
      <c r="K690" s="39" t="s">
        <v>961</v>
      </c>
      <c r="L690" s="39" t="s">
        <v>961</v>
      </c>
      <c r="M690" s="39" t="s">
        <v>961</v>
      </c>
      <c r="N690" s="39" t="s">
        <v>1625</v>
      </c>
      <c r="O690" s="39" t="s">
        <v>1625</v>
      </c>
      <c r="P690" s="39" t="s">
        <v>899</v>
      </c>
      <c r="T690" s="39" t="s">
        <v>553</v>
      </c>
      <c r="U690" s="39" t="s">
        <v>553</v>
      </c>
      <c r="V690" s="39" t="s">
        <v>553</v>
      </c>
      <c r="W690" s="39" t="s">
        <v>553</v>
      </c>
      <c r="X690" s="39" t="s">
        <v>554</v>
      </c>
      <c r="AB690" s="39" t="s">
        <v>880</v>
      </c>
    </row>
    <row r="691" spans="1:28" s="39" customFormat="1">
      <c r="A691" s="39" t="s">
        <v>1558</v>
      </c>
      <c r="B691" s="39" t="s">
        <v>269</v>
      </c>
      <c r="D691" s="39" t="s">
        <v>1211</v>
      </c>
      <c r="E691" s="39" t="s">
        <v>1754</v>
      </c>
      <c r="F691" s="39" t="s">
        <v>961</v>
      </c>
      <c r="G691" s="39" t="s">
        <v>1710</v>
      </c>
      <c r="H691" s="39" t="s">
        <v>950</v>
      </c>
      <c r="I691" s="39" t="s">
        <v>1109</v>
      </c>
      <c r="J691" s="39" t="s">
        <v>1113</v>
      </c>
      <c r="K691" s="39" t="s">
        <v>961</v>
      </c>
      <c r="L691" s="39" t="s">
        <v>961</v>
      </c>
      <c r="M691" s="39" t="s">
        <v>961</v>
      </c>
      <c r="N691" s="39" t="s">
        <v>1625</v>
      </c>
      <c r="O691" s="39" t="s">
        <v>1625</v>
      </c>
      <c r="P691" s="39" t="s">
        <v>899</v>
      </c>
      <c r="T691" s="39" t="s">
        <v>553</v>
      </c>
      <c r="U691" s="39" t="s">
        <v>553</v>
      </c>
      <c r="V691" s="39" t="s">
        <v>553</v>
      </c>
      <c r="W691" s="39" t="s">
        <v>553</v>
      </c>
      <c r="X691" s="39" t="s">
        <v>554</v>
      </c>
      <c r="AB691" s="39" t="s">
        <v>880</v>
      </c>
    </row>
    <row r="692" spans="1:28" s="39" customFormat="1">
      <c r="A692" s="39" t="s">
        <v>1558</v>
      </c>
      <c r="B692" s="39" t="s">
        <v>269</v>
      </c>
      <c r="D692" s="39" t="s">
        <v>1203</v>
      </c>
      <c r="E692" s="39" t="s">
        <v>1755</v>
      </c>
      <c r="F692" s="39" t="s">
        <v>961</v>
      </c>
      <c r="G692" s="39" t="s">
        <v>1710</v>
      </c>
      <c r="H692" s="39" t="s">
        <v>950</v>
      </c>
      <c r="I692" s="39" t="s">
        <v>1109</v>
      </c>
      <c r="J692" s="39" t="s">
        <v>1113</v>
      </c>
      <c r="K692" s="39" t="s">
        <v>961</v>
      </c>
      <c r="L692" s="39" t="s">
        <v>961</v>
      </c>
      <c r="M692" s="39" t="s">
        <v>961</v>
      </c>
      <c r="N692" s="39" t="s">
        <v>1625</v>
      </c>
      <c r="O692" s="39" t="s">
        <v>1625</v>
      </c>
      <c r="P692" s="39" t="s">
        <v>899</v>
      </c>
      <c r="T692" s="39" t="s">
        <v>553</v>
      </c>
      <c r="U692" s="39" t="s">
        <v>553</v>
      </c>
      <c r="V692" s="39" t="s">
        <v>553</v>
      </c>
      <c r="W692" s="39" t="s">
        <v>553</v>
      </c>
      <c r="X692" s="39" t="s">
        <v>554</v>
      </c>
      <c r="AB692" s="39" t="s">
        <v>880</v>
      </c>
    </row>
    <row r="693" spans="1:28" s="39" customFormat="1">
      <c r="A693" s="39" t="s">
        <v>1558</v>
      </c>
      <c r="B693" s="39" t="s">
        <v>269</v>
      </c>
      <c r="D693" s="39" t="s">
        <v>1227</v>
      </c>
      <c r="E693" s="39" t="s">
        <v>1755</v>
      </c>
      <c r="F693" s="39" t="s">
        <v>961</v>
      </c>
      <c r="G693" s="39" t="s">
        <v>1710</v>
      </c>
      <c r="H693" s="39" t="s">
        <v>950</v>
      </c>
      <c r="I693" s="39" t="s">
        <v>1109</v>
      </c>
      <c r="J693" s="39" t="s">
        <v>1113</v>
      </c>
      <c r="K693" s="39" t="s">
        <v>961</v>
      </c>
      <c r="L693" s="39" t="s">
        <v>961</v>
      </c>
      <c r="M693" s="39" t="s">
        <v>961</v>
      </c>
      <c r="N693" s="39" t="s">
        <v>1640</v>
      </c>
      <c r="O693" s="39" t="s">
        <v>1640</v>
      </c>
      <c r="P693" s="39" t="s">
        <v>899</v>
      </c>
      <c r="T693" s="39" t="s">
        <v>553</v>
      </c>
      <c r="U693" s="39" t="s">
        <v>553</v>
      </c>
      <c r="V693" s="39" t="s">
        <v>553</v>
      </c>
      <c r="W693" s="39" t="s">
        <v>553</v>
      </c>
      <c r="X693" s="39" t="s">
        <v>554</v>
      </c>
      <c r="AB693" s="39" t="s">
        <v>880</v>
      </c>
    </row>
    <row r="694" spans="1:28" s="39" customFormat="1">
      <c r="A694" s="39" t="s">
        <v>1558</v>
      </c>
      <c r="B694" s="39" t="s">
        <v>269</v>
      </c>
      <c r="D694" s="39" t="s">
        <v>1205</v>
      </c>
      <c r="E694" s="39" t="s">
        <v>1609</v>
      </c>
      <c r="F694" s="39" t="s">
        <v>961</v>
      </c>
      <c r="G694" s="39" t="s">
        <v>1710</v>
      </c>
      <c r="H694" s="39" t="s">
        <v>950</v>
      </c>
      <c r="I694" s="39" t="s">
        <v>1109</v>
      </c>
      <c r="J694" s="39" t="s">
        <v>1113</v>
      </c>
      <c r="K694" s="39" t="s">
        <v>961</v>
      </c>
      <c r="L694" s="39" t="s">
        <v>961</v>
      </c>
      <c r="M694" s="39" t="s">
        <v>961</v>
      </c>
      <c r="N694" s="39" t="s">
        <v>1640</v>
      </c>
      <c r="O694" s="39" t="s">
        <v>1640</v>
      </c>
      <c r="P694" s="39" t="s">
        <v>899</v>
      </c>
      <c r="T694" s="39" t="s">
        <v>553</v>
      </c>
      <c r="U694" s="39" t="s">
        <v>553</v>
      </c>
      <c r="V694" s="39" t="s">
        <v>553</v>
      </c>
      <c r="W694" s="39" t="s">
        <v>553</v>
      </c>
      <c r="X694" s="39" t="s">
        <v>554</v>
      </c>
      <c r="AB694" s="39" t="s">
        <v>880</v>
      </c>
    </row>
    <row r="695" spans="1:28" s="39" customFormat="1">
      <c r="A695" s="39" t="s">
        <v>1558</v>
      </c>
      <c r="B695" s="39" t="s">
        <v>238</v>
      </c>
      <c r="D695" s="39" t="s">
        <v>1201</v>
      </c>
      <c r="E695" s="39" t="s">
        <v>1721</v>
      </c>
      <c r="F695" s="39" t="s">
        <v>961</v>
      </c>
      <c r="G695" s="39" t="s">
        <v>1709</v>
      </c>
      <c r="H695" s="39" t="s">
        <v>950</v>
      </c>
      <c r="I695" s="39" t="s">
        <v>1109</v>
      </c>
      <c r="J695" s="39" t="s">
        <v>1113</v>
      </c>
      <c r="K695" s="39" t="s">
        <v>961</v>
      </c>
      <c r="L695" s="39" t="s">
        <v>961</v>
      </c>
      <c r="M695" s="39" t="s">
        <v>961</v>
      </c>
      <c r="N695" s="39" t="s">
        <v>1627</v>
      </c>
      <c r="O695" s="39" t="s">
        <v>1627</v>
      </c>
      <c r="P695" s="39" t="s">
        <v>899</v>
      </c>
      <c r="T695" s="39" t="s">
        <v>553</v>
      </c>
      <c r="U695" s="39" t="s">
        <v>553</v>
      </c>
      <c r="V695" s="39" t="s">
        <v>553</v>
      </c>
      <c r="W695" s="39" t="s">
        <v>553</v>
      </c>
      <c r="X695" s="39" t="s">
        <v>554</v>
      </c>
      <c r="AB695" s="39" t="s">
        <v>880</v>
      </c>
    </row>
    <row r="696" spans="1:28" s="39" customFormat="1">
      <c r="A696" s="39" t="s">
        <v>1558</v>
      </c>
      <c r="B696" s="39" t="s">
        <v>238</v>
      </c>
      <c r="D696" s="39" t="s">
        <v>1208</v>
      </c>
      <c r="E696" s="39" t="s">
        <v>1722</v>
      </c>
      <c r="F696" s="39" t="s">
        <v>961</v>
      </c>
      <c r="G696" s="39" t="s">
        <v>1710</v>
      </c>
      <c r="H696" s="39" t="s">
        <v>950</v>
      </c>
      <c r="I696" s="39" t="s">
        <v>1109</v>
      </c>
      <c r="J696" s="39" t="s">
        <v>1113</v>
      </c>
      <c r="K696" s="39" t="s">
        <v>961</v>
      </c>
      <c r="L696" s="39" t="s">
        <v>961</v>
      </c>
      <c r="M696" s="39" t="s">
        <v>961</v>
      </c>
      <c r="N696" s="39" t="s">
        <v>1628</v>
      </c>
      <c r="O696" s="39" t="s">
        <v>1628</v>
      </c>
      <c r="P696" s="39" t="s">
        <v>899</v>
      </c>
      <c r="T696" s="39" t="s">
        <v>553</v>
      </c>
      <c r="U696" s="39" t="s">
        <v>553</v>
      </c>
      <c r="V696" s="39" t="s">
        <v>553</v>
      </c>
      <c r="W696" s="39" t="s">
        <v>553</v>
      </c>
      <c r="X696" s="39" t="s">
        <v>554</v>
      </c>
      <c r="AB696" s="39" t="s">
        <v>880</v>
      </c>
    </row>
    <row r="697" spans="1:28" s="39" customFormat="1">
      <c r="A697" s="39" t="s">
        <v>1558</v>
      </c>
      <c r="B697" s="39" t="s">
        <v>238</v>
      </c>
      <c r="D697" s="39" t="s">
        <v>1236</v>
      </c>
      <c r="E697" s="39" t="s">
        <v>1723</v>
      </c>
      <c r="F697" s="39" t="s">
        <v>961</v>
      </c>
      <c r="G697" s="39" t="s">
        <v>1710</v>
      </c>
      <c r="H697" s="39" t="s">
        <v>950</v>
      </c>
      <c r="I697" s="39" t="s">
        <v>1109</v>
      </c>
      <c r="J697" s="39" t="s">
        <v>1113</v>
      </c>
      <c r="K697" s="39" t="s">
        <v>961</v>
      </c>
      <c r="L697" s="39" t="s">
        <v>961</v>
      </c>
      <c r="M697" s="39" t="s">
        <v>961</v>
      </c>
      <c r="N697" s="39" t="s">
        <v>1632</v>
      </c>
      <c r="O697" s="39" t="s">
        <v>1632</v>
      </c>
      <c r="P697" s="39" t="s">
        <v>899</v>
      </c>
      <c r="T697" s="39" t="s">
        <v>553</v>
      </c>
      <c r="U697" s="39" t="s">
        <v>553</v>
      </c>
      <c r="V697" s="39" t="s">
        <v>553</v>
      </c>
      <c r="W697" s="39" t="s">
        <v>553</v>
      </c>
      <c r="X697" s="39" t="s">
        <v>554</v>
      </c>
      <c r="AB697" s="39" t="s">
        <v>880</v>
      </c>
    </row>
    <row r="698" spans="1:28" s="39" customFormat="1">
      <c r="A698" s="39" t="s">
        <v>1558</v>
      </c>
      <c r="B698" s="39" t="s">
        <v>238</v>
      </c>
      <c r="D698" s="39" t="s">
        <v>1223</v>
      </c>
      <c r="E698" s="39" t="s">
        <v>1723</v>
      </c>
      <c r="F698" s="39" t="s">
        <v>961</v>
      </c>
      <c r="G698" s="39" t="s">
        <v>1710</v>
      </c>
      <c r="H698" s="39" t="s">
        <v>950</v>
      </c>
      <c r="I698" s="39" t="s">
        <v>1109</v>
      </c>
      <c r="J698" s="39" t="s">
        <v>1113</v>
      </c>
      <c r="K698" s="39" t="s">
        <v>961</v>
      </c>
      <c r="L698" s="39" t="s">
        <v>961</v>
      </c>
      <c r="M698" s="39" t="s">
        <v>961</v>
      </c>
      <c r="N698" s="39" t="s">
        <v>1632</v>
      </c>
      <c r="O698" s="39" t="s">
        <v>1632</v>
      </c>
      <c r="P698" s="39" t="s">
        <v>899</v>
      </c>
      <c r="T698" s="39" t="s">
        <v>553</v>
      </c>
      <c r="U698" s="39" t="s">
        <v>553</v>
      </c>
      <c r="V698" s="39" t="s">
        <v>553</v>
      </c>
      <c r="W698" s="39" t="s">
        <v>553</v>
      </c>
      <c r="X698" s="39" t="s">
        <v>554</v>
      </c>
      <c r="AB698" s="39" t="s">
        <v>880</v>
      </c>
    </row>
    <row r="699" spans="1:28" s="39" customFormat="1">
      <c r="A699" s="39" t="s">
        <v>1558</v>
      </c>
      <c r="B699" s="39" t="s">
        <v>238</v>
      </c>
      <c r="D699" s="39" t="s">
        <v>1210</v>
      </c>
      <c r="E699" s="39" t="s">
        <v>1724</v>
      </c>
      <c r="F699" s="39" t="s">
        <v>961</v>
      </c>
      <c r="G699" s="39" t="s">
        <v>1710</v>
      </c>
      <c r="H699" s="39" t="s">
        <v>950</v>
      </c>
      <c r="I699" s="39" t="s">
        <v>1109</v>
      </c>
      <c r="J699" s="39" t="s">
        <v>1113</v>
      </c>
      <c r="K699" s="39" t="s">
        <v>961</v>
      </c>
      <c r="L699" s="39" t="s">
        <v>961</v>
      </c>
      <c r="M699" s="39" t="s">
        <v>961</v>
      </c>
      <c r="N699" s="39" t="s">
        <v>1625</v>
      </c>
      <c r="O699" s="39" t="s">
        <v>1625</v>
      </c>
      <c r="P699" s="39" t="s">
        <v>899</v>
      </c>
      <c r="T699" s="39" t="s">
        <v>553</v>
      </c>
      <c r="U699" s="39" t="s">
        <v>553</v>
      </c>
      <c r="V699" s="39" t="s">
        <v>553</v>
      </c>
      <c r="W699" s="39" t="s">
        <v>553</v>
      </c>
      <c r="X699" s="39" t="s">
        <v>554</v>
      </c>
      <c r="AB699" s="39" t="s">
        <v>880</v>
      </c>
    </row>
    <row r="700" spans="1:28" s="39" customFormat="1">
      <c r="A700" s="39" t="s">
        <v>1558</v>
      </c>
      <c r="B700" s="39" t="s">
        <v>238</v>
      </c>
      <c r="D700" s="39" t="s">
        <v>1211</v>
      </c>
      <c r="E700" s="39" t="s">
        <v>1603</v>
      </c>
      <c r="F700" s="39" t="s">
        <v>961</v>
      </c>
      <c r="G700" s="39" t="s">
        <v>1710</v>
      </c>
      <c r="H700" s="39" t="s">
        <v>950</v>
      </c>
      <c r="I700" s="39" t="s">
        <v>1109</v>
      </c>
      <c r="J700" s="39" t="s">
        <v>1113</v>
      </c>
      <c r="K700" s="39" t="s">
        <v>961</v>
      </c>
      <c r="L700" s="39" t="s">
        <v>961</v>
      </c>
      <c r="M700" s="39" t="s">
        <v>961</v>
      </c>
      <c r="N700" s="39" t="s">
        <v>1625</v>
      </c>
      <c r="O700" s="39" t="s">
        <v>1625</v>
      </c>
      <c r="P700" s="39" t="s">
        <v>899</v>
      </c>
      <c r="T700" s="39" t="s">
        <v>553</v>
      </c>
      <c r="U700" s="39" t="s">
        <v>553</v>
      </c>
      <c r="V700" s="39" t="s">
        <v>553</v>
      </c>
      <c r="W700" s="39" t="s">
        <v>553</v>
      </c>
      <c r="X700" s="39" t="s">
        <v>554</v>
      </c>
      <c r="AB700" s="39" t="s">
        <v>880</v>
      </c>
    </row>
    <row r="701" spans="1:28" s="39" customFormat="1">
      <c r="A701" s="39" t="s">
        <v>1558</v>
      </c>
      <c r="B701" s="39" t="s">
        <v>238</v>
      </c>
      <c r="D701" s="39" t="s">
        <v>1203</v>
      </c>
      <c r="E701" s="39" t="s">
        <v>1604</v>
      </c>
      <c r="F701" s="39" t="s">
        <v>961</v>
      </c>
      <c r="G701" s="39" t="s">
        <v>1710</v>
      </c>
      <c r="H701" s="39" t="s">
        <v>950</v>
      </c>
      <c r="I701" s="39" t="s">
        <v>1109</v>
      </c>
      <c r="J701" s="39" t="s">
        <v>1113</v>
      </c>
      <c r="K701" s="39" t="s">
        <v>961</v>
      </c>
      <c r="L701" s="39" t="s">
        <v>961</v>
      </c>
      <c r="M701" s="39" t="s">
        <v>961</v>
      </c>
      <c r="N701" s="39" t="s">
        <v>1625</v>
      </c>
      <c r="O701" s="39" t="s">
        <v>1625</v>
      </c>
      <c r="P701" s="39" t="s">
        <v>899</v>
      </c>
      <c r="T701" s="39" t="s">
        <v>553</v>
      </c>
      <c r="U701" s="39" t="s">
        <v>553</v>
      </c>
      <c r="V701" s="39" t="s">
        <v>553</v>
      </c>
      <c r="W701" s="39" t="s">
        <v>553</v>
      </c>
      <c r="X701" s="39" t="s">
        <v>554</v>
      </c>
      <c r="AB701" s="39" t="s">
        <v>880</v>
      </c>
    </row>
    <row r="702" spans="1:28" s="39" customFormat="1">
      <c r="A702" s="39" t="s">
        <v>1558</v>
      </c>
      <c r="B702" s="39" t="s">
        <v>238</v>
      </c>
      <c r="D702" s="39" t="s">
        <v>1227</v>
      </c>
      <c r="E702" s="39" t="s">
        <v>1725</v>
      </c>
      <c r="F702" s="39" t="s">
        <v>961</v>
      </c>
      <c r="G702" s="39" t="s">
        <v>1710</v>
      </c>
      <c r="H702" s="39" t="s">
        <v>950</v>
      </c>
      <c r="I702" s="39" t="s">
        <v>1109</v>
      </c>
      <c r="J702" s="39" t="s">
        <v>1113</v>
      </c>
      <c r="K702" s="39" t="s">
        <v>961</v>
      </c>
      <c r="L702" s="39" t="s">
        <v>961</v>
      </c>
      <c r="M702" s="39" t="s">
        <v>961</v>
      </c>
      <c r="N702" s="39" t="s">
        <v>1640</v>
      </c>
      <c r="O702" s="39" t="s">
        <v>1640</v>
      </c>
      <c r="P702" s="39" t="s">
        <v>899</v>
      </c>
      <c r="T702" s="39" t="s">
        <v>553</v>
      </c>
      <c r="U702" s="39" t="s">
        <v>553</v>
      </c>
      <c r="V702" s="39" t="s">
        <v>553</v>
      </c>
      <c r="W702" s="39" t="s">
        <v>553</v>
      </c>
      <c r="X702" s="39" t="s">
        <v>554</v>
      </c>
      <c r="AB702" s="39" t="s">
        <v>880</v>
      </c>
    </row>
    <row r="703" spans="1:28" s="39" customFormat="1">
      <c r="A703" s="39" t="s">
        <v>1558</v>
      </c>
      <c r="B703" s="39" t="s">
        <v>238</v>
      </c>
      <c r="D703" s="39" t="s">
        <v>1205</v>
      </c>
      <c r="E703" s="39" t="s">
        <v>1725</v>
      </c>
      <c r="F703" s="39" t="s">
        <v>961</v>
      </c>
      <c r="G703" s="39" t="s">
        <v>1710</v>
      </c>
      <c r="H703" s="39" t="s">
        <v>950</v>
      </c>
      <c r="I703" s="39" t="s">
        <v>1109</v>
      </c>
      <c r="J703" s="39" t="s">
        <v>1113</v>
      </c>
      <c r="K703" s="39" t="s">
        <v>961</v>
      </c>
      <c r="L703" s="39" t="s">
        <v>961</v>
      </c>
      <c r="M703" s="39" t="s">
        <v>961</v>
      </c>
      <c r="N703" s="39" t="s">
        <v>1640</v>
      </c>
      <c r="O703" s="39" t="s">
        <v>1640</v>
      </c>
      <c r="P703" s="39" t="s">
        <v>899</v>
      </c>
      <c r="T703" s="39" t="s">
        <v>553</v>
      </c>
      <c r="U703" s="39" t="s">
        <v>553</v>
      </c>
      <c r="V703" s="39" t="s">
        <v>553</v>
      </c>
      <c r="W703" s="39" t="s">
        <v>553</v>
      </c>
      <c r="X703" s="39" t="s">
        <v>554</v>
      </c>
      <c r="AB703" s="39" t="s">
        <v>880</v>
      </c>
    </row>
    <row r="704" spans="1:28" s="39" customFormat="1">
      <c r="A704" s="39" t="s">
        <v>1558</v>
      </c>
      <c r="B704" s="39" t="s">
        <v>268</v>
      </c>
      <c r="D704" s="39" t="s">
        <v>1201</v>
      </c>
      <c r="E704" s="39" t="s">
        <v>1742</v>
      </c>
      <c r="F704" s="39" t="s">
        <v>1030</v>
      </c>
      <c r="G704" s="39" t="s">
        <v>1709</v>
      </c>
      <c r="H704" s="39" t="s">
        <v>950</v>
      </c>
      <c r="I704" s="39" t="s">
        <v>1109</v>
      </c>
      <c r="J704" s="39" t="s">
        <v>1113</v>
      </c>
      <c r="K704" s="39" t="s">
        <v>1030</v>
      </c>
      <c r="L704" s="39" t="s">
        <v>1030</v>
      </c>
      <c r="M704" s="39" t="s">
        <v>1030</v>
      </c>
      <c r="N704" s="39" t="s">
        <v>1627</v>
      </c>
      <c r="O704" s="39" t="s">
        <v>1627</v>
      </c>
      <c r="P704" s="39" t="s">
        <v>899</v>
      </c>
      <c r="T704" s="39" t="s">
        <v>553</v>
      </c>
      <c r="U704" s="39" t="s">
        <v>553</v>
      </c>
      <c r="V704" s="39" t="s">
        <v>553</v>
      </c>
      <c r="W704" s="39" t="s">
        <v>553</v>
      </c>
      <c r="X704" s="39" t="s">
        <v>554</v>
      </c>
      <c r="AB704" s="39" t="s">
        <v>880</v>
      </c>
    </row>
    <row r="705" spans="1:28" s="39" customFormat="1">
      <c r="A705" s="39" t="s">
        <v>1558</v>
      </c>
      <c r="B705" s="39" t="s">
        <v>268</v>
      </c>
      <c r="D705" s="39" t="s">
        <v>1208</v>
      </c>
      <c r="E705" s="39" t="s">
        <v>1742</v>
      </c>
      <c r="F705" s="39" t="s">
        <v>1030</v>
      </c>
      <c r="G705" s="39" t="s">
        <v>1710</v>
      </c>
      <c r="H705" s="39" t="s">
        <v>950</v>
      </c>
      <c r="I705" s="39" t="s">
        <v>1109</v>
      </c>
      <c r="J705" s="39" t="s">
        <v>1113</v>
      </c>
      <c r="K705" s="39" t="s">
        <v>1030</v>
      </c>
      <c r="L705" s="39" t="s">
        <v>1030</v>
      </c>
      <c r="M705" s="39" t="s">
        <v>1030</v>
      </c>
      <c r="N705" s="39" t="s">
        <v>1628</v>
      </c>
      <c r="O705" s="39" t="s">
        <v>1628</v>
      </c>
      <c r="P705" s="39" t="s">
        <v>899</v>
      </c>
      <c r="T705" s="39" t="s">
        <v>553</v>
      </c>
      <c r="U705" s="39" t="s">
        <v>553</v>
      </c>
      <c r="V705" s="39" t="s">
        <v>553</v>
      </c>
      <c r="W705" s="39" t="s">
        <v>553</v>
      </c>
      <c r="X705" s="39" t="s">
        <v>554</v>
      </c>
      <c r="AB705" s="39" t="s">
        <v>880</v>
      </c>
    </row>
    <row r="706" spans="1:28" s="39" customFormat="1">
      <c r="A706" s="39" t="s">
        <v>1558</v>
      </c>
      <c r="B706" s="39" t="s">
        <v>268</v>
      </c>
      <c r="D706" s="39" t="s">
        <v>1236</v>
      </c>
      <c r="E706" s="39" t="s">
        <v>1743</v>
      </c>
      <c r="F706" s="39" t="s">
        <v>1030</v>
      </c>
      <c r="G706" s="39" t="s">
        <v>1710</v>
      </c>
      <c r="H706" s="39" t="s">
        <v>950</v>
      </c>
      <c r="I706" s="39" t="s">
        <v>1109</v>
      </c>
      <c r="J706" s="39" t="s">
        <v>1113</v>
      </c>
      <c r="K706" s="39" t="s">
        <v>1030</v>
      </c>
      <c r="L706" s="39" t="s">
        <v>1030</v>
      </c>
      <c r="M706" s="39" t="s">
        <v>1030</v>
      </c>
      <c r="N706" s="39" t="s">
        <v>1632</v>
      </c>
      <c r="O706" s="39" t="s">
        <v>1632</v>
      </c>
      <c r="P706" s="39" t="s">
        <v>899</v>
      </c>
      <c r="T706" s="39" t="s">
        <v>553</v>
      </c>
      <c r="U706" s="39" t="s">
        <v>553</v>
      </c>
      <c r="V706" s="39" t="s">
        <v>553</v>
      </c>
      <c r="W706" s="39" t="s">
        <v>553</v>
      </c>
      <c r="X706" s="39" t="s">
        <v>554</v>
      </c>
      <c r="AB706" s="39" t="s">
        <v>880</v>
      </c>
    </row>
    <row r="707" spans="1:28" s="39" customFormat="1">
      <c r="A707" s="39" t="s">
        <v>1558</v>
      </c>
      <c r="B707" s="39" t="s">
        <v>268</v>
      </c>
      <c r="D707" s="39" t="s">
        <v>1223</v>
      </c>
      <c r="E707" s="39" t="s">
        <v>1743</v>
      </c>
      <c r="F707" s="39" t="s">
        <v>1030</v>
      </c>
      <c r="G707" s="39" t="s">
        <v>1710</v>
      </c>
      <c r="H707" s="39" t="s">
        <v>950</v>
      </c>
      <c r="I707" s="39" t="s">
        <v>1109</v>
      </c>
      <c r="J707" s="39" t="s">
        <v>1113</v>
      </c>
      <c r="K707" s="39" t="s">
        <v>1030</v>
      </c>
      <c r="L707" s="39" t="s">
        <v>1030</v>
      </c>
      <c r="M707" s="39" t="s">
        <v>1030</v>
      </c>
      <c r="N707" s="39" t="s">
        <v>1632</v>
      </c>
      <c r="O707" s="39" t="s">
        <v>1632</v>
      </c>
      <c r="P707" s="39" t="s">
        <v>899</v>
      </c>
      <c r="T707" s="39" t="s">
        <v>553</v>
      </c>
      <c r="U707" s="39" t="s">
        <v>553</v>
      </c>
      <c r="V707" s="39" t="s">
        <v>553</v>
      </c>
      <c r="W707" s="39" t="s">
        <v>553</v>
      </c>
      <c r="X707" s="39" t="s">
        <v>554</v>
      </c>
      <c r="AB707" s="39" t="s">
        <v>880</v>
      </c>
    </row>
    <row r="708" spans="1:28" s="39" customFormat="1">
      <c r="A708" s="39" t="s">
        <v>1558</v>
      </c>
      <c r="B708" s="39" t="s">
        <v>268</v>
      </c>
      <c r="D708" s="39" t="s">
        <v>1210</v>
      </c>
      <c r="E708" s="39" t="s">
        <v>1744</v>
      </c>
      <c r="F708" s="39" t="s">
        <v>1030</v>
      </c>
      <c r="G708" s="39" t="s">
        <v>1710</v>
      </c>
      <c r="H708" s="39" t="s">
        <v>950</v>
      </c>
      <c r="I708" s="39" t="s">
        <v>1109</v>
      </c>
      <c r="J708" s="39" t="s">
        <v>1113</v>
      </c>
      <c r="K708" s="39" t="s">
        <v>1030</v>
      </c>
      <c r="L708" s="39" t="s">
        <v>1030</v>
      </c>
      <c r="M708" s="39" t="s">
        <v>1030</v>
      </c>
      <c r="N708" s="39" t="s">
        <v>1625</v>
      </c>
      <c r="O708" s="39" t="s">
        <v>1625</v>
      </c>
      <c r="P708" s="39" t="s">
        <v>899</v>
      </c>
      <c r="T708" s="39" t="s">
        <v>553</v>
      </c>
      <c r="U708" s="39" t="s">
        <v>553</v>
      </c>
      <c r="V708" s="39" t="s">
        <v>553</v>
      </c>
      <c r="W708" s="39" t="s">
        <v>553</v>
      </c>
      <c r="X708" s="39" t="s">
        <v>554</v>
      </c>
      <c r="AB708" s="39" t="s">
        <v>880</v>
      </c>
    </row>
    <row r="709" spans="1:28" s="39" customFormat="1">
      <c r="A709" s="39" t="s">
        <v>1558</v>
      </c>
      <c r="B709" s="39" t="s">
        <v>268</v>
      </c>
      <c r="D709" s="39" t="s">
        <v>1213</v>
      </c>
      <c r="E709" s="39" t="s">
        <v>1744</v>
      </c>
      <c r="F709" s="39" t="s">
        <v>1030</v>
      </c>
      <c r="G709" s="39" t="s">
        <v>1710</v>
      </c>
      <c r="H709" s="39" t="s">
        <v>950</v>
      </c>
      <c r="I709" s="39" t="s">
        <v>1109</v>
      </c>
      <c r="J709" s="39" t="s">
        <v>1113</v>
      </c>
      <c r="K709" s="39" t="s">
        <v>1030</v>
      </c>
      <c r="L709" s="39" t="s">
        <v>1030</v>
      </c>
      <c r="M709" s="39" t="s">
        <v>1030</v>
      </c>
      <c r="N709" s="39" t="s">
        <v>1625</v>
      </c>
      <c r="O709" s="39" t="s">
        <v>1625</v>
      </c>
      <c r="P709" s="39" t="s">
        <v>899</v>
      </c>
      <c r="T709" s="39" t="s">
        <v>553</v>
      </c>
      <c r="U709" s="39" t="s">
        <v>553</v>
      </c>
      <c r="V709" s="39" t="s">
        <v>553</v>
      </c>
      <c r="W709" s="39" t="s">
        <v>553</v>
      </c>
      <c r="X709" s="39" t="s">
        <v>554</v>
      </c>
      <c r="AB709" s="39" t="s">
        <v>880</v>
      </c>
    </row>
    <row r="710" spans="1:28" s="39" customFormat="1">
      <c r="A710" s="39" t="s">
        <v>1558</v>
      </c>
      <c r="B710" s="39" t="s">
        <v>268</v>
      </c>
      <c r="D710" s="39" t="s">
        <v>1227</v>
      </c>
      <c r="E710" s="39" t="s">
        <v>1744</v>
      </c>
      <c r="F710" s="39" t="s">
        <v>1030</v>
      </c>
      <c r="G710" s="39" t="s">
        <v>1710</v>
      </c>
      <c r="H710" s="39" t="s">
        <v>950</v>
      </c>
      <c r="I710" s="39" t="s">
        <v>1109</v>
      </c>
      <c r="J710" s="39" t="s">
        <v>1113</v>
      </c>
      <c r="K710" s="39" t="s">
        <v>1030</v>
      </c>
      <c r="L710" s="39" t="s">
        <v>1030</v>
      </c>
      <c r="M710" s="39" t="s">
        <v>1030</v>
      </c>
      <c r="N710" s="39" t="s">
        <v>1640</v>
      </c>
      <c r="O710" s="39" t="s">
        <v>1640</v>
      </c>
      <c r="P710" s="39" t="s">
        <v>899</v>
      </c>
      <c r="T710" s="39" t="s">
        <v>553</v>
      </c>
      <c r="U710" s="39" t="s">
        <v>553</v>
      </c>
      <c r="V710" s="39" t="s">
        <v>553</v>
      </c>
      <c r="W710" s="39" t="s">
        <v>553</v>
      </c>
      <c r="X710" s="39" t="s">
        <v>554</v>
      </c>
      <c r="AB710" s="39" t="s">
        <v>880</v>
      </c>
    </row>
    <row r="711" spans="1:28" s="39" customFormat="1">
      <c r="A711" s="39" t="s">
        <v>1558</v>
      </c>
      <c r="B711" s="39" t="s">
        <v>268</v>
      </c>
      <c r="D711" s="39" t="s">
        <v>1205</v>
      </c>
      <c r="E711" s="39" t="s">
        <v>1744</v>
      </c>
      <c r="F711" s="39" t="s">
        <v>1030</v>
      </c>
      <c r="G711" s="39" t="s">
        <v>1710</v>
      </c>
      <c r="H711" s="39" t="s">
        <v>950</v>
      </c>
      <c r="I711" s="39" t="s">
        <v>1109</v>
      </c>
      <c r="J711" s="39" t="s">
        <v>1113</v>
      </c>
      <c r="K711" s="39" t="s">
        <v>1030</v>
      </c>
      <c r="L711" s="39" t="s">
        <v>1030</v>
      </c>
      <c r="M711" s="39" t="s">
        <v>1030</v>
      </c>
      <c r="N711" s="39" t="s">
        <v>1640</v>
      </c>
      <c r="O711" s="39" t="s">
        <v>1640</v>
      </c>
      <c r="P711" s="39" t="s">
        <v>899</v>
      </c>
      <c r="T711" s="39" t="s">
        <v>553</v>
      </c>
      <c r="U711" s="39" t="s">
        <v>553</v>
      </c>
      <c r="V711" s="39" t="s">
        <v>553</v>
      </c>
      <c r="W711" s="39" t="s">
        <v>553</v>
      </c>
      <c r="X711" s="39" t="s">
        <v>554</v>
      </c>
      <c r="AB711" s="39" t="s">
        <v>880</v>
      </c>
    </row>
    <row r="712" spans="1:28" s="39" customFormat="1">
      <c r="A712" s="39" t="s">
        <v>1558</v>
      </c>
      <c r="B712" s="39" t="s">
        <v>263</v>
      </c>
      <c r="D712" s="39" t="s">
        <v>1201</v>
      </c>
      <c r="E712" s="39" t="s">
        <v>1745</v>
      </c>
      <c r="F712" s="39" t="s">
        <v>1030</v>
      </c>
      <c r="G712" s="39" t="s">
        <v>1709</v>
      </c>
      <c r="H712" s="39" t="s">
        <v>950</v>
      </c>
      <c r="I712" s="39" t="s">
        <v>1109</v>
      </c>
      <c r="J712" s="39" t="s">
        <v>1113</v>
      </c>
      <c r="K712" s="39" t="s">
        <v>1030</v>
      </c>
      <c r="L712" s="39" t="s">
        <v>1030</v>
      </c>
      <c r="M712" s="39" t="s">
        <v>1030</v>
      </c>
      <c r="N712" s="39" t="s">
        <v>1627</v>
      </c>
      <c r="O712" s="39" t="s">
        <v>1627</v>
      </c>
      <c r="P712" s="39" t="s">
        <v>899</v>
      </c>
      <c r="T712" s="39" t="s">
        <v>553</v>
      </c>
      <c r="U712" s="39" t="s">
        <v>553</v>
      </c>
      <c r="V712" s="39" t="s">
        <v>553</v>
      </c>
      <c r="W712" s="39" t="s">
        <v>553</v>
      </c>
      <c r="X712" s="39" t="s">
        <v>554</v>
      </c>
      <c r="AB712" s="39" t="s">
        <v>880</v>
      </c>
    </row>
    <row r="713" spans="1:28" s="39" customFormat="1">
      <c r="A713" s="39" t="s">
        <v>1558</v>
      </c>
      <c r="B713" s="39" t="s">
        <v>263</v>
      </c>
      <c r="D713" s="39" t="s">
        <v>1208</v>
      </c>
      <c r="E713" s="39" t="s">
        <v>1746</v>
      </c>
      <c r="F713" s="39" t="s">
        <v>1030</v>
      </c>
      <c r="G713" s="39" t="s">
        <v>1710</v>
      </c>
      <c r="H713" s="39" t="s">
        <v>950</v>
      </c>
      <c r="I713" s="39" t="s">
        <v>1109</v>
      </c>
      <c r="J713" s="39" t="s">
        <v>1113</v>
      </c>
      <c r="K713" s="39" t="s">
        <v>1030</v>
      </c>
      <c r="L713" s="39" t="s">
        <v>1030</v>
      </c>
      <c r="M713" s="39" t="s">
        <v>1030</v>
      </c>
      <c r="N713" s="39" t="s">
        <v>1628</v>
      </c>
      <c r="O713" s="39" t="s">
        <v>1628</v>
      </c>
      <c r="P713" s="39" t="s">
        <v>899</v>
      </c>
      <c r="T713" s="39" t="s">
        <v>553</v>
      </c>
      <c r="U713" s="39" t="s">
        <v>553</v>
      </c>
      <c r="V713" s="39" t="s">
        <v>553</v>
      </c>
      <c r="W713" s="39" t="s">
        <v>553</v>
      </c>
      <c r="X713" s="39" t="s">
        <v>554</v>
      </c>
      <c r="AB713" s="39" t="s">
        <v>880</v>
      </c>
    </row>
    <row r="714" spans="1:28" s="39" customFormat="1">
      <c r="A714" s="39" t="s">
        <v>1558</v>
      </c>
      <c r="B714" s="39" t="s">
        <v>263</v>
      </c>
      <c r="D714" s="39" t="s">
        <v>1236</v>
      </c>
      <c r="E714" s="39" t="s">
        <v>1746</v>
      </c>
      <c r="F714" s="39" t="s">
        <v>1030</v>
      </c>
      <c r="G714" s="39" t="s">
        <v>1710</v>
      </c>
      <c r="H714" s="39" t="s">
        <v>950</v>
      </c>
      <c r="I714" s="39" t="s">
        <v>1109</v>
      </c>
      <c r="J714" s="39" t="s">
        <v>1113</v>
      </c>
      <c r="K714" s="39" t="s">
        <v>1030</v>
      </c>
      <c r="L714" s="39" t="s">
        <v>1030</v>
      </c>
      <c r="M714" s="39" t="s">
        <v>1030</v>
      </c>
      <c r="N714" s="39" t="s">
        <v>1632</v>
      </c>
      <c r="O714" s="39" t="s">
        <v>1632</v>
      </c>
      <c r="P714" s="39" t="s">
        <v>899</v>
      </c>
      <c r="T714" s="39" t="s">
        <v>553</v>
      </c>
      <c r="U714" s="39" t="s">
        <v>553</v>
      </c>
      <c r="V714" s="39" t="s">
        <v>553</v>
      </c>
      <c r="W714" s="39" t="s">
        <v>553</v>
      </c>
      <c r="X714" s="39" t="s">
        <v>554</v>
      </c>
      <c r="AB714" s="39" t="s">
        <v>880</v>
      </c>
    </row>
    <row r="715" spans="1:28" s="39" customFormat="1">
      <c r="A715" s="39" t="s">
        <v>1558</v>
      </c>
      <c r="B715" s="39" t="s">
        <v>263</v>
      </c>
      <c r="D715" s="39" t="s">
        <v>1223</v>
      </c>
      <c r="E715" s="39" t="s">
        <v>1746</v>
      </c>
      <c r="F715" s="39" t="s">
        <v>1030</v>
      </c>
      <c r="G715" s="39" t="s">
        <v>1710</v>
      </c>
      <c r="H715" s="39" t="s">
        <v>950</v>
      </c>
      <c r="I715" s="39" t="s">
        <v>1109</v>
      </c>
      <c r="J715" s="39" t="s">
        <v>1113</v>
      </c>
      <c r="K715" s="39" t="s">
        <v>1030</v>
      </c>
      <c r="L715" s="39" t="s">
        <v>1030</v>
      </c>
      <c r="M715" s="39" t="s">
        <v>1030</v>
      </c>
      <c r="N715" s="39" t="s">
        <v>1632</v>
      </c>
      <c r="O715" s="39" t="s">
        <v>1632</v>
      </c>
      <c r="P715" s="39" t="s">
        <v>899</v>
      </c>
      <c r="T715" s="39" t="s">
        <v>553</v>
      </c>
      <c r="U715" s="39" t="s">
        <v>553</v>
      </c>
      <c r="V715" s="39" t="s">
        <v>553</v>
      </c>
      <c r="W715" s="39" t="s">
        <v>553</v>
      </c>
      <c r="X715" s="39" t="s">
        <v>554</v>
      </c>
      <c r="AB715" s="39" t="s">
        <v>880</v>
      </c>
    </row>
    <row r="716" spans="1:28" s="39" customFormat="1">
      <c r="A716" s="39" t="s">
        <v>1558</v>
      </c>
      <c r="B716" s="39" t="s">
        <v>263</v>
      </c>
      <c r="D716" s="39" t="s">
        <v>1210</v>
      </c>
      <c r="E716" s="39" t="s">
        <v>1746</v>
      </c>
      <c r="F716" s="39" t="s">
        <v>1030</v>
      </c>
      <c r="G716" s="39" t="s">
        <v>1710</v>
      </c>
      <c r="H716" s="39" t="s">
        <v>950</v>
      </c>
      <c r="I716" s="39" t="s">
        <v>1109</v>
      </c>
      <c r="J716" s="39" t="s">
        <v>1113</v>
      </c>
      <c r="K716" s="39" t="s">
        <v>1030</v>
      </c>
      <c r="L716" s="39" t="s">
        <v>1030</v>
      </c>
      <c r="M716" s="39" t="s">
        <v>1030</v>
      </c>
      <c r="N716" s="39" t="s">
        <v>1625</v>
      </c>
      <c r="O716" s="39" t="s">
        <v>1625</v>
      </c>
      <c r="P716" s="39" t="s">
        <v>899</v>
      </c>
      <c r="T716" s="39" t="s">
        <v>553</v>
      </c>
      <c r="U716" s="39" t="s">
        <v>553</v>
      </c>
      <c r="V716" s="39" t="s">
        <v>553</v>
      </c>
      <c r="W716" s="39" t="s">
        <v>553</v>
      </c>
      <c r="X716" s="39" t="s">
        <v>554</v>
      </c>
      <c r="AB716" s="39" t="s">
        <v>880</v>
      </c>
    </row>
    <row r="717" spans="1:28" s="39" customFormat="1">
      <c r="A717" s="39" t="s">
        <v>1558</v>
      </c>
      <c r="B717" s="39" t="s">
        <v>263</v>
      </c>
      <c r="D717" s="39" t="s">
        <v>1213</v>
      </c>
      <c r="E717" s="39" t="s">
        <v>1746</v>
      </c>
      <c r="F717" s="39" t="s">
        <v>1030</v>
      </c>
      <c r="G717" s="39" t="s">
        <v>1710</v>
      </c>
      <c r="H717" s="39" t="s">
        <v>950</v>
      </c>
      <c r="I717" s="39" t="s">
        <v>1109</v>
      </c>
      <c r="J717" s="39" t="s">
        <v>1113</v>
      </c>
      <c r="K717" s="39" t="s">
        <v>1030</v>
      </c>
      <c r="L717" s="39" t="s">
        <v>1030</v>
      </c>
      <c r="M717" s="39" t="s">
        <v>1030</v>
      </c>
      <c r="N717" s="39" t="s">
        <v>1625</v>
      </c>
      <c r="O717" s="39" t="s">
        <v>1625</v>
      </c>
      <c r="P717" s="39" t="s">
        <v>899</v>
      </c>
      <c r="T717" s="39" t="s">
        <v>553</v>
      </c>
      <c r="U717" s="39" t="s">
        <v>553</v>
      </c>
      <c r="V717" s="39" t="s">
        <v>553</v>
      </c>
      <c r="W717" s="39" t="s">
        <v>553</v>
      </c>
      <c r="X717" s="39" t="s">
        <v>554</v>
      </c>
      <c r="AB717" s="39" t="s">
        <v>880</v>
      </c>
    </row>
    <row r="718" spans="1:28" s="39" customFormat="1">
      <c r="A718" s="39" t="s">
        <v>1558</v>
      </c>
      <c r="B718" s="39" t="s">
        <v>263</v>
      </c>
      <c r="D718" s="39" t="s">
        <v>1227</v>
      </c>
      <c r="E718" s="39" t="s">
        <v>1747</v>
      </c>
      <c r="F718" s="39" t="s">
        <v>1030</v>
      </c>
      <c r="G718" s="39" t="s">
        <v>1710</v>
      </c>
      <c r="H718" s="39" t="s">
        <v>950</v>
      </c>
      <c r="I718" s="39" t="s">
        <v>1109</v>
      </c>
      <c r="J718" s="39" t="s">
        <v>1113</v>
      </c>
      <c r="K718" s="39" t="s">
        <v>1030</v>
      </c>
      <c r="L718" s="39" t="s">
        <v>1030</v>
      </c>
      <c r="M718" s="39" t="s">
        <v>1030</v>
      </c>
      <c r="N718" s="39" t="s">
        <v>1640</v>
      </c>
      <c r="O718" s="39" t="s">
        <v>1640</v>
      </c>
      <c r="P718" s="39" t="s">
        <v>899</v>
      </c>
      <c r="T718" s="39" t="s">
        <v>553</v>
      </c>
      <c r="U718" s="39" t="s">
        <v>553</v>
      </c>
      <c r="V718" s="39" t="s">
        <v>553</v>
      </c>
      <c r="W718" s="39" t="s">
        <v>553</v>
      </c>
      <c r="X718" s="39" t="s">
        <v>554</v>
      </c>
      <c r="AB718" s="39" t="s">
        <v>880</v>
      </c>
    </row>
    <row r="719" spans="1:28" s="39" customFormat="1">
      <c r="A719" s="39" t="s">
        <v>1558</v>
      </c>
      <c r="B719" s="39" t="s">
        <v>263</v>
      </c>
      <c r="D719" s="39" t="s">
        <v>1205</v>
      </c>
      <c r="E719" s="39" t="s">
        <v>1608</v>
      </c>
      <c r="F719" s="39" t="s">
        <v>1030</v>
      </c>
      <c r="G719" s="39" t="s">
        <v>1710</v>
      </c>
      <c r="H719" s="39" t="s">
        <v>950</v>
      </c>
      <c r="I719" s="39" t="s">
        <v>1109</v>
      </c>
      <c r="J719" s="39" t="s">
        <v>1113</v>
      </c>
      <c r="K719" s="39" t="s">
        <v>1030</v>
      </c>
      <c r="L719" s="39" t="s">
        <v>1030</v>
      </c>
      <c r="M719" s="39" t="s">
        <v>1030</v>
      </c>
      <c r="N719" s="39" t="s">
        <v>1640</v>
      </c>
      <c r="O719" s="39" t="s">
        <v>1640</v>
      </c>
      <c r="P719" s="39" t="s">
        <v>899</v>
      </c>
      <c r="T719" s="39" t="s">
        <v>553</v>
      </c>
      <c r="U719" s="39" t="s">
        <v>553</v>
      </c>
      <c r="V719" s="39" t="s">
        <v>553</v>
      </c>
      <c r="W719" s="39" t="s">
        <v>553</v>
      </c>
      <c r="X719" s="39" t="s">
        <v>554</v>
      </c>
      <c r="AB719" s="39" t="s">
        <v>880</v>
      </c>
    </row>
    <row r="720" spans="1:28" s="39" customFormat="1">
      <c r="A720" s="39" t="s">
        <v>1558</v>
      </c>
      <c r="B720" s="39" t="s">
        <v>270</v>
      </c>
      <c r="D720" s="39" t="s">
        <v>1201</v>
      </c>
      <c r="E720" s="39" t="s">
        <v>1742</v>
      </c>
      <c r="F720" s="39" t="s">
        <v>961</v>
      </c>
      <c r="G720" s="39" t="s">
        <v>1709</v>
      </c>
      <c r="H720" s="39" t="s">
        <v>950</v>
      </c>
      <c r="I720" s="39" t="s">
        <v>1109</v>
      </c>
      <c r="J720" s="39" t="s">
        <v>1113</v>
      </c>
      <c r="K720" s="39" t="s">
        <v>961</v>
      </c>
      <c r="L720" s="39" t="s">
        <v>961</v>
      </c>
      <c r="M720" s="39" t="s">
        <v>961</v>
      </c>
      <c r="N720" s="39" t="s">
        <v>1627</v>
      </c>
      <c r="O720" s="39" t="s">
        <v>1627</v>
      </c>
      <c r="P720" s="39" t="s">
        <v>899</v>
      </c>
      <c r="T720" s="39" t="s">
        <v>553</v>
      </c>
      <c r="U720" s="39" t="s">
        <v>553</v>
      </c>
      <c r="V720" s="39" t="s">
        <v>553</v>
      </c>
      <c r="W720" s="39" t="s">
        <v>553</v>
      </c>
      <c r="X720" s="39" t="s">
        <v>554</v>
      </c>
      <c r="AB720" s="39" t="s">
        <v>880</v>
      </c>
    </row>
    <row r="721" spans="1:28" s="39" customFormat="1">
      <c r="A721" s="39" t="s">
        <v>1558</v>
      </c>
      <c r="B721" s="39" t="s">
        <v>270</v>
      </c>
      <c r="D721" s="39" t="s">
        <v>1208</v>
      </c>
      <c r="E721" s="39" t="s">
        <v>1742</v>
      </c>
      <c r="F721" s="39" t="s">
        <v>961</v>
      </c>
      <c r="G721" s="39" t="s">
        <v>1710</v>
      </c>
      <c r="H721" s="39" t="s">
        <v>950</v>
      </c>
      <c r="I721" s="39" t="s">
        <v>1109</v>
      </c>
      <c r="J721" s="39" t="s">
        <v>1113</v>
      </c>
      <c r="K721" s="39" t="s">
        <v>961</v>
      </c>
      <c r="L721" s="39" t="s">
        <v>961</v>
      </c>
      <c r="M721" s="39" t="s">
        <v>961</v>
      </c>
      <c r="N721" s="39" t="s">
        <v>1628</v>
      </c>
      <c r="O721" s="39" t="s">
        <v>1628</v>
      </c>
      <c r="P721" s="39" t="s">
        <v>899</v>
      </c>
      <c r="T721" s="39" t="s">
        <v>553</v>
      </c>
      <c r="U721" s="39" t="s">
        <v>553</v>
      </c>
      <c r="V721" s="39" t="s">
        <v>553</v>
      </c>
      <c r="W721" s="39" t="s">
        <v>553</v>
      </c>
      <c r="X721" s="39" t="s">
        <v>554</v>
      </c>
      <c r="AB721" s="39" t="s">
        <v>880</v>
      </c>
    </row>
    <row r="722" spans="1:28" s="39" customFormat="1">
      <c r="A722" s="39" t="s">
        <v>1558</v>
      </c>
      <c r="B722" s="39" t="s">
        <v>270</v>
      </c>
      <c r="D722" s="39" t="s">
        <v>1236</v>
      </c>
      <c r="E722" s="39" t="s">
        <v>1743</v>
      </c>
      <c r="F722" s="39" t="s">
        <v>961</v>
      </c>
      <c r="G722" s="39" t="s">
        <v>1710</v>
      </c>
      <c r="H722" s="39" t="s">
        <v>950</v>
      </c>
      <c r="I722" s="39" t="s">
        <v>1109</v>
      </c>
      <c r="J722" s="39" t="s">
        <v>1113</v>
      </c>
      <c r="K722" s="39" t="s">
        <v>961</v>
      </c>
      <c r="L722" s="39" t="s">
        <v>961</v>
      </c>
      <c r="M722" s="39" t="s">
        <v>961</v>
      </c>
      <c r="N722" s="39" t="s">
        <v>1632</v>
      </c>
      <c r="O722" s="39" t="s">
        <v>1632</v>
      </c>
      <c r="P722" s="39" t="s">
        <v>899</v>
      </c>
      <c r="T722" s="39" t="s">
        <v>553</v>
      </c>
      <c r="U722" s="39" t="s">
        <v>553</v>
      </c>
      <c r="V722" s="39" t="s">
        <v>553</v>
      </c>
      <c r="W722" s="39" t="s">
        <v>553</v>
      </c>
      <c r="X722" s="39" t="s">
        <v>554</v>
      </c>
      <c r="AB722" s="39" t="s">
        <v>880</v>
      </c>
    </row>
    <row r="723" spans="1:28" s="39" customFormat="1">
      <c r="A723" s="39" t="s">
        <v>1558</v>
      </c>
      <c r="B723" s="39" t="s">
        <v>270</v>
      </c>
      <c r="D723" s="39" t="s">
        <v>1223</v>
      </c>
      <c r="E723" s="39" t="s">
        <v>1743</v>
      </c>
      <c r="F723" s="39" t="s">
        <v>961</v>
      </c>
      <c r="G723" s="39" t="s">
        <v>1710</v>
      </c>
      <c r="H723" s="39" t="s">
        <v>950</v>
      </c>
      <c r="I723" s="39" t="s">
        <v>1109</v>
      </c>
      <c r="J723" s="39" t="s">
        <v>1113</v>
      </c>
      <c r="K723" s="39" t="s">
        <v>961</v>
      </c>
      <c r="L723" s="39" t="s">
        <v>961</v>
      </c>
      <c r="M723" s="39" t="s">
        <v>961</v>
      </c>
      <c r="N723" s="39" t="s">
        <v>1632</v>
      </c>
      <c r="O723" s="39" t="s">
        <v>1632</v>
      </c>
      <c r="P723" s="39" t="s">
        <v>899</v>
      </c>
      <c r="T723" s="39" t="s">
        <v>553</v>
      </c>
      <c r="U723" s="39" t="s">
        <v>553</v>
      </c>
      <c r="V723" s="39" t="s">
        <v>553</v>
      </c>
      <c r="W723" s="39" t="s">
        <v>553</v>
      </c>
      <c r="X723" s="39" t="s">
        <v>554</v>
      </c>
      <c r="AB723" s="39" t="s">
        <v>880</v>
      </c>
    </row>
    <row r="724" spans="1:28" s="39" customFormat="1">
      <c r="A724" s="39" t="s">
        <v>1558</v>
      </c>
      <c r="B724" s="39" t="s">
        <v>270</v>
      </c>
      <c r="D724" s="39" t="s">
        <v>1210</v>
      </c>
      <c r="E724" s="39" t="s">
        <v>1744</v>
      </c>
      <c r="F724" s="39" t="s">
        <v>961</v>
      </c>
      <c r="G724" s="39" t="s">
        <v>1710</v>
      </c>
      <c r="H724" s="39" t="s">
        <v>950</v>
      </c>
      <c r="I724" s="39" t="s">
        <v>1109</v>
      </c>
      <c r="J724" s="39" t="s">
        <v>1113</v>
      </c>
      <c r="K724" s="39" t="s">
        <v>961</v>
      </c>
      <c r="L724" s="39" t="s">
        <v>961</v>
      </c>
      <c r="M724" s="39" t="s">
        <v>961</v>
      </c>
      <c r="N724" s="39" t="s">
        <v>1625</v>
      </c>
      <c r="O724" s="39" t="s">
        <v>1625</v>
      </c>
      <c r="P724" s="39" t="s">
        <v>899</v>
      </c>
      <c r="T724" s="39" t="s">
        <v>553</v>
      </c>
      <c r="U724" s="39" t="s">
        <v>553</v>
      </c>
      <c r="V724" s="39" t="s">
        <v>553</v>
      </c>
      <c r="W724" s="39" t="s">
        <v>553</v>
      </c>
      <c r="X724" s="39" t="s">
        <v>554</v>
      </c>
      <c r="AB724" s="39" t="s">
        <v>880</v>
      </c>
    </row>
    <row r="725" spans="1:28" s="39" customFormat="1">
      <c r="A725" s="39" t="s">
        <v>1558</v>
      </c>
      <c r="B725" s="39" t="s">
        <v>270</v>
      </c>
      <c r="D725" s="39" t="s">
        <v>1213</v>
      </c>
      <c r="E725" s="39" t="s">
        <v>1744</v>
      </c>
      <c r="F725" s="39" t="s">
        <v>961</v>
      </c>
      <c r="G725" s="39" t="s">
        <v>1710</v>
      </c>
      <c r="H725" s="39" t="s">
        <v>950</v>
      </c>
      <c r="I725" s="39" t="s">
        <v>1109</v>
      </c>
      <c r="J725" s="39" t="s">
        <v>1113</v>
      </c>
      <c r="K725" s="39" t="s">
        <v>961</v>
      </c>
      <c r="L725" s="39" t="s">
        <v>961</v>
      </c>
      <c r="M725" s="39" t="s">
        <v>961</v>
      </c>
      <c r="N725" s="39" t="s">
        <v>1625</v>
      </c>
      <c r="O725" s="39" t="s">
        <v>1625</v>
      </c>
      <c r="P725" s="39" t="s">
        <v>899</v>
      </c>
      <c r="T725" s="39" t="s">
        <v>553</v>
      </c>
      <c r="U725" s="39" t="s">
        <v>553</v>
      </c>
      <c r="V725" s="39" t="s">
        <v>553</v>
      </c>
      <c r="W725" s="39" t="s">
        <v>553</v>
      </c>
      <c r="X725" s="39" t="s">
        <v>554</v>
      </c>
      <c r="AB725" s="39" t="s">
        <v>880</v>
      </c>
    </row>
    <row r="726" spans="1:28" s="39" customFormat="1">
      <c r="A726" s="39" t="s">
        <v>1558</v>
      </c>
      <c r="B726" s="39" t="s">
        <v>270</v>
      </c>
      <c r="D726" s="39" t="s">
        <v>1227</v>
      </c>
      <c r="E726" s="39" t="s">
        <v>1744</v>
      </c>
      <c r="F726" s="39" t="s">
        <v>961</v>
      </c>
      <c r="G726" s="39" t="s">
        <v>1710</v>
      </c>
      <c r="H726" s="39" t="s">
        <v>950</v>
      </c>
      <c r="I726" s="39" t="s">
        <v>1109</v>
      </c>
      <c r="J726" s="39" t="s">
        <v>1113</v>
      </c>
      <c r="K726" s="39" t="s">
        <v>961</v>
      </c>
      <c r="L726" s="39" t="s">
        <v>961</v>
      </c>
      <c r="M726" s="39" t="s">
        <v>961</v>
      </c>
      <c r="N726" s="39" t="s">
        <v>1640</v>
      </c>
      <c r="O726" s="39" t="s">
        <v>1640</v>
      </c>
      <c r="P726" s="39" t="s">
        <v>899</v>
      </c>
      <c r="T726" s="39" t="s">
        <v>553</v>
      </c>
      <c r="U726" s="39" t="s">
        <v>553</v>
      </c>
      <c r="V726" s="39" t="s">
        <v>553</v>
      </c>
      <c r="W726" s="39" t="s">
        <v>553</v>
      </c>
      <c r="X726" s="39" t="s">
        <v>554</v>
      </c>
      <c r="AB726" s="39" t="s">
        <v>880</v>
      </c>
    </row>
    <row r="727" spans="1:28" s="39" customFormat="1">
      <c r="A727" s="39" t="s">
        <v>1558</v>
      </c>
      <c r="B727" s="39" t="s">
        <v>270</v>
      </c>
      <c r="D727" s="39" t="s">
        <v>1205</v>
      </c>
      <c r="E727" s="39" t="s">
        <v>1744</v>
      </c>
      <c r="F727" s="39" t="s">
        <v>961</v>
      </c>
      <c r="G727" s="39" t="s">
        <v>1710</v>
      </c>
      <c r="H727" s="39" t="s">
        <v>950</v>
      </c>
      <c r="I727" s="39" t="s">
        <v>1109</v>
      </c>
      <c r="J727" s="39" t="s">
        <v>1113</v>
      </c>
      <c r="K727" s="39" t="s">
        <v>961</v>
      </c>
      <c r="L727" s="39" t="s">
        <v>961</v>
      </c>
      <c r="M727" s="39" t="s">
        <v>961</v>
      </c>
      <c r="N727" s="39" t="s">
        <v>1640</v>
      </c>
      <c r="O727" s="39" t="s">
        <v>1640</v>
      </c>
      <c r="P727" s="39" t="s">
        <v>899</v>
      </c>
      <c r="T727" s="39" t="s">
        <v>553</v>
      </c>
      <c r="U727" s="39" t="s">
        <v>553</v>
      </c>
      <c r="V727" s="39" t="s">
        <v>553</v>
      </c>
      <c r="W727" s="39" t="s">
        <v>553</v>
      </c>
      <c r="X727" s="39" t="s">
        <v>554</v>
      </c>
      <c r="AB727" s="39" t="s">
        <v>880</v>
      </c>
    </row>
    <row r="728" spans="1:28" s="39" customFormat="1">
      <c r="A728" s="39" t="s">
        <v>1558</v>
      </c>
      <c r="B728" s="39" t="s">
        <v>264</v>
      </c>
      <c r="D728" s="39" t="s">
        <v>1201</v>
      </c>
      <c r="E728" s="39" t="s">
        <v>1721</v>
      </c>
      <c r="F728" s="39" t="s">
        <v>961</v>
      </c>
      <c r="G728" s="39" t="s">
        <v>1709</v>
      </c>
      <c r="H728" s="39" t="s">
        <v>950</v>
      </c>
      <c r="I728" s="39" t="s">
        <v>1109</v>
      </c>
      <c r="J728" s="39" t="s">
        <v>1113</v>
      </c>
      <c r="K728" s="39" t="s">
        <v>961</v>
      </c>
      <c r="L728" s="39" t="s">
        <v>961</v>
      </c>
      <c r="M728" s="39" t="s">
        <v>961</v>
      </c>
      <c r="N728" s="39" t="s">
        <v>1627</v>
      </c>
      <c r="O728" s="39" t="s">
        <v>1627</v>
      </c>
      <c r="P728" s="39" t="s">
        <v>899</v>
      </c>
      <c r="T728" s="39" t="s">
        <v>553</v>
      </c>
      <c r="U728" s="39" t="s">
        <v>553</v>
      </c>
      <c r="V728" s="39" t="s">
        <v>553</v>
      </c>
      <c r="W728" s="39" t="s">
        <v>553</v>
      </c>
      <c r="X728" s="39" t="s">
        <v>554</v>
      </c>
      <c r="AB728" s="39" t="s">
        <v>880</v>
      </c>
    </row>
    <row r="729" spans="1:28" s="39" customFormat="1">
      <c r="A729" s="39" t="s">
        <v>1558</v>
      </c>
      <c r="B729" s="39" t="s">
        <v>264</v>
      </c>
      <c r="D729" s="39" t="s">
        <v>1208</v>
      </c>
      <c r="E729" s="39" t="s">
        <v>1722</v>
      </c>
      <c r="F729" s="39" t="s">
        <v>961</v>
      </c>
      <c r="G729" s="39" t="s">
        <v>1710</v>
      </c>
      <c r="H729" s="39" t="s">
        <v>950</v>
      </c>
      <c r="I729" s="39" t="s">
        <v>1109</v>
      </c>
      <c r="J729" s="39" t="s">
        <v>1113</v>
      </c>
      <c r="K729" s="39" t="s">
        <v>961</v>
      </c>
      <c r="L729" s="39" t="s">
        <v>961</v>
      </c>
      <c r="M729" s="39" t="s">
        <v>961</v>
      </c>
      <c r="N729" s="39" t="s">
        <v>1628</v>
      </c>
      <c r="O729" s="39" t="s">
        <v>1628</v>
      </c>
      <c r="P729" s="39" t="s">
        <v>899</v>
      </c>
      <c r="T729" s="39" t="s">
        <v>553</v>
      </c>
      <c r="U729" s="39" t="s">
        <v>553</v>
      </c>
      <c r="V729" s="39" t="s">
        <v>553</v>
      </c>
      <c r="W729" s="39" t="s">
        <v>553</v>
      </c>
      <c r="X729" s="39" t="s">
        <v>554</v>
      </c>
      <c r="AB729" s="39" t="s">
        <v>880</v>
      </c>
    </row>
    <row r="730" spans="1:28" s="39" customFormat="1">
      <c r="A730" s="39" t="s">
        <v>1558</v>
      </c>
      <c r="B730" s="39" t="s">
        <v>264</v>
      </c>
      <c r="D730" s="39" t="s">
        <v>1236</v>
      </c>
      <c r="E730" s="39" t="s">
        <v>1723</v>
      </c>
      <c r="F730" s="39" t="s">
        <v>961</v>
      </c>
      <c r="G730" s="39" t="s">
        <v>1710</v>
      </c>
      <c r="H730" s="39" t="s">
        <v>950</v>
      </c>
      <c r="I730" s="39" t="s">
        <v>1109</v>
      </c>
      <c r="J730" s="39" t="s">
        <v>1113</v>
      </c>
      <c r="K730" s="39" t="s">
        <v>961</v>
      </c>
      <c r="L730" s="39" t="s">
        <v>961</v>
      </c>
      <c r="M730" s="39" t="s">
        <v>961</v>
      </c>
      <c r="N730" s="39" t="s">
        <v>1632</v>
      </c>
      <c r="O730" s="39" t="s">
        <v>1632</v>
      </c>
      <c r="P730" s="39" t="s">
        <v>899</v>
      </c>
      <c r="T730" s="39" t="s">
        <v>553</v>
      </c>
      <c r="U730" s="39" t="s">
        <v>553</v>
      </c>
      <c r="V730" s="39" t="s">
        <v>553</v>
      </c>
      <c r="W730" s="39" t="s">
        <v>553</v>
      </c>
      <c r="X730" s="39" t="s">
        <v>554</v>
      </c>
      <c r="AB730" s="39" t="s">
        <v>880</v>
      </c>
    </row>
    <row r="731" spans="1:28" s="39" customFormat="1">
      <c r="A731" s="39" t="s">
        <v>1558</v>
      </c>
      <c r="B731" s="39" t="s">
        <v>264</v>
      </c>
      <c r="D731" s="39" t="s">
        <v>1223</v>
      </c>
      <c r="E731" s="39" t="s">
        <v>1723</v>
      </c>
      <c r="F731" s="39" t="s">
        <v>961</v>
      </c>
      <c r="G731" s="39" t="s">
        <v>1710</v>
      </c>
      <c r="H731" s="39" t="s">
        <v>950</v>
      </c>
      <c r="I731" s="39" t="s">
        <v>1109</v>
      </c>
      <c r="J731" s="39" t="s">
        <v>1113</v>
      </c>
      <c r="K731" s="39" t="s">
        <v>961</v>
      </c>
      <c r="L731" s="39" t="s">
        <v>961</v>
      </c>
      <c r="M731" s="39" t="s">
        <v>961</v>
      </c>
      <c r="N731" s="39" t="s">
        <v>1632</v>
      </c>
      <c r="O731" s="39" t="s">
        <v>1632</v>
      </c>
      <c r="P731" s="39" t="s">
        <v>899</v>
      </c>
      <c r="T731" s="39" t="s">
        <v>553</v>
      </c>
      <c r="U731" s="39" t="s">
        <v>553</v>
      </c>
      <c r="V731" s="39" t="s">
        <v>553</v>
      </c>
      <c r="W731" s="39" t="s">
        <v>553</v>
      </c>
      <c r="X731" s="39" t="s">
        <v>554</v>
      </c>
      <c r="AB731" s="39" t="s">
        <v>880</v>
      </c>
    </row>
    <row r="732" spans="1:28" s="39" customFormat="1">
      <c r="A732" s="39" t="s">
        <v>1558</v>
      </c>
      <c r="B732" s="39" t="s">
        <v>264</v>
      </c>
      <c r="D732" s="39" t="s">
        <v>1210</v>
      </c>
      <c r="E732" s="39" t="s">
        <v>1724</v>
      </c>
      <c r="F732" s="39" t="s">
        <v>961</v>
      </c>
      <c r="G732" s="39" t="s">
        <v>1710</v>
      </c>
      <c r="H732" s="39" t="s">
        <v>950</v>
      </c>
      <c r="I732" s="39" t="s">
        <v>1109</v>
      </c>
      <c r="J732" s="39" t="s">
        <v>1113</v>
      </c>
      <c r="K732" s="39" t="s">
        <v>961</v>
      </c>
      <c r="L732" s="39" t="s">
        <v>961</v>
      </c>
      <c r="M732" s="39" t="s">
        <v>961</v>
      </c>
      <c r="N732" s="39" t="s">
        <v>1625</v>
      </c>
      <c r="O732" s="39" t="s">
        <v>1625</v>
      </c>
      <c r="P732" s="39" t="s">
        <v>899</v>
      </c>
      <c r="T732" s="39" t="s">
        <v>553</v>
      </c>
      <c r="U732" s="39" t="s">
        <v>553</v>
      </c>
      <c r="V732" s="39" t="s">
        <v>553</v>
      </c>
      <c r="W732" s="39" t="s">
        <v>553</v>
      </c>
      <c r="X732" s="39" t="s">
        <v>554</v>
      </c>
      <c r="AB732" s="39" t="s">
        <v>880</v>
      </c>
    </row>
    <row r="733" spans="1:28" s="39" customFormat="1">
      <c r="A733" s="39" t="s">
        <v>1558</v>
      </c>
      <c r="B733" s="39" t="s">
        <v>264</v>
      </c>
      <c r="D733" s="39" t="s">
        <v>1211</v>
      </c>
      <c r="E733" s="39" t="s">
        <v>1603</v>
      </c>
      <c r="F733" s="39" t="s">
        <v>961</v>
      </c>
      <c r="G733" s="39" t="s">
        <v>1710</v>
      </c>
      <c r="H733" s="39" t="s">
        <v>950</v>
      </c>
      <c r="I733" s="39" t="s">
        <v>1109</v>
      </c>
      <c r="J733" s="39" t="s">
        <v>1113</v>
      </c>
      <c r="K733" s="39" t="s">
        <v>961</v>
      </c>
      <c r="L733" s="39" t="s">
        <v>961</v>
      </c>
      <c r="M733" s="39" t="s">
        <v>961</v>
      </c>
      <c r="N733" s="39" t="s">
        <v>1625</v>
      </c>
      <c r="O733" s="39" t="s">
        <v>1625</v>
      </c>
      <c r="P733" s="39" t="s">
        <v>899</v>
      </c>
      <c r="T733" s="39" t="s">
        <v>553</v>
      </c>
      <c r="U733" s="39" t="s">
        <v>553</v>
      </c>
      <c r="V733" s="39" t="s">
        <v>553</v>
      </c>
      <c r="W733" s="39" t="s">
        <v>553</v>
      </c>
      <c r="X733" s="39" t="s">
        <v>554</v>
      </c>
      <c r="AB733" s="39" t="s">
        <v>880</v>
      </c>
    </row>
    <row r="734" spans="1:28" s="39" customFormat="1">
      <c r="A734" s="39" t="s">
        <v>1558</v>
      </c>
      <c r="B734" s="39" t="s">
        <v>264</v>
      </c>
      <c r="D734" s="39" t="s">
        <v>1203</v>
      </c>
      <c r="E734" s="39" t="s">
        <v>1604</v>
      </c>
      <c r="F734" s="39" t="s">
        <v>961</v>
      </c>
      <c r="G734" s="39" t="s">
        <v>1710</v>
      </c>
      <c r="H734" s="39" t="s">
        <v>950</v>
      </c>
      <c r="I734" s="39" t="s">
        <v>1109</v>
      </c>
      <c r="J734" s="39" t="s">
        <v>1113</v>
      </c>
      <c r="K734" s="39" t="s">
        <v>961</v>
      </c>
      <c r="L734" s="39" t="s">
        <v>961</v>
      </c>
      <c r="M734" s="39" t="s">
        <v>961</v>
      </c>
      <c r="N734" s="39" t="s">
        <v>1625</v>
      </c>
      <c r="O734" s="39" t="s">
        <v>1625</v>
      </c>
      <c r="P734" s="39" t="s">
        <v>899</v>
      </c>
      <c r="T734" s="39" t="s">
        <v>553</v>
      </c>
      <c r="U734" s="39" t="s">
        <v>553</v>
      </c>
      <c r="V734" s="39" t="s">
        <v>553</v>
      </c>
      <c r="W734" s="39" t="s">
        <v>553</v>
      </c>
      <c r="X734" s="39" t="s">
        <v>554</v>
      </c>
      <c r="AB734" s="39" t="s">
        <v>880</v>
      </c>
    </row>
    <row r="735" spans="1:28" s="39" customFormat="1">
      <c r="A735" s="39" t="s">
        <v>1558</v>
      </c>
      <c r="B735" s="39" t="s">
        <v>264</v>
      </c>
      <c r="D735" s="39" t="s">
        <v>1227</v>
      </c>
      <c r="E735" s="39" t="s">
        <v>1725</v>
      </c>
      <c r="F735" s="39" t="s">
        <v>961</v>
      </c>
      <c r="G735" s="39" t="s">
        <v>1710</v>
      </c>
      <c r="H735" s="39" t="s">
        <v>950</v>
      </c>
      <c r="I735" s="39" t="s">
        <v>1109</v>
      </c>
      <c r="J735" s="39" t="s">
        <v>1113</v>
      </c>
      <c r="K735" s="39" t="s">
        <v>961</v>
      </c>
      <c r="L735" s="39" t="s">
        <v>961</v>
      </c>
      <c r="M735" s="39" t="s">
        <v>961</v>
      </c>
      <c r="N735" s="39" t="s">
        <v>1640</v>
      </c>
      <c r="O735" s="39" t="s">
        <v>1640</v>
      </c>
      <c r="P735" s="39" t="s">
        <v>899</v>
      </c>
      <c r="T735" s="39" t="s">
        <v>553</v>
      </c>
      <c r="U735" s="39" t="s">
        <v>553</v>
      </c>
      <c r="V735" s="39" t="s">
        <v>553</v>
      </c>
      <c r="W735" s="39" t="s">
        <v>553</v>
      </c>
      <c r="X735" s="39" t="s">
        <v>554</v>
      </c>
      <c r="AB735" s="39" t="s">
        <v>880</v>
      </c>
    </row>
    <row r="736" spans="1:28" s="39" customFormat="1">
      <c r="A736" s="39" t="s">
        <v>1558</v>
      </c>
      <c r="B736" s="39" t="s">
        <v>264</v>
      </c>
      <c r="D736" s="39" t="s">
        <v>1205</v>
      </c>
      <c r="E736" s="39" t="s">
        <v>1725</v>
      </c>
      <c r="F736" s="39" t="s">
        <v>961</v>
      </c>
      <c r="G736" s="39" t="s">
        <v>1710</v>
      </c>
      <c r="H736" s="39" t="s">
        <v>950</v>
      </c>
      <c r="I736" s="39" t="s">
        <v>1109</v>
      </c>
      <c r="J736" s="39" t="s">
        <v>1113</v>
      </c>
      <c r="K736" s="39" t="s">
        <v>961</v>
      </c>
      <c r="L736" s="39" t="s">
        <v>961</v>
      </c>
      <c r="M736" s="39" t="s">
        <v>961</v>
      </c>
      <c r="N736" s="39" t="s">
        <v>1640</v>
      </c>
      <c r="O736" s="39" t="s">
        <v>1640</v>
      </c>
      <c r="P736" s="39" t="s">
        <v>899</v>
      </c>
      <c r="T736" s="39" t="s">
        <v>553</v>
      </c>
      <c r="U736" s="39" t="s">
        <v>553</v>
      </c>
      <c r="V736" s="39" t="s">
        <v>553</v>
      </c>
      <c r="W736" s="39" t="s">
        <v>553</v>
      </c>
      <c r="X736" s="39" t="s">
        <v>554</v>
      </c>
      <c r="AB736" s="39" t="s">
        <v>880</v>
      </c>
    </row>
    <row r="737" spans="1:28" s="39" customFormat="1">
      <c r="A737" s="39" t="s">
        <v>1558</v>
      </c>
      <c r="B737" s="39" t="s">
        <v>241</v>
      </c>
      <c r="D737" s="39" t="s">
        <v>1201</v>
      </c>
      <c r="E737" s="39" t="s">
        <v>1735</v>
      </c>
      <c r="F737" s="39" t="s">
        <v>906</v>
      </c>
      <c r="G737" s="39" t="s">
        <v>1717</v>
      </c>
      <c r="H737" s="39" t="s">
        <v>950</v>
      </c>
      <c r="I737" s="39" t="s">
        <v>1109</v>
      </c>
      <c r="J737" s="39" t="s">
        <v>1113</v>
      </c>
      <c r="K737" s="39" t="s">
        <v>906</v>
      </c>
      <c r="L737" s="39" t="s">
        <v>906</v>
      </c>
      <c r="M737" s="39" t="s">
        <v>906</v>
      </c>
      <c r="N737" s="39" t="s">
        <v>1654</v>
      </c>
      <c r="O737" s="39" t="s">
        <v>1654</v>
      </c>
      <c r="P737" s="39" t="s">
        <v>899</v>
      </c>
      <c r="T737" s="39" t="s">
        <v>553</v>
      </c>
      <c r="U737" s="39" t="s">
        <v>553</v>
      </c>
      <c r="V737" s="39" t="s">
        <v>553</v>
      </c>
      <c r="W737" s="39" t="s">
        <v>553</v>
      </c>
      <c r="X737" s="39" t="s">
        <v>554</v>
      </c>
      <c r="AB737" s="39" t="s">
        <v>880</v>
      </c>
    </row>
    <row r="738" spans="1:28" s="39" customFormat="1">
      <c r="A738" s="39" t="s">
        <v>1558</v>
      </c>
      <c r="B738" s="39" t="s">
        <v>241</v>
      </c>
      <c r="D738" s="39" t="s">
        <v>1208</v>
      </c>
      <c r="E738" s="39" t="s">
        <v>1736</v>
      </c>
      <c r="F738" s="39" t="s">
        <v>906</v>
      </c>
      <c r="G738" s="39" t="s">
        <v>1718</v>
      </c>
      <c r="H738" s="39" t="s">
        <v>950</v>
      </c>
      <c r="I738" s="39" t="s">
        <v>1109</v>
      </c>
      <c r="J738" s="39" t="s">
        <v>1113</v>
      </c>
      <c r="K738" s="39" t="s">
        <v>906</v>
      </c>
      <c r="L738" s="39" t="s">
        <v>906</v>
      </c>
      <c r="M738" s="39" t="s">
        <v>906</v>
      </c>
      <c r="N738" s="39" t="s">
        <v>1654</v>
      </c>
      <c r="O738" s="39" t="s">
        <v>1654</v>
      </c>
      <c r="P738" s="39" t="s">
        <v>899</v>
      </c>
      <c r="T738" s="39" t="s">
        <v>553</v>
      </c>
      <c r="U738" s="39" t="s">
        <v>553</v>
      </c>
      <c r="V738" s="39" t="s">
        <v>553</v>
      </c>
      <c r="W738" s="39" t="s">
        <v>553</v>
      </c>
      <c r="X738" s="39" t="s">
        <v>554</v>
      </c>
      <c r="AB738" s="39" t="s">
        <v>880</v>
      </c>
    </row>
    <row r="739" spans="1:28" s="39" customFormat="1">
      <c r="A739" s="39" t="s">
        <v>1558</v>
      </c>
      <c r="B739" s="39" t="s">
        <v>241</v>
      </c>
      <c r="D739" s="39" t="s">
        <v>1209</v>
      </c>
      <c r="E739" s="39" t="s">
        <v>1736</v>
      </c>
      <c r="F739" s="39" t="s">
        <v>906</v>
      </c>
      <c r="G739" s="39" t="s">
        <v>1720</v>
      </c>
      <c r="H739" s="39" t="s">
        <v>950</v>
      </c>
      <c r="I739" s="39" t="s">
        <v>1109</v>
      </c>
      <c r="J739" s="39" t="s">
        <v>1113</v>
      </c>
      <c r="K739" s="39" t="s">
        <v>906</v>
      </c>
      <c r="L739" s="39" t="s">
        <v>906</v>
      </c>
      <c r="M739" s="39" t="s">
        <v>906</v>
      </c>
      <c r="N739" s="39" t="s">
        <v>1654</v>
      </c>
      <c r="O739" s="39" t="s">
        <v>1654</v>
      </c>
      <c r="P739" s="39" t="s">
        <v>899</v>
      </c>
      <c r="T739" s="39" t="s">
        <v>553</v>
      </c>
      <c r="U739" s="39" t="s">
        <v>553</v>
      </c>
      <c r="V739" s="39" t="s">
        <v>553</v>
      </c>
      <c r="W739" s="39" t="s">
        <v>553</v>
      </c>
      <c r="X739" s="39" t="s">
        <v>554</v>
      </c>
      <c r="AB739" s="39" t="s">
        <v>880</v>
      </c>
    </row>
    <row r="740" spans="1:28" s="39" customFormat="1">
      <c r="A740" s="39" t="s">
        <v>1558</v>
      </c>
      <c r="B740" s="39" t="s">
        <v>241</v>
      </c>
      <c r="D740" s="39" t="s">
        <v>1210</v>
      </c>
      <c r="E740" s="39" t="s">
        <v>1737</v>
      </c>
      <c r="F740" s="39" t="s">
        <v>906</v>
      </c>
      <c r="G740" s="39" t="s">
        <v>1720</v>
      </c>
      <c r="H740" s="39" t="s">
        <v>950</v>
      </c>
      <c r="I740" s="39" t="s">
        <v>1109</v>
      </c>
      <c r="J740" s="39" t="s">
        <v>1113</v>
      </c>
      <c r="K740" s="39" t="s">
        <v>906</v>
      </c>
      <c r="L740" s="39" t="s">
        <v>906</v>
      </c>
      <c r="M740" s="39" t="s">
        <v>906</v>
      </c>
      <c r="N740" s="39" t="s">
        <v>1654</v>
      </c>
      <c r="O740" s="39" t="s">
        <v>1654</v>
      </c>
      <c r="P740" s="39" t="s">
        <v>899</v>
      </c>
      <c r="T740" s="39" t="s">
        <v>553</v>
      </c>
      <c r="U740" s="39" t="s">
        <v>553</v>
      </c>
      <c r="V740" s="39" t="s">
        <v>553</v>
      </c>
      <c r="W740" s="39" t="s">
        <v>553</v>
      </c>
      <c r="X740" s="39" t="s">
        <v>554</v>
      </c>
      <c r="AB740" s="39" t="s">
        <v>880</v>
      </c>
    </row>
    <row r="741" spans="1:28" s="39" customFormat="1">
      <c r="A741" s="39" t="s">
        <v>1558</v>
      </c>
      <c r="B741" s="39" t="s">
        <v>241</v>
      </c>
      <c r="D741" s="39" t="s">
        <v>1211</v>
      </c>
      <c r="E741" s="39" t="s">
        <v>1738</v>
      </c>
      <c r="F741" s="39" t="s">
        <v>906</v>
      </c>
      <c r="G741" s="39" t="s">
        <v>1720</v>
      </c>
      <c r="H741" s="39" t="s">
        <v>950</v>
      </c>
      <c r="I741" s="39" t="s">
        <v>1109</v>
      </c>
      <c r="J741" s="39" t="s">
        <v>1113</v>
      </c>
      <c r="K741" s="39" t="s">
        <v>906</v>
      </c>
      <c r="L741" s="39" t="s">
        <v>906</v>
      </c>
      <c r="M741" s="39" t="s">
        <v>906</v>
      </c>
      <c r="N741" s="39" t="s">
        <v>1654</v>
      </c>
      <c r="O741" s="39" t="s">
        <v>1654</v>
      </c>
      <c r="P741" s="39" t="s">
        <v>899</v>
      </c>
      <c r="T741" s="39" t="s">
        <v>553</v>
      </c>
      <c r="U741" s="39" t="s">
        <v>553</v>
      </c>
      <c r="V741" s="39" t="s">
        <v>553</v>
      </c>
      <c r="W741" s="39" t="s">
        <v>553</v>
      </c>
      <c r="X741" s="39" t="s">
        <v>554</v>
      </c>
      <c r="AB741" s="39" t="s">
        <v>880</v>
      </c>
    </row>
    <row r="742" spans="1:28" s="39" customFormat="1">
      <c r="A742" s="39" t="s">
        <v>1558</v>
      </c>
      <c r="B742" s="39" t="s">
        <v>241</v>
      </c>
      <c r="D742" s="39" t="s">
        <v>1203</v>
      </c>
      <c r="E742" s="39" t="s">
        <v>1739</v>
      </c>
      <c r="F742" s="39" t="s">
        <v>906</v>
      </c>
      <c r="G742" s="39" t="s">
        <v>1720</v>
      </c>
      <c r="H742" s="39" t="s">
        <v>950</v>
      </c>
      <c r="I742" s="39" t="s">
        <v>1109</v>
      </c>
      <c r="J742" s="39" t="s">
        <v>1113</v>
      </c>
      <c r="K742" s="39" t="s">
        <v>906</v>
      </c>
      <c r="L742" s="39" t="s">
        <v>906</v>
      </c>
      <c r="M742" s="39" t="s">
        <v>906</v>
      </c>
      <c r="N742" s="39" t="s">
        <v>1655</v>
      </c>
      <c r="O742" s="39" t="s">
        <v>1655</v>
      </c>
      <c r="P742" s="39" t="s">
        <v>899</v>
      </c>
      <c r="T742" s="39" t="s">
        <v>553</v>
      </c>
      <c r="U742" s="39" t="s">
        <v>553</v>
      </c>
      <c r="V742" s="39" t="s">
        <v>553</v>
      </c>
      <c r="W742" s="39" t="s">
        <v>553</v>
      </c>
      <c r="X742" s="39" t="s">
        <v>554</v>
      </c>
      <c r="AB742" s="39" t="s">
        <v>880</v>
      </c>
    </row>
    <row r="743" spans="1:28" s="39" customFormat="1">
      <c r="A743" s="39" t="s">
        <v>1558</v>
      </c>
      <c r="B743" s="39" t="s">
        <v>241</v>
      </c>
      <c r="D743" s="39" t="s">
        <v>1227</v>
      </c>
      <c r="E743" s="39" t="s">
        <v>1739</v>
      </c>
      <c r="F743" s="39" t="s">
        <v>906</v>
      </c>
      <c r="G743" s="39" t="s">
        <v>1720</v>
      </c>
      <c r="H743" s="39" t="s">
        <v>950</v>
      </c>
      <c r="I743" s="39" t="s">
        <v>1109</v>
      </c>
      <c r="J743" s="39" t="s">
        <v>1113</v>
      </c>
      <c r="K743" s="39" t="s">
        <v>906</v>
      </c>
      <c r="L743" s="39" t="s">
        <v>906</v>
      </c>
      <c r="M743" s="39" t="s">
        <v>906</v>
      </c>
      <c r="N743" s="39" t="s">
        <v>1655</v>
      </c>
      <c r="O743" s="39" t="s">
        <v>1655</v>
      </c>
      <c r="P743" s="39" t="s">
        <v>899</v>
      </c>
      <c r="T743" s="39" t="s">
        <v>553</v>
      </c>
      <c r="U743" s="39" t="s">
        <v>553</v>
      </c>
      <c r="V743" s="39" t="s">
        <v>553</v>
      </c>
      <c r="W743" s="39" t="s">
        <v>553</v>
      </c>
      <c r="X743" s="39" t="s">
        <v>554</v>
      </c>
      <c r="AB743" s="39" t="s">
        <v>880</v>
      </c>
    </row>
    <row r="744" spans="1:28" s="39" customFormat="1">
      <c r="A744" s="39" t="s">
        <v>1558</v>
      </c>
      <c r="B744" s="39" t="s">
        <v>241</v>
      </c>
      <c r="D744" s="39" t="s">
        <v>1205</v>
      </c>
      <c r="E744" s="39" t="s">
        <v>1739</v>
      </c>
      <c r="F744" s="39" t="s">
        <v>906</v>
      </c>
      <c r="G744" s="39" t="s">
        <v>1719</v>
      </c>
      <c r="H744" s="39" t="s">
        <v>950</v>
      </c>
      <c r="I744" s="39" t="s">
        <v>1109</v>
      </c>
      <c r="J744" s="39" t="s">
        <v>1113</v>
      </c>
      <c r="K744" s="39" t="s">
        <v>906</v>
      </c>
      <c r="L744" s="39" t="s">
        <v>906</v>
      </c>
      <c r="M744" s="39" t="s">
        <v>906</v>
      </c>
      <c r="N744" s="39" t="s">
        <v>1655</v>
      </c>
      <c r="O744" s="39" t="s">
        <v>1655</v>
      </c>
      <c r="P744" s="39" t="s">
        <v>899</v>
      </c>
      <c r="T744" s="39" t="s">
        <v>553</v>
      </c>
      <c r="U744" s="39" t="s">
        <v>553</v>
      </c>
      <c r="V744" s="39" t="s">
        <v>553</v>
      </c>
      <c r="W744" s="39" t="s">
        <v>553</v>
      </c>
      <c r="X744" s="39" t="s">
        <v>554</v>
      </c>
      <c r="AB744" s="39" t="s">
        <v>880</v>
      </c>
    </row>
    <row r="745" spans="1:28" s="39" customFormat="1">
      <c r="A745" s="39" t="s">
        <v>1558</v>
      </c>
      <c r="C745" s="39" t="s">
        <v>1150</v>
      </c>
      <c r="D745" s="39" t="s">
        <v>1201</v>
      </c>
      <c r="E745" s="39" t="s">
        <v>985</v>
      </c>
      <c r="F745" s="39" t="s">
        <v>1705</v>
      </c>
      <c r="G745" s="39" t="s">
        <v>985</v>
      </c>
      <c r="H745" s="39" t="s">
        <v>1705</v>
      </c>
      <c r="I745" s="39" t="s">
        <v>1705</v>
      </c>
      <c r="J745" s="39" t="s">
        <v>1705</v>
      </c>
    </row>
    <row r="746" spans="1:28" s="39" customFormat="1">
      <c r="A746" s="39" t="s">
        <v>1558</v>
      </c>
      <c r="C746" s="39" t="s">
        <v>1150</v>
      </c>
      <c r="D746" s="39" t="s">
        <v>1816</v>
      </c>
      <c r="E746" s="39" t="s">
        <v>985</v>
      </c>
      <c r="F746" s="39" t="s">
        <v>1706</v>
      </c>
      <c r="G746" s="39" t="s">
        <v>985</v>
      </c>
      <c r="H746" s="39" t="s">
        <v>1706</v>
      </c>
      <c r="I746" s="39" t="s">
        <v>1706</v>
      </c>
      <c r="J746" s="39" t="s">
        <v>1706</v>
      </c>
    </row>
    <row r="747" spans="1:28" s="39" customFormat="1">
      <c r="A747" s="39" t="s">
        <v>1558</v>
      </c>
      <c r="C747" s="39" t="s">
        <v>1150</v>
      </c>
      <c r="D747" s="39" t="s">
        <v>1205</v>
      </c>
      <c r="E747" s="39" t="s">
        <v>985</v>
      </c>
      <c r="F747" s="39" t="s">
        <v>1801</v>
      </c>
      <c r="G747" s="39" t="s">
        <v>985</v>
      </c>
      <c r="H747" s="39" t="s">
        <v>1801</v>
      </c>
      <c r="I747" s="39" t="s">
        <v>1801</v>
      </c>
      <c r="J747" s="39" t="s">
        <v>1801</v>
      </c>
    </row>
    <row r="748" spans="1:28">
      <c r="A748" s="39" t="s">
        <v>1619</v>
      </c>
      <c r="B748" t="s">
        <v>266</v>
      </c>
      <c r="D748" t="s">
        <v>1201</v>
      </c>
      <c r="E748" s="60" t="s">
        <v>1786</v>
      </c>
      <c r="F748" t="s">
        <v>961</v>
      </c>
      <c r="G748" s="60" t="s">
        <v>1763</v>
      </c>
      <c r="H748" t="s">
        <v>950</v>
      </c>
      <c r="I748" t="s">
        <v>1109</v>
      </c>
      <c r="J748" t="s">
        <v>1113</v>
      </c>
      <c r="K748" t="s">
        <v>961</v>
      </c>
      <c r="L748" t="s">
        <v>961</v>
      </c>
      <c r="M748" t="s">
        <v>961</v>
      </c>
      <c r="N748" t="s">
        <v>1644</v>
      </c>
      <c r="O748" t="s">
        <v>1644</v>
      </c>
      <c r="P748" t="s">
        <v>899</v>
      </c>
      <c r="T748" t="s">
        <v>553</v>
      </c>
      <c r="U748" t="s">
        <v>553</v>
      </c>
      <c r="V748" t="s">
        <v>553</v>
      </c>
      <c r="W748" t="s">
        <v>553</v>
      </c>
      <c r="X748" t="s">
        <v>554</v>
      </c>
      <c r="AB748" t="s">
        <v>880</v>
      </c>
    </row>
    <row r="749" spans="1:28">
      <c r="A749" s="39" t="s">
        <v>1619</v>
      </c>
      <c r="B749" t="s">
        <v>266</v>
      </c>
      <c r="D749" t="s">
        <v>1208</v>
      </c>
      <c r="E749" s="60" t="s">
        <v>1786</v>
      </c>
      <c r="F749" t="s">
        <v>961</v>
      </c>
      <c r="G749" s="60" t="s">
        <v>1764</v>
      </c>
      <c r="H749" t="s">
        <v>950</v>
      </c>
      <c r="I749" t="s">
        <v>1109</v>
      </c>
      <c r="J749" t="s">
        <v>1113</v>
      </c>
      <c r="K749" t="s">
        <v>961</v>
      </c>
      <c r="L749" t="s">
        <v>961</v>
      </c>
      <c r="M749" t="s">
        <v>961</v>
      </c>
      <c r="N749" t="s">
        <v>1645</v>
      </c>
      <c r="O749" t="s">
        <v>1645</v>
      </c>
      <c r="P749" t="s">
        <v>899</v>
      </c>
      <c r="T749" t="s">
        <v>553</v>
      </c>
      <c r="U749" t="s">
        <v>553</v>
      </c>
      <c r="V749" t="s">
        <v>553</v>
      </c>
      <c r="W749" t="s">
        <v>553</v>
      </c>
      <c r="X749" t="s">
        <v>554</v>
      </c>
      <c r="AB749" t="s">
        <v>880</v>
      </c>
    </row>
    <row r="750" spans="1:28">
      <c r="A750" s="39" t="s">
        <v>1619</v>
      </c>
      <c r="B750" t="s">
        <v>266</v>
      </c>
      <c r="D750" t="s">
        <v>1236</v>
      </c>
      <c r="E750" s="60" t="s">
        <v>1787</v>
      </c>
      <c r="F750" t="s">
        <v>961</v>
      </c>
      <c r="G750" s="60" t="s">
        <v>1764</v>
      </c>
      <c r="H750" t="s">
        <v>950</v>
      </c>
      <c r="I750" t="s">
        <v>1109</v>
      </c>
      <c r="J750" t="s">
        <v>1113</v>
      </c>
      <c r="K750" t="s">
        <v>961</v>
      </c>
      <c r="L750" t="s">
        <v>961</v>
      </c>
      <c r="M750" t="s">
        <v>961</v>
      </c>
      <c r="N750" t="s">
        <v>1646</v>
      </c>
      <c r="O750" t="s">
        <v>1646</v>
      </c>
      <c r="P750" t="s">
        <v>899</v>
      </c>
      <c r="T750" t="s">
        <v>553</v>
      </c>
      <c r="U750" t="s">
        <v>553</v>
      </c>
      <c r="V750" t="s">
        <v>553</v>
      </c>
      <c r="W750" t="s">
        <v>553</v>
      </c>
      <c r="X750" t="s">
        <v>554</v>
      </c>
      <c r="AB750" t="s">
        <v>880</v>
      </c>
    </row>
    <row r="751" spans="1:28">
      <c r="A751" s="39" t="s">
        <v>1619</v>
      </c>
      <c r="B751" t="s">
        <v>266</v>
      </c>
      <c r="D751" t="s">
        <v>1223</v>
      </c>
      <c r="E751" s="60" t="s">
        <v>1787</v>
      </c>
      <c r="F751" t="s">
        <v>961</v>
      </c>
      <c r="G751" s="60" t="s">
        <v>1764</v>
      </c>
      <c r="H751" t="s">
        <v>950</v>
      </c>
      <c r="I751" t="s">
        <v>1109</v>
      </c>
      <c r="J751" t="s">
        <v>1113</v>
      </c>
      <c r="K751" t="s">
        <v>961</v>
      </c>
      <c r="L751" t="s">
        <v>961</v>
      </c>
      <c r="M751" t="s">
        <v>961</v>
      </c>
      <c r="N751" t="s">
        <v>1646</v>
      </c>
      <c r="O751" t="s">
        <v>1646</v>
      </c>
      <c r="P751" t="s">
        <v>899</v>
      </c>
      <c r="T751" t="s">
        <v>553</v>
      </c>
      <c r="U751" t="s">
        <v>553</v>
      </c>
      <c r="V751" t="s">
        <v>553</v>
      </c>
      <c r="W751" t="s">
        <v>553</v>
      </c>
      <c r="X751" t="s">
        <v>554</v>
      </c>
      <c r="AB751" t="s">
        <v>880</v>
      </c>
    </row>
    <row r="752" spans="1:28">
      <c r="A752" s="39" t="s">
        <v>1619</v>
      </c>
      <c r="B752" t="s">
        <v>266</v>
      </c>
      <c r="D752" t="s">
        <v>1210</v>
      </c>
      <c r="E752" s="60" t="s">
        <v>1788</v>
      </c>
      <c r="F752" t="s">
        <v>961</v>
      </c>
      <c r="G752" s="60" t="s">
        <v>1764</v>
      </c>
      <c r="H752" t="s">
        <v>950</v>
      </c>
      <c r="I752" t="s">
        <v>1109</v>
      </c>
      <c r="J752" t="s">
        <v>1113</v>
      </c>
      <c r="K752" t="s">
        <v>961</v>
      </c>
      <c r="L752" t="s">
        <v>961</v>
      </c>
      <c r="M752" t="s">
        <v>961</v>
      </c>
      <c r="N752" t="s">
        <v>1624</v>
      </c>
      <c r="O752" t="s">
        <v>1624</v>
      </c>
      <c r="P752" t="s">
        <v>899</v>
      </c>
      <c r="T752" t="s">
        <v>553</v>
      </c>
      <c r="U752" t="s">
        <v>553</v>
      </c>
      <c r="V752" t="s">
        <v>553</v>
      </c>
      <c r="W752" t="s">
        <v>553</v>
      </c>
      <c r="X752" t="s">
        <v>554</v>
      </c>
      <c r="AB752" t="s">
        <v>880</v>
      </c>
    </row>
    <row r="753" spans="1:28">
      <c r="A753" s="39" t="s">
        <v>1619</v>
      </c>
      <c r="B753" t="s">
        <v>266</v>
      </c>
      <c r="D753" t="s">
        <v>1213</v>
      </c>
      <c r="E753" s="60" t="s">
        <v>1788</v>
      </c>
      <c r="F753" t="s">
        <v>961</v>
      </c>
      <c r="G753" s="60" t="s">
        <v>1764</v>
      </c>
      <c r="H753" t="s">
        <v>950</v>
      </c>
      <c r="I753" t="s">
        <v>1109</v>
      </c>
      <c r="J753" t="s">
        <v>1113</v>
      </c>
      <c r="K753" t="s">
        <v>961</v>
      </c>
      <c r="L753" t="s">
        <v>961</v>
      </c>
      <c r="M753" t="s">
        <v>961</v>
      </c>
      <c r="N753" t="s">
        <v>1624</v>
      </c>
      <c r="O753" t="s">
        <v>1624</v>
      </c>
      <c r="P753" t="s">
        <v>899</v>
      </c>
      <c r="T753" t="s">
        <v>553</v>
      </c>
      <c r="U753" t="s">
        <v>553</v>
      </c>
      <c r="V753" t="s">
        <v>553</v>
      </c>
      <c r="W753" t="s">
        <v>553</v>
      </c>
      <c r="X753" t="s">
        <v>554</v>
      </c>
      <c r="AB753" t="s">
        <v>880</v>
      </c>
    </row>
    <row r="754" spans="1:28">
      <c r="A754" s="39" t="s">
        <v>1619</v>
      </c>
      <c r="B754" t="s">
        <v>266</v>
      </c>
      <c r="D754" t="s">
        <v>1227</v>
      </c>
      <c r="E754" s="60" t="s">
        <v>1788</v>
      </c>
      <c r="F754" t="s">
        <v>961</v>
      </c>
      <c r="G754" s="60" t="s">
        <v>1764</v>
      </c>
      <c r="H754" t="s">
        <v>950</v>
      </c>
      <c r="I754" t="s">
        <v>1109</v>
      </c>
      <c r="J754" t="s">
        <v>1113</v>
      </c>
      <c r="K754" t="s">
        <v>961</v>
      </c>
      <c r="L754" t="s">
        <v>961</v>
      </c>
      <c r="M754" t="s">
        <v>961</v>
      </c>
      <c r="N754" t="s">
        <v>1647</v>
      </c>
      <c r="O754" t="s">
        <v>1647</v>
      </c>
      <c r="P754" t="s">
        <v>899</v>
      </c>
      <c r="T754" t="s">
        <v>553</v>
      </c>
      <c r="U754" t="s">
        <v>553</v>
      </c>
      <c r="V754" t="s">
        <v>553</v>
      </c>
      <c r="W754" t="s">
        <v>553</v>
      </c>
      <c r="X754" t="s">
        <v>554</v>
      </c>
      <c r="AB754" t="s">
        <v>880</v>
      </c>
    </row>
    <row r="755" spans="1:28">
      <c r="A755" s="39" t="s">
        <v>1619</v>
      </c>
      <c r="B755" t="s">
        <v>266</v>
      </c>
      <c r="D755" t="s">
        <v>1205</v>
      </c>
      <c r="E755" s="60" t="s">
        <v>1788</v>
      </c>
      <c r="F755" t="s">
        <v>961</v>
      </c>
      <c r="G755" s="60" t="s">
        <v>1764</v>
      </c>
      <c r="H755" t="s">
        <v>950</v>
      </c>
      <c r="I755" t="s">
        <v>1109</v>
      </c>
      <c r="J755" t="s">
        <v>1113</v>
      </c>
      <c r="K755" t="s">
        <v>961</v>
      </c>
      <c r="L755" t="s">
        <v>961</v>
      </c>
      <c r="M755" t="s">
        <v>961</v>
      </c>
      <c r="N755" t="s">
        <v>1647</v>
      </c>
      <c r="O755" t="s">
        <v>1647</v>
      </c>
      <c r="P755" t="s">
        <v>899</v>
      </c>
      <c r="T755" t="s">
        <v>553</v>
      </c>
      <c r="U755" t="s">
        <v>553</v>
      </c>
      <c r="V755" t="s">
        <v>553</v>
      </c>
      <c r="W755" t="s">
        <v>553</v>
      </c>
      <c r="X755" t="s">
        <v>554</v>
      </c>
      <c r="AB755" t="s">
        <v>880</v>
      </c>
    </row>
    <row r="756" spans="1:28">
      <c r="A756" s="39" t="s">
        <v>1619</v>
      </c>
      <c r="B756" t="s">
        <v>239</v>
      </c>
      <c r="D756" t="s">
        <v>1201</v>
      </c>
      <c r="E756" s="60" t="s">
        <v>1772</v>
      </c>
      <c r="F756" t="s">
        <v>961</v>
      </c>
      <c r="G756" s="60" t="s">
        <v>1763</v>
      </c>
      <c r="H756" t="s">
        <v>950</v>
      </c>
      <c r="I756" t="s">
        <v>1109</v>
      </c>
      <c r="J756" t="s">
        <v>1113</v>
      </c>
      <c r="K756" t="s">
        <v>961</v>
      </c>
      <c r="L756" t="s">
        <v>961</v>
      </c>
      <c r="M756" t="s">
        <v>961</v>
      </c>
      <c r="N756" t="s">
        <v>1644</v>
      </c>
      <c r="O756" t="s">
        <v>1644</v>
      </c>
      <c r="P756" t="s">
        <v>899</v>
      </c>
      <c r="T756" t="s">
        <v>553</v>
      </c>
      <c r="U756" t="s">
        <v>553</v>
      </c>
      <c r="V756" t="s">
        <v>553</v>
      </c>
      <c r="W756" t="s">
        <v>553</v>
      </c>
      <c r="X756" t="s">
        <v>554</v>
      </c>
      <c r="AB756" t="s">
        <v>880</v>
      </c>
    </row>
    <row r="757" spans="1:28">
      <c r="A757" s="39" t="s">
        <v>1619</v>
      </c>
      <c r="B757" t="s">
        <v>239</v>
      </c>
      <c r="D757" t="s">
        <v>1208</v>
      </c>
      <c r="E757" s="60" t="s">
        <v>1773</v>
      </c>
      <c r="F757" t="s">
        <v>961</v>
      </c>
      <c r="G757" s="60" t="s">
        <v>1764</v>
      </c>
      <c r="H757" t="s">
        <v>950</v>
      </c>
      <c r="I757" t="s">
        <v>1109</v>
      </c>
      <c r="J757" t="s">
        <v>1113</v>
      </c>
      <c r="K757" t="s">
        <v>961</v>
      </c>
      <c r="L757" t="s">
        <v>961</v>
      </c>
      <c r="M757" t="s">
        <v>961</v>
      </c>
      <c r="N757" t="s">
        <v>1645</v>
      </c>
      <c r="O757" t="s">
        <v>1645</v>
      </c>
      <c r="P757" t="s">
        <v>899</v>
      </c>
      <c r="T757" t="s">
        <v>553</v>
      </c>
      <c r="U757" t="s">
        <v>553</v>
      </c>
      <c r="V757" t="s">
        <v>553</v>
      </c>
      <c r="W757" t="s">
        <v>553</v>
      </c>
      <c r="X757" t="s">
        <v>554</v>
      </c>
      <c r="AB757" t="s">
        <v>880</v>
      </c>
    </row>
    <row r="758" spans="1:28">
      <c r="A758" s="39" t="s">
        <v>1619</v>
      </c>
      <c r="B758" t="s">
        <v>239</v>
      </c>
      <c r="D758" t="s">
        <v>1236</v>
      </c>
      <c r="E758" s="60" t="s">
        <v>1774</v>
      </c>
      <c r="F758" t="s">
        <v>961</v>
      </c>
      <c r="G758" s="60" t="s">
        <v>1764</v>
      </c>
      <c r="H758" t="s">
        <v>950</v>
      </c>
      <c r="I758" t="s">
        <v>1109</v>
      </c>
      <c r="J758" t="s">
        <v>1113</v>
      </c>
      <c r="K758" t="s">
        <v>961</v>
      </c>
      <c r="L758" t="s">
        <v>961</v>
      </c>
      <c r="M758" t="s">
        <v>961</v>
      </c>
      <c r="N758" t="s">
        <v>1646</v>
      </c>
      <c r="O758" t="s">
        <v>1646</v>
      </c>
      <c r="P758" t="s">
        <v>899</v>
      </c>
      <c r="T758" t="s">
        <v>553</v>
      </c>
      <c r="U758" t="s">
        <v>553</v>
      </c>
      <c r="V758" t="s">
        <v>553</v>
      </c>
      <c r="W758" t="s">
        <v>553</v>
      </c>
      <c r="X758" t="s">
        <v>554</v>
      </c>
      <c r="AB758" t="s">
        <v>880</v>
      </c>
    </row>
    <row r="759" spans="1:28">
      <c r="A759" s="39" t="s">
        <v>1619</v>
      </c>
      <c r="B759" t="s">
        <v>239</v>
      </c>
      <c r="D759" t="s">
        <v>1223</v>
      </c>
      <c r="E759" s="60" t="s">
        <v>1774</v>
      </c>
      <c r="F759" t="s">
        <v>961</v>
      </c>
      <c r="G759" s="60" t="s">
        <v>1764</v>
      </c>
      <c r="H759" t="s">
        <v>950</v>
      </c>
      <c r="I759" t="s">
        <v>1109</v>
      </c>
      <c r="J759" t="s">
        <v>1113</v>
      </c>
      <c r="K759" t="s">
        <v>961</v>
      </c>
      <c r="L759" t="s">
        <v>961</v>
      </c>
      <c r="M759" t="s">
        <v>961</v>
      </c>
      <c r="N759" t="s">
        <v>1646</v>
      </c>
      <c r="O759" t="s">
        <v>1646</v>
      </c>
      <c r="P759" t="s">
        <v>899</v>
      </c>
      <c r="T759" t="s">
        <v>553</v>
      </c>
      <c r="U759" t="s">
        <v>553</v>
      </c>
      <c r="V759" t="s">
        <v>553</v>
      </c>
      <c r="W759" t="s">
        <v>553</v>
      </c>
      <c r="X759" t="s">
        <v>554</v>
      </c>
      <c r="AB759" t="s">
        <v>880</v>
      </c>
    </row>
    <row r="760" spans="1:28">
      <c r="A760" s="39" t="s">
        <v>1619</v>
      </c>
      <c r="B760" t="s">
        <v>239</v>
      </c>
      <c r="D760" t="s">
        <v>1210</v>
      </c>
      <c r="E760" s="60" t="s">
        <v>1775</v>
      </c>
      <c r="F760" t="s">
        <v>961</v>
      </c>
      <c r="G760" s="60" t="s">
        <v>1764</v>
      </c>
      <c r="H760" t="s">
        <v>950</v>
      </c>
      <c r="I760" t="s">
        <v>1109</v>
      </c>
      <c r="J760" t="s">
        <v>1113</v>
      </c>
      <c r="K760" t="s">
        <v>961</v>
      </c>
      <c r="L760" t="s">
        <v>961</v>
      </c>
      <c r="M760" t="s">
        <v>961</v>
      </c>
      <c r="N760" t="s">
        <v>1624</v>
      </c>
      <c r="O760" t="s">
        <v>1624</v>
      </c>
      <c r="P760" t="s">
        <v>899</v>
      </c>
      <c r="T760" t="s">
        <v>553</v>
      </c>
      <c r="U760" t="s">
        <v>553</v>
      </c>
      <c r="V760" t="s">
        <v>553</v>
      </c>
      <c r="W760" t="s">
        <v>553</v>
      </c>
      <c r="X760" t="s">
        <v>554</v>
      </c>
      <c r="AB760" t="s">
        <v>880</v>
      </c>
    </row>
    <row r="761" spans="1:28">
      <c r="A761" s="39" t="s">
        <v>1619</v>
      </c>
      <c r="B761" t="s">
        <v>239</v>
      </c>
      <c r="D761" t="s">
        <v>1211</v>
      </c>
      <c r="E761" s="60" t="s">
        <v>1612</v>
      </c>
      <c r="F761" t="s">
        <v>961</v>
      </c>
      <c r="G761" s="60" t="s">
        <v>1764</v>
      </c>
      <c r="H761" t="s">
        <v>950</v>
      </c>
      <c r="I761" t="s">
        <v>1109</v>
      </c>
      <c r="J761" t="s">
        <v>1113</v>
      </c>
      <c r="K761" t="s">
        <v>961</v>
      </c>
      <c r="L761" t="s">
        <v>961</v>
      </c>
      <c r="M761" t="s">
        <v>961</v>
      </c>
      <c r="N761" t="s">
        <v>1624</v>
      </c>
      <c r="O761" t="s">
        <v>1624</v>
      </c>
      <c r="P761" t="s">
        <v>899</v>
      </c>
      <c r="T761" t="s">
        <v>553</v>
      </c>
      <c r="U761" t="s">
        <v>553</v>
      </c>
      <c r="V761" t="s">
        <v>553</v>
      </c>
      <c r="W761" t="s">
        <v>553</v>
      </c>
      <c r="X761" t="s">
        <v>554</v>
      </c>
      <c r="AB761" t="s">
        <v>880</v>
      </c>
    </row>
    <row r="762" spans="1:28">
      <c r="A762" s="39" t="s">
        <v>1619</v>
      </c>
      <c r="B762" t="s">
        <v>239</v>
      </c>
      <c r="D762" t="s">
        <v>1203</v>
      </c>
      <c r="E762" s="60" t="s">
        <v>1613</v>
      </c>
      <c r="F762" t="s">
        <v>961</v>
      </c>
      <c r="G762" s="60" t="s">
        <v>1764</v>
      </c>
      <c r="H762" t="s">
        <v>950</v>
      </c>
      <c r="I762" t="s">
        <v>1109</v>
      </c>
      <c r="J762" t="s">
        <v>1113</v>
      </c>
      <c r="K762" t="s">
        <v>961</v>
      </c>
      <c r="L762" t="s">
        <v>961</v>
      </c>
      <c r="M762" t="s">
        <v>961</v>
      </c>
      <c r="N762" t="s">
        <v>1624</v>
      </c>
      <c r="O762" t="s">
        <v>1624</v>
      </c>
      <c r="P762" t="s">
        <v>899</v>
      </c>
      <c r="T762" t="s">
        <v>553</v>
      </c>
      <c r="U762" t="s">
        <v>553</v>
      </c>
      <c r="V762" t="s">
        <v>553</v>
      </c>
      <c r="W762" t="s">
        <v>553</v>
      </c>
      <c r="X762" t="s">
        <v>554</v>
      </c>
      <c r="AB762" t="s">
        <v>880</v>
      </c>
    </row>
    <row r="763" spans="1:28">
      <c r="A763" s="39" t="s">
        <v>1619</v>
      </c>
      <c r="B763" t="s">
        <v>239</v>
      </c>
      <c r="D763" t="s">
        <v>1227</v>
      </c>
      <c r="E763" s="60" t="s">
        <v>1776</v>
      </c>
      <c r="F763" t="s">
        <v>961</v>
      </c>
      <c r="G763" s="60" t="s">
        <v>1764</v>
      </c>
      <c r="H763" t="s">
        <v>950</v>
      </c>
      <c r="I763" t="s">
        <v>1109</v>
      </c>
      <c r="J763" t="s">
        <v>1113</v>
      </c>
      <c r="K763" t="s">
        <v>961</v>
      </c>
      <c r="L763" t="s">
        <v>961</v>
      </c>
      <c r="M763" t="s">
        <v>961</v>
      </c>
      <c r="N763" t="s">
        <v>1647</v>
      </c>
      <c r="O763" t="s">
        <v>1647</v>
      </c>
      <c r="P763" t="s">
        <v>899</v>
      </c>
      <c r="T763" t="s">
        <v>553</v>
      </c>
      <c r="U763" t="s">
        <v>553</v>
      </c>
      <c r="V763" t="s">
        <v>553</v>
      </c>
      <c r="W763" t="s">
        <v>553</v>
      </c>
      <c r="X763" t="s">
        <v>554</v>
      </c>
      <c r="AB763" t="s">
        <v>880</v>
      </c>
    </row>
    <row r="764" spans="1:28">
      <c r="A764" s="39" t="s">
        <v>1619</v>
      </c>
      <c r="B764" t="s">
        <v>239</v>
      </c>
      <c r="D764" t="s">
        <v>1205</v>
      </c>
      <c r="E764" s="60" t="s">
        <v>1776</v>
      </c>
      <c r="F764" t="s">
        <v>961</v>
      </c>
      <c r="G764" s="60" t="s">
        <v>1764</v>
      </c>
      <c r="H764" t="s">
        <v>950</v>
      </c>
      <c r="I764" t="s">
        <v>1109</v>
      </c>
      <c r="J764" t="s">
        <v>1113</v>
      </c>
      <c r="K764" t="s">
        <v>961</v>
      </c>
      <c r="L764" t="s">
        <v>961</v>
      </c>
      <c r="M764" t="s">
        <v>961</v>
      </c>
      <c r="N764" t="s">
        <v>1647</v>
      </c>
      <c r="O764" t="s">
        <v>1647</v>
      </c>
      <c r="P764" t="s">
        <v>899</v>
      </c>
      <c r="T764" t="s">
        <v>553</v>
      </c>
      <c r="U764" t="s">
        <v>553</v>
      </c>
      <c r="V764" t="s">
        <v>553</v>
      </c>
      <c r="W764" t="s">
        <v>553</v>
      </c>
      <c r="X764" t="s">
        <v>554</v>
      </c>
      <c r="AB764" t="s">
        <v>880</v>
      </c>
    </row>
    <row r="765" spans="1:28">
      <c r="A765" s="39" t="s">
        <v>1619</v>
      </c>
      <c r="B765" t="s">
        <v>267</v>
      </c>
      <c r="D765" t="s">
        <v>1201</v>
      </c>
      <c r="E765" s="60" t="s">
        <v>1777</v>
      </c>
      <c r="F765" t="s">
        <v>1030</v>
      </c>
      <c r="G765" s="60" t="s">
        <v>1763</v>
      </c>
      <c r="H765" t="s">
        <v>950</v>
      </c>
      <c r="I765" t="s">
        <v>1109</v>
      </c>
      <c r="J765" t="s">
        <v>1113</v>
      </c>
      <c r="K765" t="s">
        <v>1030</v>
      </c>
      <c r="L765" t="s">
        <v>1030</v>
      </c>
      <c r="M765" t="s">
        <v>1030</v>
      </c>
      <c r="N765" t="s">
        <v>1644</v>
      </c>
      <c r="O765" t="s">
        <v>1644</v>
      </c>
      <c r="P765" t="s">
        <v>899</v>
      </c>
      <c r="T765" t="s">
        <v>553</v>
      </c>
      <c r="U765" t="s">
        <v>553</v>
      </c>
      <c r="V765" t="s">
        <v>553</v>
      </c>
      <c r="W765" t="s">
        <v>553</v>
      </c>
      <c r="X765" t="s">
        <v>554</v>
      </c>
      <c r="AB765" t="s">
        <v>880</v>
      </c>
    </row>
    <row r="766" spans="1:28">
      <c r="A766" s="39" t="s">
        <v>1619</v>
      </c>
      <c r="B766" t="s">
        <v>267</v>
      </c>
      <c r="D766" t="s">
        <v>1208</v>
      </c>
      <c r="E766" s="60" t="s">
        <v>1778</v>
      </c>
      <c r="F766" t="s">
        <v>1030</v>
      </c>
      <c r="G766" s="60" t="s">
        <v>1764</v>
      </c>
      <c r="H766" t="s">
        <v>950</v>
      </c>
      <c r="I766" t="s">
        <v>1109</v>
      </c>
      <c r="J766" t="s">
        <v>1113</v>
      </c>
      <c r="K766" t="s">
        <v>1030</v>
      </c>
      <c r="L766" t="s">
        <v>1030</v>
      </c>
      <c r="M766" t="s">
        <v>1030</v>
      </c>
      <c r="N766" t="s">
        <v>1645</v>
      </c>
      <c r="O766" t="s">
        <v>1645</v>
      </c>
      <c r="P766" t="s">
        <v>899</v>
      </c>
      <c r="T766" t="s">
        <v>553</v>
      </c>
      <c r="U766" t="s">
        <v>553</v>
      </c>
      <c r="V766" t="s">
        <v>553</v>
      </c>
      <c r="W766" t="s">
        <v>553</v>
      </c>
      <c r="X766" t="s">
        <v>554</v>
      </c>
      <c r="AB766" t="s">
        <v>880</v>
      </c>
    </row>
    <row r="767" spans="1:28">
      <c r="A767" s="39" t="s">
        <v>1619</v>
      </c>
      <c r="B767" t="s">
        <v>267</v>
      </c>
      <c r="D767" t="s">
        <v>1201</v>
      </c>
      <c r="E767" s="60" t="s">
        <v>1772</v>
      </c>
      <c r="F767" t="s">
        <v>1030</v>
      </c>
      <c r="G767" s="60" t="s">
        <v>1763</v>
      </c>
      <c r="H767" t="s">
        <v>950</v>
      </c>
      <c r="I767" t="s">
        <v>1109</v>
      </c>
      <c r="J767" t="s">
        <v>1113</v>
      </c>
      <c r="K767" t="s">
        <v>1030</v>
      </c>
      <c r="L767" t="s">
        <v>1030</v>
      </c>
      <c r="M767" t="s">
        <v>1030</v>
      </c>
      <c r="N767" t="s">
        <v>1644</v>
      </c>
      <c r="O767" t="s">
        <v>1644</v>
      </c>
      <c r="P767" t="s">
        <v>899</v>
      </c>
      <c r="T767" t="s">
        <v>553</v>
      </c>
      <c r="U767" t="s">
        <v>553</v>
      </c>
      <c r="V767" t="s">
        <v>553</v>
      </c>
      <c r="W767" t="s">
        <v>553</v>
      </c>
      <c r="X767" t="s">
        <v>554</v>
      </c>
      <c r="AB767" t="s">
        <v>880</v>
      </c>
    </row>
    <row r="768" spans="1:28">
      <c r="A768" s="39" t="s">
        <v>1619</v>
      </c>
      <c r="B768" t="s">
        <v>267</v>
      </c>
      <c r="D768" t="s">
        <v>1208</v>
      </c>
      <c r="E768" s="60" t="s">
        <v>1773</v>
      </c>
      <c r="F768" t="s">
        <v>1030</v>
      </c>
      <c r="G768" s="60" t="s">
        <v>1764</v>
      </c>
      <c r="H768" t="s">
        <v>950</v>
      </c>
      <c r="I768" t="s">
        <v>1109</v>
      </c>
      <c r="J768" t="s">
        <v>1113</v>
      </c>
      <c r="K768" t="s">
        <v>1030</v>
      </c>
      <c r="L768" t="s">
        <v>1030</v>
      </c>
      <c r="M768" t="s">
        <v>1030</v>
      </c>
      <c r="N768" t="s">
        <v>1645</v>
      </c>
      <c r="O768" t="s">
        <v>1645</v>
      </c>
      <c r="P768" t="s">
        <v>899</v>
      </c>
      <c r="T768" t="s">
        <v>553</v>
      </c>
      <c r="U768" t="s">
        <v>553</v>
      </c>
      <c r="V768" t="s">
        <v>553</v>
      </c>
      <c r="W768" t="s">
        <v>553</v>
      </c>
      <c r="X768" t="s">
        <v>554</v>
      </c>
      <c r="AB768" t="s">
        <v>880</v>
      </c>
    </row>
    <row r="769" spans="1:28">
      <c r="A769" s="39" t="s">
        <v>1619</v>
      </c>
      <c r="B769" t="s">
        <v>267</v>
      </c>
      <c r="D769" t="s">
        <v>1236</v>
      </c>
      <c r="E769" s="60" t="s">
        <v>1774</v>
      </c>
      <c r="F769" t="s">
        <v>1030</v>
      </c>
      <c r="G769" s="60" t="s">
        <v>1764</v>
      </c>
      <c r="H769" t="s">
        <v>950</v>
      </c>
      <c r="I769" t="s">
        <v>1109</v>
      </c>
      <c r="J769" t="s">
        <v>1113</v>
      </c>
      <c r="K769" t="s">
        <v>1030</v>
      </c>
      <c r="L769" t="s">
        <v>1030</v>
      </c>
      <c r="M769" t="s">
        <v>1030</v>
      </c>
      <c r="N769" t="s">
        <v>1646</v>
      </c>
      <c r="O769" t="s">
        <v>1646</v>
      </c>
      <c r="P769" t="s">
        <v>899</v>
      </c>
      <c r="T769" t="s">
        <v>553</v>
      </c>
      <c r="U769" t="s">
        <v>553</v>
      </c>
      <c r="V769" t="s">
        <v>553</v>
      </c>
      <c r="W769" t="s">
        <v>553</v>
      </c>
      <c r="X769" t="s">
        <v>554</v>
      </c>
      <c r="AB769" t="s">
        <v>880</v>
      </c>
    </row>
    <row r="770" spans="1:28">
      <c r="A770" s="39" t="s">
        <v>1619</v>
      </c>
      <c r="B770" t="s">
        <v>267</v>
      </c>
      <c r="D770" t="s">
        <v>1236</v>
      </c>
      <c r="E770" s="60" t="s">
        <v>1614</v>
      </c>
      <c r="F770" t="s">
        <v>1030</v>
      </c>
      <c r="G770" s="60" t="s">
        <v>1764</v>
      </c>
      <c r="H770" t="s">
        <v>950</v>
      </c>
      <c r="I770" t="s">
        <v>1109</v>
      </c>
      <c r="J770" t="s">
        <v>1113</v>
      </c>
      <c r="K770" t="s">
        <v>1030</v>
      </c>
      <c r="L770" t="s">
        <v>1030</v>
      </c>
      <c r="M770" t="s">
        <v>1030</v>
      </c>
      <c r="N770" t="s">
        <v>1646</v>
      </c>
      <c r="O770" t="s">
        <v>1646</v>
      </c>
      <c r="P770" t="s">
        <v>899</v>
      </c>
      <c r="T770" t="s">
        <v>553</v>
      </c>
      <c r="U770" t="s">
        <v>553</v>
      </c>
      <c r="V770" t="s">
        <v>553</v>
      </c>
      <c r="W770" t="s">
        <v>553</v>
      </c>
      <c r="X770" t="s">
        <v>554</v>
      </c>
      <c r="AB770" t="s">
        <v>880</v>
      </c>
    </row>
    <row r="771" spans="1:28">
      <c r="A771" s="39" t="s">
        <v>1619</v>
      </c>
      <c r="B771" t="s">
        <v>267</v>
      </c>
      <c r="D771" t="s">
        <v>1223</v>
      </c>
      <c r="E771" s="60" t="s">
        <v>1774</v>
      </c>
      <c r="F771" t="s">
        <v>1030</v>
      </c>
      <c r="G771" s="60" t="s">
        <v>1764</v>
      </c>
      <c r="H771" t="s">
        <v>950</v>
      </c>
      <c r="I771" t="s">
        <v>1109</v>
      </c>
      <c r="J771" t="s">
        <v>1113</v>
      </c>
      <c r="K771" t="s">
        <v>1030</v>
      </c>
      <c r="L771" t="s">
        <v>1030</v>
      </c>
      <c r="M771" t="s">
        <v>1030</v>
      </c>
      <c r="N771" t="s">
        <v>1646</v>
      </c>
      <c r="O771" t="s">
        <v>1646</v>
      </c>
      <c r="P771" t="s">
        <v>899</v>
      </c>
      <c r="T771" t="s">
        <v>553</v>
      </c>
      <c r="U771" t="s">
        <v>553</v>
      </c>
      <c r="V771" t="s">
        <v>553</v>
      </c>
      <c r="W771" t="s">
        <v>553</v>
      </c>
      <c r="X771" t="s">
        <v>554</v>
      </c>
      <c r="AB771" t="s">
        <v>880</v>
      </c>
    </row>
    <row r="772" spans="1:28">
      <c r="A772" s="39" t="s">
        <v>1619</v>
      </c>
      <c r="B772" t="s">
        <v>267</v>
      </c>
      <c r="D772" t="s">
        <v>1223</v>
      </c>
      <c r="E772" s="60" t="s">
        <v>1614</v>
      </c>
      <c r="F772" t="s">
        <v>1030</v>
      </c>
      <c r="G772" s="60" t="s">
        <v>1764</v>
      </c>
      <c r="H772" t="s">
        <v>950</v>
      </c>
      <c r="I772" t="s">
        <v>1109</v>
      </c>
      <c r="J772" t="s">
        <v>1113</v>
      </c>
      <c r="K772" t="s">
        <v>1030</v>
      </c>
      <c r="L772" t="s">
        <v>1030</v>
      </c>
      <c r="M772" t="s">
        <v>1030</v>
      </c>
      <c r="N772" t="s">
        <v>1646</v>
      </c>
      <c r="O772" t="s">
        <v>1646</v>
      </c>
      <c r="P772" t="s">
        <v>899</v>
      </c>
      <c r="T772" t="s">
        <v>553</v>
      </c>
      <c r="U772" t="s">
        <v>553</v>
      </c>
      <c r="V772" t="s">
        <v>553</v>
      </c>
      <c r="W772" t="s">
        <v>553</v>
      </c>
      <c r="X772" t="s">
        <v>554</v>
      </c>
      <c r="AB772" t="s">
        <v>880</v>
      </c>
    </row>
    <row r="773" spans="1:28">
      <c r="A773" s="39" t="s">
        <v>1619</v>
      </c>
      <c r="B773" t="s">
        <v>267</v>
      </c>
      <c r="D773" t="s">
        <v>1210</v>
      </c>
      <c r="E773" s="60" t="s">
        <v>1775</v>
      </c>
      <c r="F773" t="s">
        <v>1030</v>
      </c>
      <c r="G773" s="60" t="s">
        <v>1764</v>
      </c>
      <c r="H773" t="s">
        <v>950</v>
      </c>
      <c r="I773" t="s">
        <v>1109</v>
      </c>
      <c r="J773" t="s">
        <v>1113</v>
      </c>
      <c r="K773" t="s">
        <v>1030</v>
      </c>
      <c r="L773" t="s">
        <v>1030</v>
      </c>
      <c r="M773" t="s">
        <v>1030</v>
      </c>
      <c r="N773" t="s">
        <v>1624</v>
      </c>
      <c r="O773" t="s">
        <v>1624</v>
      </c>
      <c r="P773" t="s">
        <v>899</v>
      </c>
      <c r="T773" t="s">
        <v>553</v>
      </c>
      <c r="U773" t="s">
        <v>553</v>
      </c>
      <c r="V773" t="s">
        <v>553</v>
      </c>
      <c r="W773" t="s">
        <v>553</v>
      </c>
      <c r="X773" t="s">
        <v>554</v>
      </c>
      <c r="AB773" t="s">
        <v>880</v>
      </c>
    </row>
    <row r="774" spans="1:28">
      <c r="A774" s="39" t="s">
        <v>1619</v>
      </c>
      <c r="B774" t="s">
        <v>267</v>
      </c>
      <c r="D774" t="s">
        <v>1210</v>
      </c>
      <c r="E774" s="60" t="s">
        <v>1615</v>
      </c>
      <c r="F774" t="s">
        <v>1030</v>
      </c>
      <c r="G774" s="60" t="s">
        <v>1764</v>
      </c>
      <c r="H774" t="s">
        <v>950</v>
      </c>
      <c r="I774" t="s">
        <v>1109</v>
      </c>
      <c r="J774" t="s">
        <v>1113</v>
      </c>
      <c r="K774" t="s">
        <v>1030</v>
      </c>
      <c r="L774" t="s">
        <v>1030</v>
      </c>
      <c r="M774" t="s">
        <v>1030</v>
      </c>
      <c r="N774" t="s">
        <v>1624</v>
      </c>
      <c r="O774" t="s">
        <v>1624</v>
      </c>
      <c r="P774" t="s">
        <v>899</v>
      </c>
      <c r="T774" t="s">
        <v>553</v>
      </c>
      <c r="U774" t="s">
        <v>553</v>
      </c>
      <c r="V774" t="s">
        <v>553</v>
      </c>
      <c r="W774" t="s">
        <v>553</v>
      </c>
      <c r="X774" t="s">
        <v>554</v>
      </c>
      <c r="AB774" t="s">
        <v>880</v>
      </c>
    </row>
    <row r="775" spans="1:28">
      <c r="A775" s="39" t="s">
        <v>1619</v>
      </c>
      <c r="B775" t="s">
        <v>267</v>
      </c>
      <c r="D775" t="s">
        <v>1211</v>
      </c>
      <c r="E775" s="60" t="s">
        <v>1612</v>
      </c>
      <c r="F775" t="s">
        <v>1030</v>
      </c>
      <c r="G775" s="60" t="s">
        <v>1764</v>
      </c>
      <c r="H775" t="s">
        <v>950</v>
      </c>
      <c r="I775" t="s">
        <v>1109</v>
      </c>
      <c r="J775" t="s">
        <v>1113</v>
      </c>
      <c r="K775" t="s">
        <v>1030</v>
      </c>
      <c r="L775" t="s">
        <v>1030</v>
      </c>
      <c r="M775" t="s">
        <v>1030</v>
      </c>
      <c r="N775" t="s">
        <v>1624</v>
      </c>
      <c r="O775" t="s">
        <v>1624</v>
      </c>
      <c r="P775" t="s">
        <v>899</v>
      </c>
      <c r="T775" t="s">
        <v>553</v>
      </c>
      <c r="U775" t="s">
        <v>553</v>
      </c>
      <c r="V775" t="s">
        <v>553</v>
      </c>
      <c r="W775" t="s">
        <v>553</v>
      </c>
      <c r="X775" t="s">
        <v>554</v>
      </c>
      <c r="AB775" t="s">
        <v>880</v>
      </c>
    </row>
    <row r="776" spans="1:28">
      <c r="A776" s="39" t="s">
        <v>1619</v>
      </c>
      <c r="B776" t="s">
        <v>267</v>
      </c>
      <c r="D776" t="s">
        <v>1211</v>
      </c>
      <c r="E776" s="60" t="s">
        <v>1779</v>
      </c>
      <c r="F776" t="s">
        <v>1030</v>
      </c>
      <c r="G776" s="60" t="s">
        <v>1764</v>
      </c>
      <c r="H776" t="s">
        <v>950</v>
      </c>
      <c r="I776" t="s">
        <v>1109</v>
      </c>
      <c r="J776" t="s">
        <v>1113</v>
      </c>
      <c r="K776" t="s">
        <v>1030</v>
      </c>
      <c r="L776" t="s">
        <v>1030</v>
      </c>
      <c r="M776" t="s">
        <v>1030</v>
      </c>
      <c r="N776" t="s">
        <v>1624</v>
      </c>
      <c r="O776" t="s">
        <v>1624</v>
      </c>
      <c r="P776" t="s">
        <v>899</v>
      </c>
      <c r="T776" t="s">
        <v>553</v>
      </c>
      <c r="U776" t="s">
        <v>553</v>
      </c>
      <c r="V776" t="s">
        <v>553</v>
      </c>
      <c r="W776" t="s">
        <v>553</v>
      </c>
      <c r="X776" t="s">
        <v>554</v>
      </c>
      <c r="AB776" t="s">
        <v>880</v>
      </c>
    </row>
    <row r="777" spans="1:28">
      <c r="A777" s="39" t="s">
        <v>1619</v>
      </c>
      <c r="B777" t="s">
        <v>267</v>
      </c>
      <c r="D777" t="s">
        <v>1203</v>
      </c>
      <c r="E777" s="60" t="s">
        <v>1780</v>
      </c>
      <c r="F777" t="s">
        <v>1030</v>
      </c>
      <c r="G777" s="60" t="s">
        <v>1764</v>
      </c>
      <c r="H777" t="s">
        <v>950</v>
      </c>
      <c r="I777" t="s">
        <v>1109</v>
      </c>
      <c r="J777" t="s">
        <v>1113</v>
      </c>
      <c r="K777" t="s">
        <v>1030</v>
      </c>
      <c r="L777" t="s">
        <v>1030</v>
      </c>
      <c r="M777" t="s">
        <v>1030</v>
      </c>
      <c r="N777" t="s">
        <v>1624</v>
      </c>
      <c r="O777" t="s">
        <v>1624</v>
      </c>
      <c r="P777" t="s">
        <v>899</v>
      </c>
      <c r="T777" t="s">
        <v>553</v>
      </c>
      <c r="U777" t="s">
        <v>553</v>
      </c>
      <c r="V777" t="s">
        <v>553</v>
      </c>
      <c r="W777" t="s">
        <v>553</v>
      </c>
      <c r="X777" t="s">
        <v>554</v>
      </c>
      <c r="AB777" t="s">
        <v>880</v>
      </c>
    </row>
    <row r="778" spans="1:28">
      <c r="A778" s="39" t="s">
        <v>1619</v>
      </c>
      <c r="B778" t="s">
        <v>267</v>
      </c>
      <c r="D778" t="s">
        <v>1203</v>
      </c>
      <c r="E778" s="60" t="s">
        <v>1613</v>
      </c>
      <c r="F778" t="s">
        <v>1030</v>
      </c>
      <c r="G778" s="60" t="s">
        <v>1764</v>
      </c>
      <c r="H778" t="s">
        <v>950</v>
      </c>
      <c r="I778" t="s">
        <v>1109</v>
      </c>
      <c r="J778" t="s">
        <v>1113</v>
      </c>
      <c r="K778" t="s">
        <v>1030</v>
      </c>
      <c r="L778" t="s">
        <v>1030</v>
      </c>
      <c r="M778" t="s">
        <v>1030</v>
      </c>
      <c r="N778" t="s">
        <v>1624</v>
      </c>
      <c r="O778" t="s">
        <v>1624</v>
      </c>
      <c r="P778" t="s">
        <v>899</v>
      </c>
      <c r="T778" t="s">
        <v>553</v>
      </c>
      <c r="U778" t="s">
        <v>553</v>
      </c>
      <c r="V778" t="s">
        <v>553</v>
      </c>
      <c r="W778" t="s">
        <v>553</v>
      </c>
      <c r="X778" t="s">
        <v>554</v>
      </c>
      <c r="AB778" t="s">
        <v>880</v>
      </c>
    </row>
    <row r="779" spans="1:28">
      <c r="A779" s="39" t="s">
        <v>1619</v>
      </c>
      <c r="B779" t="s">
        <v>267</v>
      </c>
      <c r="D779" t="s">
        <v>1227</v>
      </c>
      <c r="E779" s="60" t="s">
        <v>1780</v>
      </c>
      <c r="F779" t="s">
        <v>1030</v>
      </c>
      <c r="G779" s="60" t="s">
        <v>1764</v>
      </c>
      <c r="H779" t="s">
        <v>950</v>
      </c>
      <c r="I779" t="s">
        <v>1109</v>
      </c>
      <c r="J779" t="s">
        <v>1113</v>
      </c>
      <c r="K779" t="s">
        <v>1030</v>
      </c>
      <c r="L779" t="s">
        <v>1030</v>
      </c>
      <c r="M779" t="s">
        <v>1030</v>
      </c>
      <c r="N779" t="s">
        <v>1647</v>
      </c>
      <c r="O779" t="s">
        <v>1647</v>
      </c>
      <c r="P779" t="s">
        <v>899</v>
      </c>
      <c r="T779" t="s">
        <v>553</v>
      </c>
      <c r="U779" t="s">
        <v>553</v>
      </c>
      <c r="V779" t="s">
        <v>553</v>
      </c>
      <c r="W779" t="s">
        <v>553</v>
      </c>
      <c r="X779" t="s">
        <v>554</v>
      </c>
      <c r="AB779" t="s">
        <v>880</v>
      </c>
    </row>
    <row r="780" spans="1:28">
      <c r="A780" s="39" t="s">
        <v>1619</v>
      </c>
      <c r="B780" t="s">
        <v>267</v>
      </c>
      <c r="D780" t="s">
        <v>1227</v>
      </c>
      <c r="E780" s="60" t="s">
        <v>1776</v>
      </c>
      <c r="F780" t="s">
        <v>1030</v>
      </c>
      <c r="G780" s="60" t="s">
        <v>1764</v>
      </c>
      <c r="H780" t="s">
        <v>950</v>
      </c>
      <c r="I780" t="s">
        <v>1109</v>
      </c>
      <c r="J780" t="s">
        <v>1113</v>
      </c>
      <c r="K780" t="s">
        <v>1030</v>
      </c>
      <c r="L780" t="s">
        <v>1030</v>
      </c>
      <c r="M780" t="s">
        <v>1030</v>
      </c>
      <c r="N780" t="s">
        <v>1647</v>
      </c>
      <c r="O780" t="s">
        <v>1647</v>
      </c>
      <c r="P780" t="s">
        <v>899</v>
      </c>
      <c r="T780" t="s">
        <v>553</v>
      </c>
      <c r="U780" t="s">
        <v>553</v>
      </c>
      <c r="V780" t="s">
        <v>553</v>
      </c>
      <c r="W780" t="s">
        <v>553</v>
      </c>
      <c r="X780" t="s">
        <v>554</v>
      </c>
      <c r="AB780" t="s">
        <v>880</v>
      </c>
    </row>
    <row r="781" spans="1:28">
      <c r="A781" s="39" t="s">
        <v>1619</v>
      </c>
      <c r="B781" t="s">
        <v>267</v>
      </c>
      <c r="D781" t="s">
        <v>1205</v>
      </c>
      <c r="E781" s="60" t="s">
        <v>1616</v>
      </c>
      <c r="F781" t="s">
        <v>1030</v>
      </c>
      <c r="G781" s="60" t="s">
        <v>1764</v>
      </c>
      <c r="H781" t="s">
        <v>950</v>
      </c>
      <c r="I781" t="s">
        <v>1109</v>
      </c>
      <c r="J781" t="s">
        <v>1113</v>
      </c>
      <c r="K781" t="s">
        <v>1030</v>
      </c>
      <c r="L781" t="s">
        <v>1030</v>
      </c>
      <c r="M781" t="s">
        <v>1030</v>
      </c>
      <c r="N781" t="s">
        <v>1647</v>
      </c>
      <c r="O781" t="s">
        <v>1647</v>
      </c>
      <c r="P781" t="s">
        <v>899</v>
      </c>
      <c r="T781" t="s">
        <v>553</v>
      </c>
      <c r="U781" t="s">
        <v>553</v>
      </c>
      <c r="V781" t="s">
        <v>553</v>
      </c>
      <c r="W781" t="s">
        <v>553</v>
      </c>
      <c r="X781" t="s">
        <v>554</v>
      </c>
      <c r="AB781" t="s">
        <v>880</v>
      </c>
    </row>
    <row r="782" spans="1:28">
      <c r="A782" s="39" t="s">
        <v>1619</v>
      </c>
      <c r="B782" t="s">
        <v>267</v>
      </c>
      <c r="D782" t="s">
        <v>1205</v>
      </c>
      <c r="E782" s="60" t="s">
        <v>1776</v>
      </c>
      <c r="F782" t="s">
        <v>1030</v>
      </c>
      <c r="G782" s="60" t="s">
        <v>1764</v>
      </c>
      <c r="H782" t="s">
        <v>950</v>
      </c>
      <c r="I782" t="s">
        <v>1109</v>
      </c>
      <c r="J782" t="s">
        <v>1113</v>
      </c>
      <c r="K782" t="s">
        <v>1030</v>
      </c>
      <c r="L782" t="s">
        <v>1030</v>
      </c>
      <c r="M782" t="s">
        <v>1030</v>
      </c>
      <c r="N782" t="s">
        <v>1647</v>
      </c>
      <c r="O782" t="s">
        <v>1647</v>
      </c>
      <c r="P782" t="s">
        <v>899</v>
      </c>
      <c r="T782" t="s">
        <v>553</v>
      </c>
      <c r="U782" t="s">
        <v>553</v>
      </c>
      <c r="V782" t="s">
        <v>553</v>
      </c>
      <c r="W782" t="s">
        <v>553</v>
      </c>
      <c r="X782" t="s">
        <v>554</v>
      </c>
      <c r="AB782" t="s">
        <v>880</v>
      </c>
    </row>
    <row r="783" spans="1:28">
      <c r="A783" s="39" t="s">
        <v>1619</v>
      </c>
      <c r="B783" t="s">
        <v>1352</v>
      </c>
      <c r="D783" t="s">
        <v>1201</v>
      </c>
      <c r="E783" s="60" t="s">
        <v>1789</v>
      </c>
      <c r="F783" t="s">
        <v>1030</v>
      </c>
      <c r="G783" s="60" t="s">
        <v>1763</v>
      </c>
      <c r="H783" t="s">
        <v>950</v>
      </c>
      <c r="I783" t="s">
        <v>1109</v>
      </c>
      <c r="J783" t="s">
        <v>1113</v>
      </c>
      <c r="K783" t="s">
        <v>1030</v>
      </c>
      <c r="L783" t="s">
        <v>1030</v>
      </c>
      <c r="M783" t="s">
        <v>1030</v>
      </c>
      <c r="N783" t="s">
        <v>1644</v>
      </c>
      <c r="O783" t="s">
        <v>1644</v>
      </c>
      <c r="P783" t="s">
        <v>899</v>
      </c>
      <c r="T783" t="s">
        <v>553</v>
      </c>
      <c r="U783" t="s">
        <v>553</v>
      </c>
      <c r="V783" t="s">
        <v>553</v>
      </c>
      <c r="W783" t="s">
        <v>553</v>
      </c>
      <c r="X783" t="s">
        <v>554</v>
      </c>
      <c r="AB783" t="s">
        <v>880</v>
      </c>
    </row>
    <row r="784" spans="1:28">
      <c r="A784" s="39" t="s">
        <v>1619</v>
      </c>
      <c r="B784" t="s">
        <v>1352</v>
      </c>
      <c r="D784" t="s">
        <v>1208</v>
      </c>
      <c r="E784" s="60" t="s">
        <v>1790</v>
      </c>
      <c r="F784" t="s">
        <v>1030</v>
      </c>
      <c r="G784" s="60" t="s">
        <v>1764</v>
      </c>
      <c r="H784" t="s">
        <v>950</v>
      </c>
      <c r="I784" t="s">
        <v>1109</v>
      </c>
      <c r="J784" t="s">
        <v>1113</v>
      </c>
      <c r="K784" t="s">
        <v>1030</v>
      </c>
      <c r="L784" t="s">
        <v>1030</v>
      </c>
      <c r="M784" t="s">
        <v>1030</v>
      </c>
      <c r="N784" t="s">
        <v>1645</v>
      </c>
      <c r="O784" t="s">
        <v>1645</v>
      </c>
      <c r="P784" t="s">
        <v>899</v>
      </c>
      <c r="T784" t="s">
        <v>553</v>
      </c>
      <c r="U784" t="s">
        <v>553</v>
      </c>
      <c r="V784" t="s">
        <v>553</v>
      </c>
      <c r="W784" t="s">
        <v>553</v>
      </c>
      <c r="X784" t="s">
        <v>554</v>
      </c>
      <c r="AB784" t="s">
        <v>880</v>
      </c>
    </row>
    <row r="785" spans="1:28">
      <c r="A785" s="39" t="s">
        <v>1619</v>
      </c>
      <c r="B785" t="s">
        <v>1352</v>
      </c>
      <c r="D785" t="s">
        <v>1236</v>
      </c>
      <c r="E785" s="60" t="s">
        <v>1790</v>
      </c>
      <c r="F785" t="s">
        <v>1030</v>
      </c>
      <c r="G785" s="60" t="s">
        <v>1764</v>
      </c>
      <c r="H785" t="s">
        <v>950</v>
      </c>
      <c r="I785" t="s">
        <v>1109</v>
      </c>
      <c r="J785" t="s">
        <v>1113</v>
      </c>
      <c r="K785" t="s">
        <v>1030</v>
      </c>
      <c r="L785" t="s">
        <v>1030</v>
      </c>
      <c r="M785" t="s">
        <v>1030</v>
      </c>
      <c r="N785" t="s">
        <v>1646</v>
      </c>
      <c r="O785" t="s">
        <v>1646</v>
      </c>
      <c r="P785" t="s">
        <v>899</v>
      </c>
      <c r="T785" t="s">
        <v>553</v>
      </c>
      <c r="U785" t="s">
        <v>553</v>
      </c>
      <c r="V785" t="s">
        <v>553</v>
      </c>
      <c r="W785" t="s">
        <v>553</v>
      </c>
      <c r="X785" t="s">
        <v>554</v>
      </c>
      <c r="AB785" t="s">
        <v>880</v>
      </c>
    </row>
    <row r="786" spans="1:28">
      <c r="A786" s="39" t="s">
        <v>1619</v>
      </c>
      <c r="B786" t="s">
        <v>1352</v>
      </c>
      <c r="D786" t="s">
        <v>1223</v>
      </c>
      <c r="E786" s="60" t="s">
        <v>1790</v>
      </c>
      <c r="F786" t="s">
        <v>1030</v>
      </c>
      <c r="G786" s="60" t="s">
        <v>1764</v>
      </c>
      <c r="H786" t="s">
        <v>950</v>
      </c>
      <c r="I786" t="s">
        <v>1109</v>
      </c>
      <c r="J786" t="s">
        <v>1113</v>
      </c>
      <c r="K786" t="s">
        <v>1030</v>
      </c>
      <c r="L786" t="s">
        <v>1030</v>
      </c>
      <c r="M786" t="s">
        <v>1030</v>
      </c>
      <c r="N786" t="s">
        <v>1646</v>
      </c>
      <c r="O786" t="s">
        <v>1646</v>
      </c>
      <c r="P786" t="s">
        <v>899</v>
      </c>
      <c r="T786" t="s">
        <v>553</v>
      </c>
      <c r="U786" t="s">
        <v>553</v>
      </c>
      <c r="V786" t="s">
        <v>553</v>
      </c>
      <c r="W786" t="s">
        <v>553</v>
      </c>
      <c r="X786" t="s">
        <v>554</v>
      </c>
      <c r="AB786" t="s">
        <v>880</v>
      </c>
    </row>
    <row r="787" spans="1:28">
      <c r="A787" s="39" t="s">
        <v>1619</v>
      </c>
      <c r="B787" t="s">
        <v>1352</v>
      </c>
      <c r="D787" t="s">
        <v>1210</v>
      </c>
      <c r="E787" s="60" t="s">
        <v>1790</v>
      </c>
      <c r="F787" t="s">
        <v>1030</v>
      </c>
      <c r="G787" s="60" t="s">
        <v>1764</v>
      </c>
      <c r="H787" t="s">
        <v>950</v>
      </c>
      <c r="I787" t="s">
        <v>1109</v>
      </c>
      <c r="J787" t="s">
        <v>1113</v>
      </c>
      <c r="K787" t="s">
        <v>1030</v>
      </c>
      <c r="L787" t="s">
        <v>1030</v>
      </c>
      <c r="M787" t="s">
        <v>1030</v>
      </c>
      <c r="N787" t="s">
        <v>1624</v>
      </c>
      <c r="O787" t="s">
        <v>1624</v>
      </c>
      <c r="P787" t="s">
        <v>899</v>
      </c>
      <c r="T787" t="s">
        <v>553</v>
      </c>
      <c r="U787" t="s">
        <v>553</v>
      </c>
      <c r="V787" t="s">
        <v>553</v>
      </c>
      <c r="W787" t="s">
        <v>553</v>
      </c>
      <c r="X787" t="s">
        <v>554</v>
      </c>
      <c r="AB787" t="s">
        <v>880</v>
      </c>
    </row>
    <row r="788" spans="1:28">
      <c r="A788" s="39" t="s">
        <v>1619</v>
      </c>
      <c r="B788" t="s">
        <v>1352</v>
      </c>
      <c r="D788" t="s">
        <v>1213</v>
      </c>
      <c r="E788" s="60" t="s">
        <v>1790</v>
      </c>
      <c r="F788" t="s">
        <v>1030</v>
      </c>
      <c r="G788" s="60" t="s">
        <v>1764</v>
      </c>
      <c r="H788" t="s">
        <v>950</v>
      </c>
      <c r="I788" t="s">
        <v>1109</v>
      </c>
      <c r="J788" t="s">
        <v>1113</v>
      </c>
      <c r="K788" t="s">
        <v>1030</v>
      </c>
      <c r="L788" t="s">
        <v>1030</v>
      </c>
      <c r="M788" t="s">
        <v>1030</v>
      </c>
      <c r="N788" t="s">
        <v>1624</v>
      </c>
      <c r="O788" t="s">
        <v>1624</v>
      </c>
      <c r="P788" t="s">
        <v>899</v>
      </c>
      <c r="T788" t="s">
        <v>553</v>
      </c>
      <c r="U788" t="s">
        <v>553</v>
      </c>
      <c r="V788" t="s">
        <v>553</v>
      </c>
      <c r="W788" t="s">
        <v>553</v>
      </c>
      <c r="X788" t="s">
        <v>554</v>
      </c>
      <c r="AB788" t="s">
        <v>880</v>
      </c>
    </row>
    <row r="789" spans="1:28">
      <c r="A789" s="39" t="s">
        <v>1619</v>
      </c>
      <c r="B789" t="s">
        <v>1352</v>
      </c>
      <c r="D789" t="s">
        <v>1227</v>
      </c>
      <c r="E789" s="60" t="s">
        <v>1791</v>
      </c>
      <c r="F789" t="s">
        <v>1030</v>
      </c>
      <c r="G789" s="60" t="s">
        <v>1764</v>
      </c>
      <c r="H789" t="s">
        <v>950</v>
      </c>
      <c r="I789" t="s">
        <v>1109</v>
      </c>
      <c r="J789" t="s">
        <v>1113</v>
      </c>
      <c r="K789" t="s">
        <v>1030</v>
      </c>
      <c r="L789" t="s">
        <v>1030</v>
      </c>
      <c r="M789" t="s">
        <v>1030</v>
      </c>
      <c r="N789" t="s">
        <v>1647</v>
      </c>
      <c r="O789" t="s">
        <v>1647</v>
      </c>
      <c r="P789" t="s">
        <v>899</v>
      </c>
      <c r="T789" t="s">
        <v>553</v>
      </c>
      <c r="U789" t="s">
        <v>553</v>
      </c>
      <c r="V789" t="s">
        <v>553</v>
      </c>
      <c r="W789" t="s">
        <v>553</v>
      </c>
      <c r="X789" t="s">
        <v>554</v>
      </c>
      <c r="AB789" t="s">
        <v>880</v>
      </c>
    </row>
    <row r="790" spans="1:28">
      <c r="A790" s="39" t="s">
        <v>1619</v>
      </c>
      <c r="B790" t="s">
        <v>1352</v>
      </c>
      <c r="D790" t="s">
        <v>1205</v>
      </c>
      <c r="E790" s="60" t="s">
        <v>1617</v>
      </c>
      <c r="F790" t="s">
        <v>1030</v>
      </c>
      <c r="G790" s="60" t="s">
        <v>1764</v>
      </c>
      <c r="H790" t="s">
        <v>950</v>
      </c>
      <c r="I790" t="s">
        <v>1109</v>
      </c>
      <c r="J790" t="s">
        <v>1113</v>
      </c>
      <c r="K790" t="s">
        <v>1030</v>
      </c>
      <c r="L790" t="s">
        <v>1030</v>
      </c>
      <c r="M790" t="s">
        <v>1030</v>
      </c>
      <c r="N790" t="s">
        <v>1647</v>
      </c>
      <c r="O790" t="s">
        <v>1647</v>
      </c>
      <c r="P790" t="s">
        <v>899</v>
      </c>
      <c r="T790" t="s">
        <v>553</v>
      </c>
      <c r="U790" t="s">
        <v>553</v>
      </c>
      <c r="V790" t="s">
        <v>553</v>
      </c>
      <c r="W790" t="s">
        <v>553</v>
      </c>
      <c r="X790" t="s">
        <v>554</v>
      </c>
      <c r="AB790" t="s">
        <v>880</v>
      </c>
    </row>
    <row r="791" spans="1:28">
      <c r="A791" s="39" t="s">
        <v>1619</v>
      </c>
      <c r="B791" t="s">
        <v>222</v>
      </c>
      <c r="D791" t="s">
        <v>1201</v>
      </c>
      <c r="E791" s="60" t="s">
        <v>1772</v>
      </c>
      <c r="F791" t="s">
        <v>1030</v>
      </c>
      <c r="G791" s="60" t="s">
        <v>1763</v>
      </c>
      <c r="H791" t="s">
        <v>950</v>
      </c>
      <c r="I791" t="s">
        <v>1109</v>
      </c>
      <c r="J791" t="s">
        <v>1113</v>
      </c>
      <c r="K791" t="s">
        <v>1030</v>
      </c>
      <c r="L791" t="s">
        <v>1030</v>
      </c>
      <c r="M791" t="s">
        <v>1030</v>
      </c>
      <c r="N791" t="s">
        <v>1644</v>
      </c>
      <c r="O791" t="s">
        <v>1644</v>
      </c>
      <c r="P791" t="s">
        <v>899</v>
      </c>
      <c r="T791" t="s">
        <v>553</v>
      </c>
      <c r="U791" t="s">
        <v>553</v>
      </c>
      <c r="V791" t="s">
        <v>553</v>
      </c>
      <c r="W791" t="s">
        <v>553</v>
      </c>
      <c r="X791" t="s">
        <v>554</v>
      </c>
      <c r="AB791" t="s">
        <v>880</v>
      </c>
    </row>
    <row r="792" spans="1:28">
      <c r="A792" s="39" t="s">
        <v>1619</v>
      </c>
      <c r="B792" t="s">
        <v>222</v>
      </c>
      <c r="D792" t="s">
        <v>1208</v>
      </c>
      <c r="E792" s="60" t="s">
        <v>1773</v>
      </c>
      <c r="F792" t="s">
        <v>1030</v>
      </c>
      <c r="G792" s="60" t="s">
        <v>1764</v>
      </c>
      <c r="H792" t="s">
        <v>950</v>
      </c>
      <c r="I792" t="s">
        <v>1109</v>
      </c>
      <c r="J792" t="s">
        <v>1113</v>
      </c>
      <c r="K792" t="s">
        <v>1030</v>
      </c>
      <c r="L792" t="s">
        <v>1030</v>
      </c>
      <c r="M792" t="s">
        <v>1030</v>
      </c>
      <c r="N792" t="s">
        <v>1645</v>
      </c>
      <c r="O792" t="s">
        <v>1645</v>
      </c>
      <c r="P792" t="s">
        <v>899</v>
      </c>
      <c r="T792" t="s">
        <v>553</v>
      </c>
      <c r="U792" t="s">
        <v>553</v>
      </c>
      <c r="V792" t="s">
        <v>553</v>
      </c>
      <c r="W792" t="s">
        <v>553</v>
      </c>
      <c r="X792" t="s">
        <v>554</v>
      </c>
      <c r="AB792" t="s">
        <v>880</v>
      </c>
    </row>
    <row r="793" spans="1:28">
      <c r="A793" s="39" t="s">
        <v>1619</v>
      </c>
      <c r="B793" t="s">
        <v>222</v>
      </c>
      <c r="D793" t="s">
        <v>1236</v>
      </c>
      <c r="E793" s="60" t="s">
        <v>1774</v>
      </c>
      <c r="F793" t="s">
        <v>1030</v>
      </c>
      <c r="G793" s="60" t="s">
        <v>1764</v>
      </c>
      <c r="H793" t="s">
        <v>950</v>
      </c>
      <c r="I793" t="s">
        <v>1109</v>
      </c>
      <c r="J793" t="s">
        <v>1113</v>
      </c>
      <c r="K793" t="s">
        <v>1030</v>
      </c>
      <c r="L793" t="s">
        <v>1030</v>
      </c>
      <c r="M793" t="s">
        <v>1030</v>
      </c>
      <c r="N793" t="s">
        <v>1646</v>
      </c>
      <c r="O793" t="s">
        <v>1646</v>
      </c>
      <c r="P793" t="s">
        <v>899</v>
      </c>
      <c r="T793" t="s">
        <v>553</v>
      </c>
      <c r="U793" t="s">
        <v>553</v>
      </c>
      <c r="V793" t="s">
        <v>553</v>
      </c>
      <c r="W793" t="s">
        <v>553</v>
      </c>
      <c r="X793" t="s">
        <v>554</v>
      </c>
      <c r="AB793" t="s">
        <v>880</v>
      </c>
    </row>
    <row r="794" spans="1:28">
      <c r="A794" s="39" t="s">
        <v>1619</v>
      </c>
      <c r="B794" t="s">
        <v>222</v>
      </c>
      <c r="D794" t="s">
        <v>1223</v>
      </c>
      <c r="E794" s="60" t="s">
        <v>1774</v>
      </c>
      <c r="F794" t="s">
        <v>1030</v>
      </c>
      <c r="G794" s="60" t="s">
        <v>1764</v>
      </c>
      <c r="H794" t="s">
        <v>950</v>
      </c>
      <c r="I794" t="s">
        <v>1109</v>
      </c>
      <c r="J794" t="s">
        <v>1113</v>
      </c>
      <c r="K794" t="s">
        <v>1030</v>
      </c>
      <c r="L794" t="s">
        <v>1030</v>
      </c>
      <c r="M794" t="s">
        <v>1030</v>
      </c>
      <c r="N794" t="s">
        <v>1646</v>
      </c>
      <c r="O794" t="s">
        <v>1646</v>
      </c>
      <c r="P794" t="s">
        <v>899</v>
      </c>
      <c r="T794" t="s">
        <v>553</v>
      </c>
      <c r="U794" t="s">
        <v>553</v>
      </c>
      <c r="V794" t="s">
        <v>553</v>
      </c>
      <c r="W794" t="s">
        <v>553</v>
      </c>
      <c r="X794" t="s">
        <v>554</v>
      </c>
      <c r="AB794" t="s">
        <v>880</v>
      </c>
    </row>
    <row r="795" spans="1:28">
      <c r="A795" s="39" t="s">
        <v>1619</v>
      </c>
      <c r="B795" t="s">
        <v>222</v>
      </c>
      <c r="D795" t="s">
        <v>1210</v>
      </c>
      <c r="E795" s="60" t="s">
        <v>1775</v>
      </c>
      <c r="F795" t="s">
        <v>1030</v>
      </c>
      <c r="G795" s="60" t="s">
        <v>1764</v>
      </c>
      <c r="H795" t="s">
        <v>950</v>
      </c>
      <c r="I795" t="s">
        <v>1109</v>
      </c>
      <c r="J795" t="s">
        <v>1113</v>
      </c>
      <c r="K795" t="s">
        <v>1030</v>
      </c>
      <c r="L795" t="s">
        <v>1030</v>
      </c>
      <c r="M795" t="s">
        <v>1030</v>
      </c>
      <c r="N795" t="s">
        <v>1624</v>
      </c>
      <c r="O795" t="s">
        <v>1624</v>
      </c>
      <c r="P795" t="s">
        <v>899</v>
      </c>
      <c r="T795" t="s">
        <v>553</v>
      </c>
      <c r="U795" t="s">
        <v>553</v>
      </c>
      <c r="V795" t="s">
        <v>553</v>
      </c>
      <c r="W795" t="s">
        <v>553</v>
      </c>
      <c r="X795" t="s">
        <v>554</v>
      </c>
      <c r="AB795" t="s">
        <v>880</v>
      </c>
    </row>
    <row r="796" spans="1:28">
      <c r="A796" s="39" t="s">
        <v>1619</v>
      </c>
      <c r="B796" t="s">
        <v>222</v>
      </c>
      <c r="D796" t="s">
        <v>1211</v>
      </c>
      <c r="E796" s="60" t="s">
        <v>1612</v>
      </c>
      <c r="F796" t="s">
        <v>1030</v>
      </c>
      <c r="G796" s="60" t="s">
        <v>1764</v>
      </c>
      <c r="H796" t="s">
        <v>950</v>
      </c>
      <c r="I796" t="s">
        <v>1109</v>
      </c>
      <c r="J796" t="s">
        <v>1113</v>
      </c>
      <c r="K796" t="s">
        <v>1030</v>
      </c>
      <c r="L796" t="s">
        <v>1030</v>
      </c>
      <c r="M796" t="s">
        <v>1030</v>
      </c>
      <c r="N796" t="s">
        <v>1624</v>
      </c>
      <c r="O796" t="s">
        <v>1624</v>
      </c>
      <c r="P796" t="s">
        <v>899</v>
      </c>
      <c r="T796" t="s">
        <v>553</v>
      </c>
      <c r="U796" t="s">
        <v>553</v>
      </c>
      <c r="V796" t="s">
        <v>553</v>
      </c>
      <c r="W796" t="s">
        <v>553</v>
      </c>
      <c r="X796" t="s">
        <v>554</v>
      </c>
      <c r="AB796" t="s">
        <v>880</v>
      </c>
    </row>
    <row r="797" spans="1:28">
      <c r="A797" s="39" t="s">
        <v>1619</v>
      </c>
      <c r="B797" t="s">
        <v>222</v>
      </c>
      <c r="D797" t="s">
        <v>1203</v>
      </c>
      <c r="E797" s="60" t="s">
        <v>1613</v>
      </c>
      <c r="F797" t="s">
        <v>1030</v>
      </c>
      <c r="G797" s="60" t="s">
        <v>1764</v>
      </c>
      <c r="H797" t="s">
        <v>950</v>
      </c>
      <c r="I797" t="s">
        <v>1109</v>
      </c>
      <c r="J797" t="s">
        <v>1113</v>
      </c>
      <c r="K797" t="s">
        <v>1030</v>
      </c>
      <c r="L797" t="s">
        <v>1030</v>
      </c>
      <c r="M797" t="s">
        <v>1030</v>
      </c>
      <c r="N797" t="s">
        <v>1624</v>
      </c>
      <c r="O797" t="s">
        <v>1624</v>
      </c>
      <c r="P797" t="s">
        <v>899</v>
      </c>
      <c r="T797" t="s">
        <v>553</v>
      </c>
      <c r="U797" t="s">
        <v>553</v>
      </c>
      <c r="V797" t="s">
        <v>553</v>
      </c>
      <c r="W797" t="s">
        <v>553</v>
      </c>
      <c r="X797" t="s">
        <v>554</v>
      </c>
      <c r="AB797" t="s">
        <v>880</v>
      </c>
    </row>
    <row r="798" spans="1:28">
      <c r="A798" s="39" t="s">
        <v>1619</v>
      </c>
      <c r="B798" t="s">
        <v>222</v>
      </c>
      <c r="D798" t="s">
        <v>1227</v>
      </c>
      <c r="E798" s="60" t="s">
        <v>1776</v>
      </c>
      <c r="F798" t="s">
        <v>1030</v>
      </c>
      <c r="G798" s="60" t="s">
        <v>1764</v>
      </c>
      <c r="H798" t="s">
        <v>950</v>
      </c>
      <c r="I798" t="s">
        <v>1109</v>
      </c>
      <c r="J798" t="s">
        <v>1113</v>
      </c>
      <c r="K798" t="s">
        <v>1030</v>
      </c>
      <c r="L798" t="s">
        <v>1030</v>
      </c>
      <c r="M798" t="s">
        <v>1030</v>
      </c>
      <c r="N798" t="s">
        <v>1647</v>
      </c>
      <c r="O798" t="s">
        <v>1647</v>
      </c>
      <c r="P798" t="s">
        <v>899</v>
      </c>
      <c r="T798" t="s">
        <v>553</v>
      </c>
      <c r="U798" t="s">
        <v>553</v>
      </c>
      <c r="V798" t="s">
        <v>553</v>
      </c>
      <c r="W798" t="s">
        <v>553</v>
      </c>
      <c r="X798" t="s">
        <v>554</v>
      </c>
      <c r="AB798" t="s">
        <v>880</v>
      </c>
    </row>
    <row r="799" spans="1:28">
      <c r="A799" s="39" t="s">
        <v>1619</v>
      </c>
      <c r="B799" t="s">
        <v>222</v>
      </c>
      <c r="D799" t="s">
        <v>1205</v>
      </c>
      <c r="E799" s="60" t="s">
        <v>1776</v>
      </c>
      <c r="F799" t="s">
        <v>1030</v>
      </c>
      <c r="G799" s="60" t="s">
        <v>1764</v>
      </c>
      <c r="H799" t="s">
        <v>950</v>
      </c>
      <c r="I799" t="s">
        <v>1109</v>
      </c>
      <c r="J799" t="s">
        <v>1113</v>
      </c>
      <c r="K799" t="s">
        <v>1030</v>
      </c>
      <c r="L799" t="s">
        <v>1030</v>
      </c>
      <c r="M799" t="s">
        <v>1030</v>
      </c>
      <c r="N799" t="s">
        <v>1647</v>
      </c>
      <c r="O799" t="s">
        <v>1647</v>
      </c>
      <c r="P799" t="s">
        <v>899</v>
      </c>
      <c r="T799" t="s">
        <v>553</v>
      </c>
      <c r="U799" t="s">
        <v>553</v>
      </c>
      <c r="V799" t="s">
        <v>553</v>
      </c>
      <c r="W799" t="s">
        <v>553</v>
      </c>
      <c r="X799" t="s">
        <v>554</v>
      </c>
      <c r="AB799" t="s">
        <v>880</v>
      </c>
    </row>
    <row r="800" spans="1:28">
      <c r="A800" s="39" t="s">
        <v>1619</v>
      </c>
      <c r="B800" t="s">
        <v>262</v>
      </c>
      <c r="D800" t="s">
        <v>1201</v>
      </c>
      <c r="E800" s="60" t="s">
        <v>1786</v>
      </c>
      <c r="F800" t="s">
        <v>1045</v>
      </c>
      <c r="G800" s="60" t="s">
        <v>1763</v>
      </c>
      <c r="H800" t="s">
        <v>950</v>
      </c>
      <c r="I800" t="s">
        <v>1109</v>
      </c>
      <c r="J800" t="s">
        <v>1113</v>
      </c>
      <c r="K800" t="s">
        <v>1045</v>
      </c>
      <c r="L800" t="s">
        <v>1045</v>
      </c>
      <c r="M800" t="s">
        <v>1045</v>
      </c>
      <c r="N800" t="s">
        <v>1644</v>
      </c>
      <c r="O800" t="s">
        <v>1644</v>
      </c>
      <c r="P800" t="s">
        <v>899</v>
      </c>
      <c r="T800" t="s">
        <v>553</v>
      </c>
      <c r="U800" t="s">
        <v>553</v>
      </c>
      <c r="V800" t="s">
        <v>553</v>
      </c>
      <c r="W800" t="s">
        <v>553</v>
      </c>
      <c r="X800" t="s">
        <v>554</v>
      </c>
      <c r="AB800" t="s">
        <v>880</v>
      </c>
    </row>
    <row r="801" spans="1:28">
      <c r="A801" s="39" t="s">
        <v>1619</v>
      </c>
      <c r="B801" t="s">
        <v>262</v>
      </c>
      <c r="D801" t="s">
        <v>1208</v>
      </c>
      <c r="E801" s="60" t="s">
        <v>1786</v>
      </c>
      <c r="F801" t="s">
        <v>1045</v>
      </c>
      <c r="G801" s="60" t="s">
        <v>1764</v>
      </c>
      <c r="H801" t="s">
        <v>950</v>
      </c>
      <c r="I801" t="s">
        <v>1109</v>
      </c>
      <c r="J801" t="s">
        <v>1113</v>
      </c>
      <c r="K801" t="s">
        <v>1045</v>
      </c>
      <c r="L801" t="s">
        <v>1045</v>
      </c>
      <c r="M801" t="s">
        <v>1045</v>
      </c>
      <c r="N801" t="s">
        <v>1645</v>
      </c>
      <c r="O801" t="s">
        <v>1645</v>
      </c>
      <c r="P801" t="s">
        <v>899</v>
      </c>
      <c r="T801" t="s">
        <v>553</v>
      </c>
      <c r="U801" t="s">
        <v>553</v>
      </c>
      <c r="V801" t="s">
        <v>553</v>
      </c>
      <c r="W801" t="s">
        <v>553</v>
      </c>
      <c r="X801" t="s">
        <v>554</v>
      </c>
      <c r="AB801" t="s">
        <v>880</v>
      </c>
    </row>
    <row r="802" spans="1:28">
      <c r="A802" s="39" t="s">
        <v>1619</v>
      </c>
      <c r="B802" t="s">
        <v>262</v>
      </c>
      <c r="D802" t="s">
        <v>1236</v>
      </c>
      <c r="E802" s="60" t="s">
        <v>1787</v>
      </c>
      <c r="F802" t="s">
        <v>1045</v>
      </c>
      <c r="G802" s="60" t="s">
        <v>1764</v>
      </c>
      <c r="H802" t="s">
        <v>950</v>
      </c>
      <c r="I802" t="s">
        <v>1109</v>
      </c>
      <c r="J802" t="s">
        <v>1113</v>
      </c>
      <c r="K802" t="s">
        <v>1045</v>
      </c>
      <c r="L802" t="s">
        <v>1045</v>
      </c>
      <c r="M802" t="s">
        <v>1045</v>
      </c>
      <c r="N802" t="s">
        <v>1646</v>
      </c>
      <c r="O802" t="s">
        <v>1646</v>
      </c>
      <c r="P802" t="s">
        <v>899</v>
      </c>
      <c r="T802" t="s">
        <v>553</v>
      </c>
      <c r="U802" t="s">
        <v>553</v>
      </c>
      <c r="V802" t="s">
        <v>553</v>
      </c>
      <c r="W802" t="s">
        <v>553</v>
      </c>
      <c r="X802" t="s">
        <v>554</v>
      </c>
      <c r="AB802" t="s">
        <v>880</v>
      </c>
    </row>
    <row r="803" spans="1:28">
      <c r="A803" s="39" t="s">
        <v>1619</v>
      </c>
      <c r="B803" t="s">
        <v>262</v>
      </c>
      <c r="D803" t="s">
        <v>1223</v>
      </c>
      <c r="E803" s="60" t="s">
        <v>1787</v>
      </c>
      <c r="F803" t="s">
        <v>1045</v>
      </c>
      <c r="G803" s="60" t="s">
        <v>1764</v>
      </c>
      <c r="H803" t="s">
        <v>950</v>
      </c>
      <c r="I803" t="s">
        <v>1109</v>
      </c>
      <c r="J803" t="s">
        <v>1113</v>
      </c>
      <c r="K803" t="s">
        <v>1045</v>
      </c>
      <c r="L803" t="s">
        <v>1045</v>
      </c>
      <c r="M803" t="s">
        <v>1045</v>
      </c>
      <c r="N803" t="s">
        <v>1646</v>
      </c>
      <c r="O803" t="s">
        <v>1646</v>
      </c>
      <c r="P803" t="s">
        <v>899</v>
      </c>
      <c r="T803" t="s">
        <v>553</v>
      </c>
      <c r="U803" t="s">
        <v>553</v>
      </c>
      <c r="V803" t="s">
        <v>553</v>
      </c>
      <c r="W803" t="s">
        <v>553</v>
      </c>
      <c r="X803" t="s">
        <v>554</v>
      </c>
      <c r="AB803" t="s">
        <v>880</v>
      </c>
    </row>
    <row r="804" spans="1:28">
      <c r="A804" s="39" t="s">
        <v>1619</v>
      </c>
      <c r="B804" t="s">
        <v>262</v>
      </c>
      <c r="D804" t="s">
        <v>1210</v>
      </c>
      <c r="E804" s="60" t="s">
        <v>1788</v>
      </c>
      <c r="F804" t="s">
        <v>1045</v>
      </c>
      <c r="G804" s="60" t="s">
        <v>1764</v>
      </c>
      <c r="H804" t="s">
        <v>950</v>
      </c>
      <c r="I804" t="s">
        <v>1109</v>
      </c>
      <c r="J804" t="s">
        <v>1113</v>
      </c>
      <c r="K804" t="s">
        <v>1045</v>
      </c>
      <c r="L804" t="s">
        <v>1045</v>
      </c>
      <c r="M804" t="s">
        <v>1045</v>
      </c>
      <c r="N804" t="s">
        <v>1624</v>
      </c>
      <c r="O804" t="s">
        <v>1624</v>
      </c>
      <c r="P804" t="s">
        <v>899</v>
      </c>
      <c r="T804" t="s">
        <v>553</v>
      </c>
      <c r="U804" t="s">
        <v>553</v>
      </c>
      <c r="V804" t="s">
        <v>553</v>
      </c>
      <c r="W804" t="s">
        <v>553</v>
      </c>
      <c r="X804" t="s">
        <v>554</v>
      </c>
      <c r="AB804" t="s">
        <v>880</v>
      </c>
    </row>
    <row r="805" spans="1:28">
      <c r="A805" s="39" t="s">
        <v>1619</v>
      </c>
      <c r="B805" t="s">
        <v>262</v>
      </c>
      <c r="D805" t="s">
        <v>1213</v>
      </c>
      <c r="E805" s="60" t="s">
        <v>1788</v>
      </c>
      <c r="F805" t="s">
        <v>1045</v>
      </c>
      <c r="G805" s="60" t="s">
        <v>1764</v>
      </c>
      <c r="H805" t="s">
        <v>950</v>
      </c>
      <c r="I805" t="s">
        <v>1109</v>
      </c>
      <c r="J805" t="s">
        <v>1113</v>
      </c>
      <c r="K805" t="s">
        <v>1045</v>
      </c>
      <c r="L805" t="s">
        <v>1045</v>
      </c>
      <c r="M805" t="s">
        <v>1045</v>
      </c>
      <c r="N805" t="s">
        <v>1624</v>
      </c>
      <c r="O805" t="s">
        <v>1624</v>
      </c>
      <c r="P805" t="s">
        <v>899</v>
      </c>
      <c r="T805" t="s">
        <v>553</v>
      </c>
      <c r="U805" t="s">
        <v>553</v>
      </c>
      <c r="V805" t="s">
        <v>553</v>
      </c>
      <c r="W805" t="s">
        <v>553</v>
      </c>
      <c r="X805" t="s">
        <v>554</v>
      </c>
      <c r="AB805" t="s">
        <v>880</v>
      </c>
    </row>
    <row r="806" spans="1:28">
      <c r="A806" s="39" t="s">
        <v>1619</v>
      </c>
      <c r="B806" t="s">
        <v>262</v>
      </c>
      <c r="D806" t="s">
        <v>1227</v>
      </c>
      <c r="E806" s="60" t="s">
        <v>1788</v>
      </c>
      <c r="F806" t="s">
        <v>1045</v>
      </c>
      <c r="G806" s="60" t="s">
        <v>1764</v>
      </c>
      <c r="H806" t="s">
        <v>950</v>
      </c>
      <c r="I806" t="s">
        <v>1109</v>
      </c>
      <c r="J806" t="s">
        <v>1113</v>
      </c>
      <c r="K806" t="s">
        <v>1045</v>
      </c>
      <c r="L806" t="s">
        <v>1045</v>
      </c>
      <c r="M806" t="s">
        <v>1045</v>
      </c>
      <c r="N806" t="s">
        <v>1647</v>
      </c>
      <c r="O806" t="s">
        <v>1647</v>
      </c>
      <c r="P806" t="s">
        <v>899</v>
      </c>
      <c r="T806" t="s">
        <v>553</v>
      </c>
      <c r="U806" t="s">
        <v>553</v>
      </c>
      <c r="V806" t="s">
        <v>553</v>
      </c>
      <c r="W806" t="s">
        <v>553</v>
      </c>
      <c r="X806" t="s">
        <v>554</v>
      </c>
      <c r="AB806" t="s">
        <v>880</v>
      </c>
    </row>
    <row r="807" spans="1:28">
      <c r="A807" s="39" t="s">
        <v>1619</v>
      </c>
      <c r="B807" t="s">
        <v>262</v>
      </c>
      <c r="D807" t="s">
        <v>1205</v>
      </c>
      <c r="E807" s="60" t="s">
        <v>1788</v>
      </c>
      <c r="F807" t="s">
        <v>1045</v>
      </c>
      <c r="G807" s="60" t="s">
        <v>1764</v>
      </c>
      <c r="H807" t="s">
        <v>950</v>
      </c>
      <c r="I807" t="s">
        <v>1109</v>
      </c>
      <c r="J807" t="s">
        <v>1113</v>
      </c>
      <c r="K807" t="s">
        <v>1045</v>
      </c>
      <c r="L807" t="s">
        <v>1045</v>
      </c>
      <c r="M807" t="s">
        <v>1045</v>
      </c>
      <c r="N807" t="s">
        <v>1647</v>
      </c>
      <c r="O807" t="s">
        <v>1647</v>
      </c>
      <c r="P807" t="s">
        <v>899</v>
      </c>
      <c r="T807" t="s">
        <v>553</v>
      </c>
      <c r="U807" t="s">
        <v>553</v>
      </c>
      <c r="V807" t="s">
        <v>553</v>
      </c>
      <c r="W807" t="s">
        <v>553</v>
      </c>
      <c r="X807" t="s">
        <v>554</v>
      </c>
      <c r="AB807" t="s">
        <v>880</v>
      </c>
    </row>
    <row r="808" spans="1:28">
      <c r="A808" s="39" t="s">
        <v>1619</v>
      </c>
      <c r="B808" t="s">
        <v>265</v>
      </c>
      <c r="D808" t="s">
        <v>1201</v>
      </c>
      <c r="E808" s="60" t="s">
        <v>1786</v>
      </c>
      <c r="F808" t="s">
        <v>1030</v>
      </c>
      <c r="G808" s="60" t="s">
        <v>1763</v>
      </c>
      <c r="H808" t="s">
        <v>950</v>
      </c>
      <c r="I808" t="s">
        <v>1109</v>
      </c>
      <c r="J808" t="s">
        <v>1113</v>
      </c>
      <c r="K808" t="s">
        <v>1030</v>
      </c>
      <c r="L808" t="s">
        <v>1030</v>
      </c>
      <c r="M808" t="s">
        <v>1030</v>
      </c>
      <c r="N808" t="s">
        <v>1644</v>
      </c>
      <c r="O808" t="s">
        <v>1644</v>
      </c>
      <c r="P808" t="s">
        <v>899</v>
      </c>
      <c r="T808" t="s">
        <v>553</v>
      </c>
      <c r="U808" t="s">
        <v>553</v>
      </c>
      <c r="V808" t="s">
        <v>553</v>
      </c>
      <c r="W808" t="s">
        <v>553</v>
      </c>
      <c r="X808" t="s">
        <v>554</v>
      </c>
      <c r="AB808" t="s">
        <v>880</v>
      </c>
    </row>
    <row r="809" spans="1:28">
      <c r="A809" s="39" t="s">
        <v>1619</v>
      </c>
      <c r="B809" t="s">
        <v>265</v>
      </c>
      <c r="D809" t="s">
        <v>1208</v>
      </c>
      <c r="E809" s="60" t="s">
        <v>1786</v>
      </c>
      <c r="F809" t="s">
        <v>1030</v>
      </c>
      <c r="G809" s="60" t="s">
        <v>1764</v>
      </c>
      <c r="H809" t="s">
        <v>950</v>
      </c>
      <c r="I809" t="s">
        <v>1109</v>
      </c>
      <c r="J809" t="s">
        <v>1113</v>
      </c>
      <c r="K809" t="s">
        <v>1030</v>
      </c>
      <c r="L809" t="s">
        <v>1030</v>
      </c>
      <c r="M809" t="s">
        <v>1030</v>
      </c>
      <c r="N809" t="s">
        <v>1645</v>
      </c>
      <c r="O809" t="s">
        <v>1645</v>
      </c>
      <c r="P809" t="s">
        <v>899</v>
      </c>
      <c r="T809" t="s">
        <v>553</v>
      </c>
      <c r="U809" t="s">
        <v>553</v>
      </c>
      <c r="V809" t="s">
        <v>553</v>
      </c>
      <c r="W809" t="s">
        <v>553</v>
      </c>
      <c r="X809" t="s">
        <v>554</v>
      </c>
      <c r="AB809" t="s">
        <v>880</v>
      </c>
    </row>
    <row r="810" spans="1:28">
      <c r="A810" s="39" t="s">
        <v>1619</v>
      </c>
      <c r="B810" t="s">
        <v>265</v>
      </c>
      <c r="D810" t="s">
        <v>1236</v>
      </c>
      <c r="E810" s="60" t="s">
        <v>1787</v>
      </c>
      <c r="F810" t="s">
        <v>1030</v>
      </c>
      <c r="G810" s="60" t="s">
        <v>1764</v>
      </c>
      <c r="H810" t="s">
        <v>950</v>
      </c>
      <c r="I810" t="s">
        <v>1109</v>
      </c>
      <c r="J810" t="s">
        <v>1113</v>
      </c>
      <c r="K810" t="s">
        <v>1030</v>
      </c>
      <c r="L810" t="s">
        <v>1030</v>
      </c>
      <c r="M810" t="s">
        <v>1030</v>
      </c>
      <c r="N810" t="s">
        <v>1646</v>
      </c>
      <c r="O810" t="s">
        <v>1646</v>
      </c>
      <c r="P810" t="s">
        <v>899</v>
      </c>
      <c r="T810" t="s">
        <v>553</v>
      </c>
      <c r="U810" t="s">
        <v>553</v>
      </c>
      <c r="V810" t="s">
        <v>553</v>
      </c>
      <c r="W810" t="s">
        <v>553</v>
      </c>
      <c r="X810" t="s">
        <v>554</v>
      </c>
      <c r="AB810" t="s">
        <v>880</v>
      </c>
    </row>
    <row r="811" spans="1:28">
      <c r="A811" s="39" t="s">
        <v>1619</v>
      </c>
      <c r="B811" t="s">
        <v>265</v>
      </c>
      <c r="D811" t="s">
        <v>1223</v>
      </c>
      <c r="E811" s="60" t="s">
        <v>1787</v>
      </c>
      <c r="F811" t="s">
        <v>1030</v>
      </c>
      <c r="G811" s="60" t="s">
        <v>1764</v>
      </c>
      <c r="H811" t="s">
        <v>950</v>
      </c>
      <c r="I811" t="s">
        <v>1109</v>
      </c>
      <c r="J811" t="s">
        <v>1113</v>
      </c>
      <c r="K811" t="s">
        <v>1030</v>
      </c>
      <c r="L811" t="s">
        <v>1030</v>
      </c>
      <c r="M811" t="s">
        <v>1030</v>
      </c>
      <c r="N811" t="s">
        <v>1646</v>
      </c>
      <c r="O811" t="s">
        <v>1646</v>
      </c>
      <c r="P811" t="s">
        <v>899</v>
      </c>
      <c r="T811" t="s">
        <v>553</v>
      </c>
      <c r="U811" t="s">
        <v>553</v>
      </c>
      <c r="V811" t="s">
        <v>553</v>
      </c>
      <c r="W811" t="s">
        <v>553</v>
      </c>
      <c r="X811" t="s">
        <v>554</v>
      </c>
      <c r="AB811" t="s">
        <v>880</v>
      </c>
    </row>
    <row r="812" spans="1:28">
      <c r="A812" s="39" t="s">
        <v>1619</v>
      </c>
      <c r="B812" t="s">
        <v>265</v>
      </c>
      <c r="D812" t="s">
        <v>1210</v>
      </c>
      <c r="E812" s="60" t="s">
        <v>1788</v>
      </c>
      <c r="F812" t="s">
        <v>1030</v>
      </c>
      <c r="G812" s="60" t="s">
        <v>1764</v>
      </c>
      <c r="H812" t="s">
        <v>950</v>
      </c>
      <c r="I812" t="s">
        <v>1109</v>
      </c>
      <c r="J812" t="s">
        <v>1113</v>
      </c>
      <c r="K812" t="s">
        <v>1030</v>
      </c>
      <c r="L812" t="s">
        <v>1030</v>
      </c>
      <c r="M812" t="s">
        <v>1030</v>
      </c>
      <c r="N812" t="s">
        <v>1624</v>
      </c>
      <c r="O812" t="s">
        <v>1624</v>
      </c>
      <c r="P812" t="s">
        <v>899</v>
      </c>
      <c r="T812" t="s">
        <v>553</v>
      </c>
      <c r="U812" t="s">
        <v>553</v>
      </c>
      <c r="V812" t="s">
        <v>553</v>
      </c>
      <c r="W812" t="s">
        <v>553</v>
      </c>
      <c r="X812" t="s">
        <v>554</v>
      </c>
      <c r="AB812" t="s">
        <v>880</v>
      </c>
    </row>
    <row r="813" spans="1:28">
      <c r="A813" s="39" t="s">
        <v>1619</v>
      </c>
      <c r="B813" t="s">
        <v>265</v>
      </c>
      <c r="D813" t="s">
        <v>1213</v>
      </c>
      <c r="E813" s="60" t="s">
        <v>1788</v>
      </c>
      <c r="F813" t="s">
        <v>1030</v>
      </c>
      <c r="G813" s="60" t="s">
        <v>1764</v>
      </c>
      <c r="H813" t="s">
        <v>950</v>
      </c>
      <c r="I813" t="s">
        <v>1109</v>
      </c>
      <c r="J813" t="s">
        <v>1113</v>
      </c>
      <c r="K813" t="s">
        <v>1030</v>
      </c>
      <c r="L813" t="s">
        <v>1030</v>
      </c>
      <c r="M813" t="s">
        <v>1030</v>
      </c>
      <c r="N813" t="s">
        <v>1624</v>
      </c>
      <c r="O813" t="s">
        <v>1624</v>
      </c>
      <c r="P813" t="s">
        <v>899</v>
      </c>
      <c r="T813" t="s">
        <v>553</v>
      </c>
      <c r="U813" t="s">
        <v>553</v>
      </c>
      <c r="V813" t="s">
        <v>553</v>
      </c>
      <c r="W813" t="s">
        <v>553</v>
      </c>
      <c r="X813" t="s">
        <v>554</v>
      </c>
      <c r="AB813" t="s">
        <v>880</v>
      </c>
    </row>
    <row r="814" spans="1:28">
      <c r="A814" s="39" t="s">
        <v>1619</v>
      </c>
      <c r="B814" t="s">
        <v>265</v>
      </c>
      <c r="D814" t="s">
        <v>1227</v>
      </c>
      <c r="E814" s="60" t="s">
        <v>1788</v>
      </c>
      <c r="F814" t="s">
        <v>1030</v>
      </c>
      <c r="G814" s="60" t="s">
        <v>1764</v>
      </c>
      <c r="H814" t="s">
        <v>950</v>
      </c>
      <c r="I814" t="s">
        <v>1109</v>
      </c>
      <c r="J814" t="s">
        <v>1113</v>
      </c>
      <c r="K814" t="s">
        <v>1030</v>
      </c>
      <c r="L814" t="s">
        <v>1030</v>
      </c>
      <c r="M814" t="s">
        <v>1030</v>
      </c>
      <c r="N814" t="s">
        <v>1647</v>
      </c>
      <c r="O814" t="s">
        <v>1647</v>
      </c>
      <c r="P814" t="s">
        <v>899</v>
      </c>
      <c r="T814" t="s">
        <v>553</v>
      </c>
      <c r="U814" t="s">
        <v>553</v>
      </c>
      <c r="V814" t="s">
        <v>553</v>
      </c>
      <c r="W814" t="s">
        <v>553</v>
      </c>
      <c r="X814" t="s">
        <v>554</v>
      </c>
      <c r="AB814" t="s">
        <v>880</v>
      </c>
    </row>
    <row r="815" spans="1:28">
      <c r="A815" s="39" t="s">
        <v>1619</v>
      </c>
      <c r="B815" t="s">
        <v>265</v>
      </c>
      <c r="D815" t="s">
        <v>1205</v>
      </c>
      <c r="E815" s="60" t="s">
        <v>1788</v>
      </c>
      <c r="F815" t="s">
        <v>1030</v>
      </c>
      <c r="G815" s="60" t="s">
        <v>1764</v>
      </c>
      <c r="H815" t="s">
        <v>950</v>
      </c>
      <c r="I815" t="s">
        <v>1109</v>
      </c>
      <c r="J815" t="s">
        <v>1113</v>
      </c>
      <c r="K815" t="s">
        <v>1030</v>
      </c>
      <c r="L815" t="s">
        <v>1030</v>
      </c>
      <c r="M815" t="s">
        <v>1030</v>
      </c>
      <c r="N815" t="s">
        <v>1647</v>
      </c>
      <c r="O815" t="s">
        <v>1647</v>
      </c>
      <c r="P815" t="s">
        <v>899</v>
      </c>
      <c r="T815" t="s">
        <v>553</v>
      </c>
      <c r="U815" t="s">
        <v>553</v>
      </c>
      <c r="V815" t="s">
        <v>553</v>
      </c>
      <c r="W815" t="s">
        <v>553</v>
      </c>
      <c r="X815" t="s">
        <v>554</v>
      </c>
      <c r="AB815" t="s">
        <v>880</v>
      </c>
    </row>
    <row r="816" spans="1:28">
      <c r="A816" s="39" t="s">
        <v>1619</v>
      </c>
      <c r="B816" t="s">
        <v>269</v>
      </c>
      <c r="D816" t="s">
        <v>1201</v>
      </c>
      <c r="E816" t="s">
        <v>1795</v>
      </c>
      <c r="F816" t="s">
        <v>961</v>
      </c>
      <c r="G816" s="60" t="s">
        <v>1763</v>
      </c>
      <c r="H816" t="s">
        <v>950</v>
      </c>
      <c r="I816" t="s">
        <v>1109</v>
      </c>
      <c r="J816" t="s">
        <v>1113</v>
      </c>
      <c r="K816" t="s">
        <v>961</v>
      </c>
      <c r="L816" t="s">
        <v>961</v>
      </c>
      <c r="M816" t="s">
        <v>961</v>
      </c>
      <c r="N816" t="s">
        <v>1644</v>
      </c>
      <c r="O816" t="s">
        <v>1644</v>
      </c>
      <c r="P816" t="s">
        <v>899</v>
      </c>
      <c r="T816" t="s">
        <v>553</v>
      </c>
      <c r="U816" t="s">
        <v>553</v>
      </c>
      <c r="V816" t="s">
        <v>553</v>
      </c>
      <c r="W816" t="s">
        <v>553</v>
      </c>
      <c r="X816" t="s">
        <v>554</v>
      </c>
      <c r="AB816" t="s">
        <v>880</v>
      </c>
    </row>
    <row r="817" spans="1:28">
      <c r="A817" s="39" t="s">
        <v>1619</v>
      </c>
      <c r="B817" t="s">
        <v>269</v>
      </c>
      <c r="D817" t="s">
        <v>1208</v>
      </c>
      <c r="E817" s="60" t="s">
        <v>1795</v>
      </c>
      <c r="F817" t="s">
        <v>961</v>
      </c>
      <c r="G817" s="60" t="s">
        <v>1764</v>
      </c>
      <c r="H817" t="s">
        <v>950</v>
      </c>
      <c r="I817" t="s">
        <v>1109</v>
      </c>
      <c r="J817" t="s">
        <v>1113</v>
      </c>
      <c r="K817" t="s">
        <v>961</v>
      </c>
      <c r="L817" t="s">
        <v>961</v>
      </c>
      <c r="M817" t="s">
        <v>961</v>
      </c>
      <c r="N817" t="s">
        <v>1645</v>
      </c>
      <c r="O817" t="s">
        <v>1645</v>
      </c>
      <c r="P817" t="s">
        <v>899</v>
      </c>
      <c r="T817" t="s">
        <v>553</v>
      </c>
      <c r="U817" t="s">
        <v>553</v>
      </c>
      <c r="V817" t="s">
        <v>553</v>
      </c>
      <c r="W817" t="s">
        <v>553</v>
      </c>
      <c r="X817" t="s">
        <v>554</v>
      </c>
      <c r="AB817" t="s">
        <v>880</v>
      </c>
    </row>
    <row r="818" spans="1:28">
      <c r="A818" s="39" t="s">
        <v>1619</v>
      </c>
      <c r="B818" t="s">
        <v>269</v>
      </c>
      <c r="D818" t="s">
        <v>1236</v>
      </c>
      <c r="E818" s="60" t="s">
        <v>1795</v>
      </c>
      <c r="F818" t="s">
        <v>961</v>
      </c>
      <c r="G818" s="60" t="s">
        <v>1764</v>
      </c>
      <c r="H818" t="s">
        <v>950</v>
      </c>
      <c r="I818" t="s">
        <v>1109</v>
      </c>
      <c r="J818" t="s">
        <v>1113</v>
      </c>
      <c r="K818" t="s">
        <v>961</v>
      </c>
      <c r="L818" t="s">
        <v>961</v>
      </c>
      <c r="M818" t="s">
        <v>961</v>
      </c>
      <c r="N818" t="s">
        <v>1646</v>
      </c>
      <c r="O818" t="s">
        <v>1646</v>
      </c>
      <c r="P818" t="s">
        <v>899</v>
      </c>
      <c r="T818" t="s">
        <v>553</v>
      </c>
      <c r="U818" t="s">
        <v>553</v>
      </c>
      <c r="V818" t="s">
        <v>553</v>
      </c>
      <c r="W818" t="s">
        <v>553</v>
      </c>
      <c r="X818" t="s">
        <v>554</v>
      </c>
      <c r="AB818" t="s">
        <v>880</v>
      </c>
    </row>
    <row r="819" spans="1:28">
      <c r="A819" s="39" t="s">
        <v>1619</v>
      </c>
      <c r="B819" t="s">
        <v>269</v>
      </c>
      <c r="D819" t="s">
        <v>1223</v>
      </c>
      <c r="E819" s="60" t="s">
        <v>1795</v>
      </c>
      <c r="F819" t="s">
        <v>961</v>
      </c>
      <c r="G819" s="60" t="s">
        <v>1764</v>
      </c>
      <c r="H819" t="s">
        <v>950</v>
      </c>
      <c r="I819" t="s">
        <v>1109</v>
      </c>
      <c r="J819" t="s">
        <v>1113</v>
      </c>
      <c r="K819" t="s">
        <v>961</v>
      </c>
      <c r="L819" t="s">
        <v>961</v>
      </c>
      <c r="M819" t="s">
        <v>961</v>
      </c>
      <c r="N819" t="s">
        <v>1646</v>
      </c>
      <c r="O819" t="s">
        <v>1646</v>
      </c>
      <c r="P819" t="s">
        <v>899</v>
      </c>
      <c r="T819" t="s">
        <v>553</v>
      </c>
      <c r="U819" t="s">
        <v>553</v>
      </c>
      <c r="V819" t="s">
        <v>553</v>
      </c>
      <c r="W819" t="s">
        <v>553</v>
      </c>
      <c r="X819" t="s">
        <v>554</v>
      </c>
      <c r="AB819" t="s">
        <v>880</v>
      </c>
    </row>
    <row r="820" spans="1:28">
      <c r="A820" s="39" t="s">
        <v>1619</v>
      </c>
      <c r="B820" t="s">
        <v>269</v>
      </c>
      <c r="D820" t="s">
        <v>1210</v>
      </c>
      <c r="E820" s="60" t="s">
        <v>1795</v>
      </c>
      <c r="F820" t="s">
        <v>961</v>
      </c>
      <c r="G820" s="60" t="s">
        <v>1764</v>
      </c>
      <c r="H820" t="s">
        <v>950</v>
      </c>
      <c r="I820" t="s">
        <v>1109</v>
      </c>
      <c r="J820" t="s">
        <v>1113</v>
      </c>
      <c r="K820" t="s">
        <v>961</v>
      </c>
      <c r="L820" t="s">
        <v>961</v>
      </c>
      <c r="M820" t="s">
        <v>961</v>
      </c>
      <c r="N820" t="s">
        <v>1624</v>
      </c>
      <c r="O820" t="s">
        <v>1624</v>
      </c>
      <c r="P820" t="s">
        <v>899</v>
      </c>
      <c r="T820" t="s">
        <v>553</v>
      </c>
      <c r="U820" t="s">
        <v>553</v>
      </c>
      <c r="V820" t="s">
        <v>553</v>
      </c>
      <c r="W820" t="s">
        <v>553</v>
      </c>
      <c r="X820" t="s">
        <v>554</v>
      </c>
      <c r="AB820" t="s">
        <v>880</v>
      </c>
    </row>
    <row r="821" spans="1:28">
      <c r="A821" s="39" t="s">
        <v>1619</v>
      </c>
      <c r="B821" t="s">
        <v>269</v>
      </c>
      <c r="D821" t="s">
        <v>1211</v>
      </c>
      <c r="E821" s="60" t="s">
        <v>1796</v>
      </c>
      <c r="F821" t="s">
        <v>961</v>
      </c>
      <c r="G821" s="60" t="s">
        <v>1764</v>
      </c>
      <c r="H821" t="s">
        <v>950</v>
      </c>
      <c r="I821" t="s">
        <v>1109</v>
      </c>
      <c r="J821" t="s">
        <v>1113</v>
      </c>
      <c r="K821" t="s">
        <v>961</v>
      </c>
      <c r="L821" t="s">
        <v>961</v>
      </c>
      <c r="M821" t="s">
        <v>961</v>
      </c>
      <c r="N821" t="s">
        <v>1624</v>
      </c>
      <c r="O821" t="s">
        <v>1624</v>
      </c>
      <c r="P821" t="s">
        <v>899</v>
      </c>
      <c r="T821" t="s">
        <v>553</v>
      </c>
      <c r="U821" t="s">
        <v>553</v>
      </c>
      <c r="V821" t="s">
        <v>553</v>
      </c>
      <c r="W821" t="s">
        <v>553</v>
      </c>
      <c r="X821" t="s">
        <v>554</v>
      </c>
      <c r="AB821" t="s">
        <v>880</v>
      </c>
    </row>
    <row r="822" spans="1:28" s="60" customFormat="1">
      <c r="A822" s="39" t="s">
        <v>1619</v>
      </c>
      <c r="B822" s="60" t="s">
        <v>269</v>
      </c>
      <c r="D822" s="60" t="s">
        <v>1203</v>
      </c>
      <c r="E822" s="60" t="s">
        <v>1797</v>
      </c>
      <c r="F822" s="60" t="s">
        <v>961</v>
      </c>
      <c r="G822" s="60" t="s">
        <v>1764</v>
      </c>
      <c r="H822" s="60" t="s">
        <v>950</v>
      </c>
      <c r="I822" s="60" t="s">
        <v>1109</v>
      </c>
      <c r="J822" s="60" t="s">
        <v>1113</v>
      </c>
      <c r="K822" s="60" t="s">
        <v>961</v>
      </c>
      <c r="L822" s="60" t="s">
        <v>961</v>
      </c>
      <c r="M822" s="60" t="s">
        <v>961</v>
      </c>
      <c r="N822" s="60" t="s">
        <v>1624</v>
      </c>
      <c r="O822" s="60" t="s">
        <v>1624</v>
      </c>
      <c r="P822" s="60" t="s">
        <v>899</v>
      </c>
      <c r="T822" s="60" t="s">
        <v>553</v>
      </c>
      <c r="U822" s="60" t="s">
        <v>553</v>
      </c>
      <c r="V822" s="60" t="s">
        <v>553</v>
      </c>
      <c r="W822" s="60" t="s">
        <v>553</v>
      </c>
      <c r="X822" s="60" t="s">
        <v>554</v>
      </c>
      <c r="AB822" s="60" t="s">
        <v>880</v>
      </c>
    </row>
    <row r="823" spans="1:28">
      <c r="A823" s="39" t="s">
        <v>1619</v>
      </c>
      <c r="B823" t="s">
        <v>269</v>
      </c>
      <c r="D823" t="s">
        <v>1227</v>
      </c>
      <c r="E823" s="60" t="s">
        <v>1797</v>
      </c>
      <c r="F823" t="s">
        <v>961</v>
      </c>
      <c r="G823" s="60" t="s">
        <v>1764</v>
      </c>
      <c r="H823" t="s">
        <v>950</v>
      </c>
      <c r="I823" t="s">
        <v>1109</v>
      </c>
      <c r="J823" t="s">
        <v>1113</v>
      </c>
      <c r="K823" t="s">
        <v>961</v>
      </c>
      <c r="L823" t="s">
        <v>961</v>
      </c>
      <c r="M823" t="s">
        <v>961</v>
      </c>
      <c r="N823" t="s">
        <v>1647</v>
      </c>
      <c r="O823" t="s">
        <v>1647</v>
      </c>
      <c r="P823" t="s">
        <v>899</v>
      </c>
      <c r="T823" t="s">
        <v>553</v>
      </c>
      <c r="U823" t="s">
        <v>553</v>
      </c>
      <c r="V823" t="s">
        <v>553</v>
      </c>
      <c r="W823" t="s">
        <v>553</v>
      </c>
      <c r="X823" t="s">
        <v>554</v>
      </c>
      <c r="AB823" t="s">
        <v>880</v>
      </c>
    </row>
    <row r="824" spans="1:28">
      <c r="A824" s="39" t="s">
        <v>1619</v>
      </c>
      <c r="B824" t="s">
        <v>269</v>
      </c>
      <c r="D824" t="s">
        <v>1205</v>
      </c>
      <c r="E824" s="60" t="s">
        <v>1618</v>
      </c>
      <c r="F824" t="s">
        <v>961</v>
      </c>
      <c r="G824" s="60" t="s">
        <v>1764</v>
      </c>
      <c r="H824" t="s">
        <v>950</v>
      </c>
      <c r="I824" t="s">
        <v>1109</v>
      </c>
      <c r="J824" t="s">
        <v>1113</v>
      </c>
      <c r="K824" t="s">
        <v>961</v>
      </c>
      <c r="L824" t="s">
        <v>961</v>
      </c>
      <c r="M824" t="s">
        <v>961</v>
      </c>
      <c r="N824" t="s">
        <v>1647</v>
      </c>
      <c r="O824" t="s">
        <v>1647</v>
      </c>
      <c r="P824" t="s">
        <v>899</v>
      </c>
      <c r="T824" t="s">
        <v>553</v>
      </c>
      <c r="U824" t="s">
        <v>553</v>
      </c>
      <c r="V824" t="s">
        <v>553</v>
      </c>
      <c r="W824" t="s">
        <v>553</v>
      </c>
      <c r="X824" t="s">
        <v>554</v>
      </c>
      <c r="AB824" t="s">
        <v>880</v>
      </c>
    </row>
    <row r="825" spans="1:28">
      <c r="A825" s="39" t="s">
        <v>1619</v>
      </c>
      <c r="B825" t="s">
        <v>238</v>
      </c>
      <c r="D825" t="s">
        <v>1201</v>
      </c>
      <c r="E825" s="60" t="s">
        <v>1772</v>
      </c>
      <c r="F825" t="s">
        <v>961</v>
      </c>
      <c r="G825" s="60" t="s">
        <v>1763</v>
      </c>
      <c r="H825" t="s">
        <v>950</v>
      </c>
      <c r="I825" t="s">
        <v>1109</v>
      </c>
      <c r="J825" t="s">
        <v>1113</v>
      </c>
      <c r="K825" t="s">
        <v>961</v>
      </c>
      <c r="L825" t="s">
        <v>961</v>
      </c>
      <c r="M825" t="s">
        <v>961</v>
      </c>
      <c r="N825" t="s">
        <v>1644</v>
      </c>
      <c r="O825" t="s">
        <v>1644</v>
      </c>
      <c r="P825" t="s">
        <v>899</v>
      </c>
      <c r="T825" t="s">
        <v>553</v>
      </c>
      <c r="U825" t="s">
        <v>553</v>
      </c>
      <c r="V825" t="s">
        <v>553</v>
      </c>
      <c r="W825" t="s">
        <v>553</v>
      </c>
      <c r="X825" t="s">
        <v>554</v>
      </c>
      <c r="AB825" t="s">
        <v>880</v>
      </c>
    </row>
    <row r="826" spans="1:28">
      <c r="A826" s="39" t="s">
        <v>1619</v>
      </c>
      <c r="B826" t="s">
        <v>238</v>
      </c>
      <c r="D826" t="s">
        <v>1208</v>
      </c>
      <c r="E826" s="60" t="s">
        <v>1773</v>
      </c>
      <c r="F826" t="s">
        <v>961</v>
      </c>
      <c r="G826" s="60" t="s">
        <v>1764</v>
      </c>
      <c r="H826" t="s">
        <v>950</v>
      </c>
      <c r="I826" t="s">
        <v>1109</v>
      </c>
      <c r="J826" t="s">
        <v>1113</v>
      </c>
      <c r="K826" t="s">
        <v>961</v>
      </c>
      <c r="L826" t="s">
        <v>961</v>
      </c>
      <c r="M826" t="s">
        <v>961</v>
      </c>
      <c r="N826" t="s">
        <v>1645</v>
      </c>
      <c r="O826" t="s">
        <v>1645</v>
      </c>
      <c r="P826" t="s">
        <v>899</v>
      </c>
      <c r="T826" t="s">
        <v>553</v>
      </c>
      <c r="U826" t="s">
        <v>553</v>
      </c>
      <c r="V826" t="s">
        <v>553</v>
      </c>
      <c r="W826" t="s">
        <v>553</v>
      </c>
      <c r="X826" t="s">
        <v>554</v>
      </c>
      <c r="AB826" t="s">
        <v>880</v>
      </c>
    </row>
    <row r="827" spans="1:28">
      <c r="A827" s="39" t="s">
        <v>1619</v>
      </c>
      <c r="B827" t="s">
        <v>238</v>
      </c>
      <c r="D827" t="s">
        <v>1236</v>
      </c>
      <c r="E827" s="60" t="s">
        <v>1774</v>
      </c>
      <c r="F827" t="s">
        <v>961</v>
      </c>
      <c r="G827" s="60" t="s">
        <v>1764</v>
      </c>
      <c r="H827" t="s">
        <v>950</v>
      </c>
      <c r="I827" t="s">
        <v>1109</v>
      </c>
      <c r="J827" t="s">
        <v>1113</v>
      </c>
      <c r="K827" t="s">
        <v>961</v>
      </c>
      <c r="L827" t="s">
        <v>961</v>
      </c>
      <c r="M827" t="s">
        <v>961</v>
      </c>
      <c r="N827" t="s">
        <v>1646</v>
      </c>
      <c r="O827" t="s">
        <v>1646</v>
      </c>
      <c r="P827" t="s">
        <v>899</v>
      </c>
      <c r="T827" t="s">
        <v>553</v>
      </c>
      <c r="U827" t="s">
        <v>553</v>
      </c>
      <c r="V827" t="s">
        <v>553</v>
      </c>
      <c r="W827" t="s">
        <v>553</v>
      </c>
      <c r="X827" t="s">
        <v>554</v>
      </c>
      <c r="AB827" t="s">
        <v>880</v>
      </c>
    </row>
    <row r="828" spans="1:28">
      <c r="A828" s="39" t="s">
        <v>1619</v>
      </c>
      <c r="B828" t="s">
        <v>238</v>
      </c>
      <c r="D828" t="s">
        <v>1223</v>
      </c>
      <c r="E828" s="60" t="s">
        <v>1774</v>
      </c>
      <c r="F828" t="s">
        <v>961</v>
      </c>
      <c r="G828" s="60" t="s">
        <v>1764</v>
      </c>
      <c r="H828" t="s">
        <v>950</v>
      </c>
      <c r="I828" t="s">
        <v>1109</v>
      </c>
      <c r="J828" t="s">
        <v>1113</v>
      </c>
      <c r="K828" t="s">
        <v>961</v>
      </c>
      <c r="L828" t="s">
        <v>961</v>
      </c>
      <c r="M828" t="s">
        <v>961</v>
      </c>
      <c r="N828" t="s">
        <v>1646</v>
      </c>
      <c r="O828" t="s">
        <v>1646</v>
      </c>
      <c r="P828" t="s">
        <v>899</v>
      </c>
      <c r="T828" t="s">
        <v>553</v>
      </c>
      <c r="U828" t="s">
        <v>553</v>
      </c>
      <c r="V828" t="s">
        <v>553</v>
      </c>
      <c r="W828" t="s">
        <v>553</v>
      </c>
      <c r="X828" t="s">
        <v>554</v>
      </c>
      <c r="AB828" t="s">
        <v>880</v>
      </c>
    </row>
    <row r="829" spans="1:28">
      <c r="A829" s="39" t="s">
        <v>1619</v>
      </c>
      <c r="B829" t="s">
        <v>238</v>
      </c>
      <c r="D829" t="s">
        <v>1210</v>
      </c>
      <c r="E829" s="60" t="s">
        <v>1775</v>
      </c>
      <c r="F829" t="s">
        <v>961</v>
      </c>
      <c r="G829" s="60" t="s">
        <v>1764</v>
      </c>
      <c r="H829" t="s">
        <v>950</v>
      </c>
      <c r="I829" t="s">
        <v>1109</v>
      </c>
      <c r="J829" t="s">
        <v>1113</v>
      </c>
      <c r="K829" t="s">
        <v>961</v>
      </c>
      <c r="L829" t="s">
        <v>961</v>
      </c>
      <c r="M829" t="s">
        <v>961</v>
      </c>
      <c r="N829" t="s">
        <v>1624</v>
      </c>
      <c r="O829" t="s">
        <v>1624</v>
      </c>
      <c r="P829" t="s">
        <v>899</v>
      </c>
      <c r="T829" t="s">
        <v>553</v>
      </c>
      <c r="U829" t="s">
        <v>553</v>
      </c>
      <c r="V829" t="s">
        <v>553</v>
      </c>
      <c r="W829" t="s">
        <v>553</v>
      </c>
      <c r="X829" t="s">
        <v>554</v>
      </c>
      <c r="AB829" t="s">
        <v>880</v>
      </c>
    </row>
    <row r="830" spans="1:28">
      <c r="A830" s="39" t="s">
        <v>1619</v>
      </c>
      <c r="B830" t="s">
        <v>238</v>
      </c>
      <c r="D830" t="s">
        <v>1211</v>
      </c>
      <c r="E830" s="60" t="s">
        <v>1612</v>
      </c>
      <c r="F830" t="s">
        <v>961</v>
      </c>
      <c r="G830" s="60" t="s">
        <v>1764</v>
      </c>
      <c r="H830" t="s">
        <v>950</v>
      </c>
      <c r="I830" t="s">
        <v>1109</v>
      </c>
      <c r="J830" t="s">
        <v>1113</v>
      </c>
      <c r="K830" t="s">
        <v>961</v>
      </c>
      <c r="L830" t="s">
        <v>961</v>
      </c>
      <c r="M830" t="s">
        <v>961</v>
      </c>
      <c r="N830" t="s">
        <v>1624</v>
      </c>
      <c r="O830" t="s">
        <v>1624</v>
      </c>
      <c r="P830" t="s">
        <v>899</v>
      </c>
      <c r="T830" t="s">
        <v>553</v>
      </c>
      <c r="U830" t="s">
        <v>553</v>
      </c>
      <c r="V830" t="s">
        <v>553</v>
      </c>
      <c r="W830" t="s">
        <v>553</v>
      </c>
      <c r="X830" t="s">
        <v>554</v>
      </c>
      <c r="AB830" t="s">
        <v>880</v>
      </c>
    </row>
    <row r="831" spans="1:28">
      <c r="A831" s="39" t="s">
        <v>1619</v>
      </c>
      <c r="B831" t="s">
        <v>238</v>
      </c>
      <c r="D831" t="s">
        <v>1203</v>
      </c>
      <c r="E831" s="60" t="s">
        <v>1613</v>
      </c>
      <c r="F831" t="s">
        <v>961</v>
      </c>
      <c r="G831" s="60" t="s">
        <v>1764</v>
      </c>
      <c r="H831" t="s">
        <v>950</v>
      </c>
      <c r="I831" t="s">
        <v>1109</v>
      </c>
      <c r="J831" t="s">
        <v>1113</v>
      </c>
      <c r="K831" t="s">
        <v>961</v>
      </c>
      <c r="L831" t="s">
        <v>961</v>
      </c>
      <c r="M831" t="s">
        <v>961</v>
      </c>
      <c r="N831" t="s">
        <v>1624</v>
      </c>
      <c r="O831" t="s">
        <v>1624</v>
      </c>
      <c r="P831" t="s">
        <v>899</v>
      </c>
      <c r="T831" t="s">
        <v>553</v>
      </c>
      <c r="U831" t="s">
        <v>553</v>
      </c>
      <c r="V831" t="s">
        <v>553</v>
      </c>
      <c r="W831" t="s">
        <v>553</v>
      </c>
      <c r="X831" t="s">
        <v>554</v>
      </c>
      <c r="AB831" t="s">
        <v>880</v>
      </c>
    </row>
    <row r="832" spans="1:28">
      <c r="A832" s="39" t="s">
        <v>1619</v>
      </c>
      <c r="B832" t="s">
        <v>238</v>
      </c>
      <c r="D832" t="s">
        <v>1227</v>
      </c>
      <c r="E832" s="60" t="s">
        <v>1776</v>
      </c>
      <c r="F832" t="s">
        <v>961</v>
      </c>
      <c r="G832" s="60" t="s">
        <v>1764</v>
      </c>
      <c r="H832" t="s">
        <v>950</v>
      </c>
      <c r="I832" t="s">
        <v>1109</v>
      </c>
      <c r="J832" t="s">
        <v>1113</v>
      </c>
      <c r="K832" t="s">
        <v>961</v>
      </c>
      <c r="L832" t="s">
        <v>961</v>
      </c>
      <c r="M832" t="s">
        <v>961</v>
      </c>
      <c r="N832" t="s">
        <v>1647</v>
      </c>
      <c r="O832" t="s">
        <v>1647</v>
      </c>
      <c r="P832" t="s">
        <v>899</v>
      </c>
      <c r="T832" t="s">
        <v>553</v>
      </c>
      <c r="U832" t="s">
        <v>553</v>
      </c>
      <c r="V832" t="s">
        <v>553</v>
      </c>
      <c r="W832" t="s">
        <v>553</v>
      </c>
      <c r="X832" t="s">
        <v>554</v>
      </c>
      <c r="AB832" t="s">
        <v>880</v>
      </c>
    </row>
    <row r="833" spans="1:28">
      <c r="A833" s="39" t="s">
        <v>1619</v>
      </c>
      <c r="B833" t="s">
        <v>238</v>
      </c>
      <c r="D833" t="s">
        <v>1205</v>
      </c>
      <c r="E833" s="60" t="s">
        <v>1776</v>
      </c>
      <c r="F833" t="s">
        <v>961</v>
      </c>
      <c r="G833" s="60" t="s">
        <v>1764</v>
      </c>
      <c r="H833" t="s">
        <v>950</v>
      </c>
      <c r="I833" t="s">
        <v>1109</v>
      </c>
      <c r="J833" t="s">
        <v>1113</v>
      </c>
      <c r="K833" t="s">
        <v>961</v>
      </c>
      <c r="L833" t="s">
        <v>961</v>
      </c>
      <c r="M833" t="s">
        <v>961</v>
      </c>
      <c r="N833" t="s">
        <v>1647</v>
      </c>
      <c r="O833" t="s">
        <v>1647</v>
      </c>
      <c r="P833" t="s">
        <v>899</v>
      </c>
      <c r="T833" t="s">
        <v>553</v>
      </c>
      <c r="U833" t="s">
        <v>553</v>
      </c>
      <c r="V833" t="s">
        <v>553</v>
      </c>
      <c r="W833" t="s">
        <v>553</v>
      </c>
      <c r="X833" t="s">
        <v>554</v>
      </c>
      <c r="AB833" t="s">
        <v>880</v>
      </c>
    </row>
    <row r="834" spans="1:28">
      <c r="A834" s="39" t="s">
        <v>1619</v>
      </c>
      <c r="B834" t="s">
        <v>268</v>
      </c>
      <c r="D834" t="s">
        <v>1201</v>
      </c>
      <c r="E834" s="60" t="s">
        <v>1786</v>
      </c>
      <c r="F834" t="s">
        <v>1030</v>
      </c>
      <c r="G834" s="60" t="s">
        <v>1763</v>
      </c>
      <c r="H834" t="s">
        <v>950</v>
      </c>
      <c r="I834" t="s">
        <v>1109</v>
      </c>
      <c r="J834" t="s">
        <v>1113</v>
      </c>
      <c r="K834" t="s">
        <v>1030</v>
      </c>
      <c r="L834" t="s">
        <v>1030</v>
      </c>
      <c r="M834" t="s">
        <v>1030</v>
      </c>
      <c r="N834" t="s">
        <v>1644</v>
      </c>
      <c r="O834" t="s">
        <v>1644</v>
      </c>
      <c r="P834" t="s">
        <v>899</v>
      </c>
      <c r="T834" t="s">
        <v>553</v>
      </c>
      <c r="U834" t="s">
        <v>553</v>
      </c>
      <c r="V834" t="s">
        <v>553</v>
      </c>
      <c r="W834" t="s">
        <v>553</v>
      </c>
      <c r="X834" t="s">
        <v>554</v>
      </c>
      <c r="AB834" t="s">
        <v>880</v>
      </c>
    </row>
    <row r="835" spans="1:28">
      <c r="A835" s="39" t="s">
        <v>1619</v>
      </c>
      <c r="B835" t="s">
        <v>268</v>
      </c>
      <c r="D835" t="s">
        <v>1208</v>
      </c>
      <c r="E835" s="60" t="s">
        <v>1786</v>
      </c>
      <c r="F835" t="s">
        <v>1030</v>
      </c>
      <c r="G835" s="60" t="s">
        <v>1764</v>
      </c>
      <c r="H835" t="s">
        <v>950</v>
      </c>
      <c r="I835" t="s">
        <v>1109</v>
      </c>
      <c r="J835" t="s">
        <v>1113</v>
      </c>
      <c r="K835" t="s">
        <v>1030</v>
      </c>
      <c r="L835" t="s">
        <v>1030</v>
      </c>
      <c r="M835" t="s">
        <v>1030</v>
      </c>
      <c r="N835" t="s">
        <v>1645</v>
      </c>
      <c r="O835" t="s">
        <v>1645</v>
      </c>
      <c r="P835" t="s">
        <v>899</v>
      </c>
      <c r="T835" t="s">
        <v>553</v>
      </c>
      <c r="U835" t="s">
        <v>553</v>
      </c>
      <c r="V835" t="s">
        <v>553</v>
      </c>
      <c r="W835" t="s">
        <v>553</v>
      </c>
      <c r="X835" t="s">
        <v>554</v>
      </c>
      <c r="AB835" t="s">
        <v>880</v>
      </c>
    </row>
    <row r="836" spans="1:28">
      <c r="A836" s="39" t="s">
        <v>1619</v>
      </c>
      <c r="B836" t="s">
        <v>268</v>
      </c>
      <c r="D836" t="s">
        <v>1236</v>
      </c>
      <c r="E836" s="60" t="s">
        <v>1787</v>
      </c>
      <c r="F836" t="s">
        <v>1030</v>
      </c>
      <c r="G836" s="60" t="s">
        <v>1764</v>
      </c>
      <c r="H836" t="s">
        <v>950</v>
      </c>
      <c r="I836" t="s">
        <v>1109</v>
      </c>
      <c r="J836" t="s">
        <v>1113</v>
      </c>
      <c r="K836" t="s">
        <v>1030</v>
      </c>
      <c r="L836" t="s">
        <v>1030</v>
      </c>
      <c r="M836" t="s">
        <v>1030</v>
      </c>
      <c r="N836" t="s">
        <v>1646</v>
      </c>
      <c r="O836" t="s">
        <v>1646</v>
      </c>
      <c r="P836" t="s">
        <v>899</v>
      </c>
      <c r="T836" t="s">
        <v>553</v>
      </c>
      <c r="U836" t="s">
        <v>553</v>
      </c>
      <c r="V836" t="s">
        <v>553</v>
      </c>
      <c r="W836" t="s">
        <v>553</v>
      </c>
      <c r="X836" t="s">
        <v>554</v>
      </c>
      <c r="AB836" t="s">
        <v>880</v>
      </c>
    </row>
    <row r="837" spans="1:28">
      <c r="A837" s="39" t="s">
        <v>1619</v>
      </c>
      <c r="B837" t="s">
        <v>268</v>
      </c>
      <c r="D837" t="s">
        <v>1223</v>
      </c>
      <c r="E837" s="60" t="s">
        <v>1787</v>
      </c>
      <c r="F837" t="s">
        <v>1030</v>
      </c>
      <c r="G837" s="60" t="s">
        <v>1764</v>
      </c>
      <c r="H837" t="s">
        <v>950</v>
      </c>
      <c r="I837" t="s">
        <v>1109</v>
      </c>
      <c r="J837" t="s">
        <v>1113</v>
      </c>
      <c r="K837" t="s">
        <v>1030</v>
      </c>
      <c r="L837" t="s">
        <v>1030</v>
      </c>
      <c r="M837" t="s">
        <v>1030</v>
      </c>
      <c r="N837" t="s">
        <v>1646</v>
      </c>
      <c r="O837" t="s">
        <v>1646</v>
      </c>
      <c r="P837" t="s">
        <v>899</v>
      </c>
      <c r="T837" t="s">
        <v>553</v>
      </c>
      <c r="U837" t="s">
        <v>553</v>
      </c>
      <c r="V837" t="s">
        <v>553</v>
      </c>
      <c r="W837" t="s">
        <v>553</v>
      </c>
      <c r="X837" t="s">
        <v>554</v>
      </c>
      <c r="AB837" t="s">
        <v>880</v>
      </c>
    </row>
    <row r="838" spans="1:28">
      <c r="A838" s="39" t="s">
        <v>1619</v>
      </c>
      <c r="B838" t="s">
        <v>268</v>
      </c>
      <c r="D838" t="s">
        <v>1210</v>
      </c>
      <c r="E838" s="60" t="s">
        <v>1788</v>
      </c>
      <c r="F838" t="s">
        <v>1030</v>
      </c>
      <c r="G838" s="60" t="s">
        <v>1764</v>
      </c>
      <c r="H838" t="s">
        <v>950</v>
      </c>
      <c r="I838" t="s">
        <v>1109</v>
      </c>
      <c r="J838" t="s">
        <v>1113</v>
      </c>
      <c r="K838" t="s">
        <v>1030</v>
      </c>
      <c r="L838" t="s">
        <v>1030</v>
      </c>
      <c r="M838" t="s">
        <v>1030</v>
      </c>
      <c r="N838" t="s">
        <v>1624</v>
      </c>
      <c r="O838" t="s">
        <v>1624</v>
      </c>
      <c r="P838" t="s">
        <v>899</v>
      </c>
      <c r="T838" t="s">
        <v>553</v>
      </c>
      <c r="U838" t="s">
        <v>553</v>
      </c>
      <c r="V838" t="s">
        <v>553</v>
      </c>
      <c r="W838" t="s">
        <v>553</v>
      </c>
      <c r="X838" t="s">
        <v>554</v>
      </c>
      <c r="AB838" t="s">
        <v>880</v>
      </c>
    </row>
    <row r="839" spans="1:28">
      <c r="A839" s="39" t="s">
        <v>1619</v>
      </c>
      <c r="B839" t="s">
        <v>268</v>
      </c>
      <c r="D839" t="s">
        <v>1213</v>
      </c>
      <c r="E839" s="60" t="s">
        <v>1788</v>
      </c>
      <c r="F839" t="s">
        <v>1030</v>
      </c>
      <c r="G839" s="60" t="s">
        <v>1764</v>
      </c>
      <c r="H839" t="s">
        <v>950</v>
      </c>
      <c r="I839" t="s">
        <v>1109</v>
      </c>
      <c r="J839" t="s">
        <v>1113</v>
      </c>
      <c r="K839" t="s">
        <v>1030</v>
      </c>
      <c r="L839" t="s">
        <v>1030</v>
      </c>
      <c r="M839" t="s">
        <v>1030</v>
      </c>
      <c r="N839" t="s">
        <v>1624</v>
      </c>
      <c r="O839" t="s">
        <v>1624</v>
      </c>
      <c r="P839" t="s">
        <v>899</v>
      </c>
      <c r="T839" t="s">
        <v>553</v>
      </c>
      <c r="U839" t="s">
        <v>553</v>
      </c>
      <c r="V839" t="s">
        <v>553</v>
      </c>
      <c r="W839" t="s">
        <v>553</v>
      </c>
      <c r="X839" t="s">
        <v>554</v>
      </c>
      <c r="AB839" t="s">
        <v>880</v>
      </c>
    </row>
    <row r="840" spans="1:28">
      <c r="A840" s="39" t="s">
        <v>1619</v>
      </c>
      <c r="B840" t="s">
        <v>268</v>
      </c>
      <c r="D840" t="s">
        <v>1227</v>
      </c>
      <c r="E840" s="60" t="s">
        <v>1788</v>
      </c>
      <c r="F840" t="s">
        <v>1030</v>
      </c>
      <c r="G840" s="60" t="s">
        <v>1764</v>
      </c>
      <c r="H840" t="s">
        <v>950</v>
      </c>
      <c r="I840" t="s">
        <v>1109</v>
      </c>
      <c r="J840" t="s">
        <v>1113</v>
      </c>
      <c r="K840" t="s">
        <v>1030</v>
      </c>
      <c r="L840" t="s">
        <v>1030</v>
      </c>
      <c r="M840" t="s">
        <v>1030</v>
      </c>
      <c r="N840" t="s">
        <v>1647</v>
      </c>
      <c r="O840" t="s">
        <v>1647</v>
      </c>
      <c r="P840" t="s">
        <v>899</v>
      </c>
      <c r="T840" t="s">
        <v>553</v>
      </c>
      <c r="U840" t="s">
        <v>553</v>
      </c>
      <c r="V840" t="s">
        <v>553</v>
      </c>
      <c r="W840" t="s">
        <v>553</v>
      </c>
      <c r="X840" t="s">
        <v>554</v>
      </c>
      <c r="AB840" t="s">
        <v>880</v>
      </c>
    </row>
    <row r="841" spans="1:28">
      <c r="A841" s="39" t="s">
        <v>1619</v>
      </c>
      <c r="B841" t="s">
        <v>268</v>
      </c>
      <c r="D841" t="s">
        <v>1205</v>
      </c>
      <c r="E841" s="60" t="s">
        <v>1788</v>
      </c>
      <c r="F841" t="s">
        <v>1030</v>
      </c>
      <c r="G841" s="60" t="s">
        <v>1764</v>
      </c>
      <c r="H841" t="s">
        <v>950</v>
      </c>
      <c r="I841" t="s">
        <v>1109</v>
      </c>
      <c r="J841" t="s">
        <v>1113</v>
      </c>
      <c r="K841" t="s">
        <v>1030</v>
      </c>
      <c r="L841" t="s">
        <v>1030</v>
      </c>
      <c r="M841" t="s">
        <v>1030</v>
      </c>
      <c r="N841" t="s">
        <v>1647</v>
      </c>
      <c r="O841" t="s">
        <v>1647</v>
      </c>
      <c r="P841" t="s">
        <v>899</v>
      </c>
      <c r="T841" t="s">
        <v>553</v>
      </c>
      <c r="U841" t="s">
        <v>553</v>
      </c>
      <c r="V841" t="s">
        <v>553</v>
      </c>
      <c r="W841" t="s">
        <v>553</v>
      </c>
      <c r="X841" t="s">
        <v>554</v>
      </c>
      <c r="AB841" t="s">
        <v>880</v>
      </c>
    </row>
    <row r="842" spans="1:28">
      <c r="A842" s="39" t="s">
        <v>1619</v>
      </c>
      <c r="B842" t="s">
        <v>263</v>
      </c>
      <c r="D842" t="s">
        <v>1201</v>
      </c>
      <c r="E842" t="s">
        <v>1789</v>
      </c>
      <c r="F842" t="s">
        <v>1030</v>
      </c>
      <c r="G842" s="60" t="s">
        <v>1763</v>
      </c>
      <c r="H842" t="s">
        <v>950</v>
      </c>
      <c r="I842" t="s">
        <v>1109</v>
      </c>
      <c r="J842" t="s">
        <v>1113</v>
      </c>
      <c r="K842" t="s">
        <v>1030</v>
      </c>
      <c r="L842" t="s">
        <v>1030</v>
      </c>
      <c r="M842" t="s">
        <v>1030</v>
      </c>
      <c r="N842" t="s">
        <v>1644</v>
      </c>
      <c r="O842" t="s">
        <v>1644</v>
      </c>
      <c r="P842" t="s">
        <v>899</v>
      </c>
      <c r="T842" t="s">
        <v>553</v>
      </c>
      <c r="U842" t="s">
        <v>553</v>
      </c>
      <c r="V842" t="s">
        <v>553</v>
      </c>
      <c r="W842" t="s">
        <v>553</v>
      </c>
      <c r="X842" t="s">
        <v>554</v>
      </c>
      <c r="AB842" t="s">
        <v>880</v>
      </c>
    </row>
    <row r="843" spans="1:28">
      <c r="A843" s="39" t="s">
        <v>1619</v>
      </c>
      <c r="B843" t="s">
        <v>263</v>
      </c>
      <c r="D843" t="s">
        <v>1208</v>
      </c>
      <c r="E843" s="60" t="s">
        <v>1790</v>
      </c>
      <c r="F843" t="s">
        <v>1030</v>
      </c>
      <c r="G843" s="60" t="s">
        <v>1764</v>
      </c>
      <c r="H843" t="s">
        <v>950</v>
      </c>
      <c r="I843" t="s">
        <v>1109</v>
      </c>
      <c r="J843" t="s">
        <v>1113</v>
      </c>
      <c r="K843" t="s">
        <v>1030</v>
      </c>
      <c r="L843" t="s">
        <v>1030</v>
      </c>
      <c r="M843" t="s">
        <v>1030</v>
      </c>
      <c r="N843" t="s">
        <v>1645</v>
      </c>
      <c r="O843" t="s">
        <v>1645</v>
      </c>
      <c r="P843" t="s">
        <v>899</v>
      </c>
      <c r="T843" t="s">
        <v>553</v>
      </c>
      <c r="U843" t="s">
        <v>553</v>
      </c>
      <c r="V843" t="s">
        <v>553</v>
      </c>
      <c r="W843" t="s">
        <v>553</v>
      </c>
      <c r="X843" t="s">
        <v>554</v>
      </c>
      <c r="AB843" t="s">
        <v>880</v>
      </c>
    </row>
    <row r="844" spans="1:28">
      <c r="A844" s="39" t="s">
        <v>1619</v>
      </c>
      <c r="B844" t="s">
        <v>263</v>
      </c>
      <c r="D844" t="s">
        <v>1236</v>
      </c>
      <c r="E844" s="60" t="s">
        <v>1790</v>
      </c>
      <c r="F844" t="s">
        <v>1030</v>
      </c>
      <c r="G844" s="60" t="s">
        <v>1764</v>
      </c>
      <c r="H844" t="s">
        <v>950</v>
      </c>
      <c r="I844" t="s">
        <v>1109</v>
      </c>
      <c r="J844" t="s">
        <v>1113</v>
      </c>
      <c r="K844" t="s">
        <v>1030</v>
      </c>
      <c r="L844" t="s">
        <v>1030</v>
      </c>
      <c r="M844" t="s">
        <v>1030</v>
      </c>
      <c r="N844" t="s">
        <v>1646</v>
      </c>
      <c r="O844" t="s">
        <v>1646</v>
      </c>
      <c r="P844" t="s">
        <v>899</v>
      </c>
      <c r="T844" t="s">
        <v>553</v>
      </c>
      <c r="U844" t="s">
        <v>553</v>
      </c>
      <c r="V844" t="s">
        <v>553</v>
      </c>
      <c r="W844" t="s">
        <v>553</v>
      </c>
      <c r="X844" t="s">
        <v>554</v>
      </c>
      <c r="AB844" t="s">
        <v>880</v>
      </c>
    </row>
    <row r="845" spans="1:28">
      <c r="A845" s="39" t="s">
        <v>1619</v>
      </c>
      <c r="B845" t="s">
        <v>263</v>
      </c>
      <c r="D845" t="s">
        <v>1223</v>
      </c>
      <c r="E845" s="60" t="s">
        <v>1790</v>
      </c>
      <c r="F845" t="s">
        <v>1030</v>
      </c>
      <c r="G845" s="60" t="s">
        <v>1764</v>
      </c>
      <c r="H845" t="s">
        <v>950</v>
      </c>
      <c r="I845" t="s">
        <v>1109</v>
      </c>
      <c r="J845" t="s">
        <v>1113</v>
      </c>
      <c r="K845" t="s">
        <v>1030</v>
      </c>
      <c r="L845" t="s">
        <v>1030</v>
      </c>
      <c r="M845" t="s">
        <v>1030</v>
      </c>
      <c r="N845" t="s">
        <v>1646</v>
      </c>
      <c r="O845" t="s">
        <v>1646</v>
      </c>
      <c r="P845" t="s">
        <v>899</v>
      </c>
      <c r="T845" t="s">
        <v>553</v>
      </c>
      <c r="U845" t="s">
        <v>553</v>
      </c>
      <c r="V845" t="s">
        <v>553</v>
      </c>
      <c r="W845" t="s">
        <v>553</v>
      </c>
      <c r="X845" t="s">
        <v>554</v>
      </c>
      <c r="AB845" t="s">
        <v>880</v>
      </c>
    </row>
    <row r="846" spans="1:28">
      <c r="A846" s="39" t="s">
        <v>1619</v>
      </c>
      <c r="B846" t="s">
        <v>263</v>
      </c>
      <c r="D846" t="s">
        <v>1210</v>
      </c>
      <c r="E846" s="60" t="s">
        <v>1790</v>
      </c>
      <c r="F846" t="s">
        <v>1030</v>
      </c>
      <c r="G846" s="60" t="s">
        <v>1764</v>
      </c>
      <c r="H846" t="s">
        <v>950</v>
      </c>
      <c r="I846" t="s">
        <v>1109</v>
      </c>
      <c r="J846" t="s">
        <v>1113</v>
      </c>
      <c r="K846" t="s">
        <v>1030</v>
      </c>
      <c r="L846" t="s">
        <v>1030</v>
      </c>
      <c r="M846" t="s">
        <v>1030</v>
      </c>
      <c r="N846" t="s">
        <v>1624</v>
      </c>
      <c r="O846" t="s">
        <v>1624</v>
      </c>
      <c r="P846" t="s">
        <v>899</v>
      </c>
      <c r="T846" t="s">
        <v>553</v>
      </c>
      <c r="U846" t="s">
        <v>553</v>
      </c>
      <c r="V846" t="s">
        <v>553</v>
      </c>
      <c r="W846" t="s">
        <v>553</v>
      </c>
      <c r="X846" t="s">
        <v>554</v>
      </c>
      <c r="AB846" t="s">
        <v>880</v>
      </c>
    </row>
    <row r="847" spans="1:28">
      <c r="A847" s="39" t="s">
        <v>1619</v>
      </c>
      <c r="B847" t="s">
        <v>263</v>
      </c>
      <c r="D847" t="s">
        <v>1213</v>
      </c>
      <c r="E847" s="60" t="s">
        <v>1790</v>
      </c>
      <c r="F847" t="s">
        <v>1030</v>
      </c>
      <c r="G847" s="60" t="s">
        <v>1764</v>
      </c>
      <c r="H847" t="s">
        <v>950</v>
      </c>
      <c r="I847" t="s">
        <v>1109</v>
      </c>
      <c r="J847" t="s">
        <v>1113</v>
      </c>
      <c r="K847" t="s">
        <v>1030</v>
      </c>
      <c r="L847" t="s">
        <v>1030</v>
      </c>
      <c r="M847" t="s">
        <v>1030</v>
      </c>
      <c r="N847" t="s">
        <v>1624</v>
      </c>
      <c r="O847" t="s">
        <v>1624</v>
      </c>
      <c r="P847" t="s">
        <v>899</v>
      </c>
      <c r="T847" t="s">
        <v>553</v>
      </c>
      <c r="U847" t="s">
        <v>553</v>
      </c>
      <c r="V847" t="s">
        <v>553</v>
      </c>
      <c r="W847" t="s">
        <v>553</v>
      </c>
      <c r="X847" t="s">
        <v>554</v>
      </c>
      <c r="AB847" t="s">
        <v>880</v>
      </c>
    </row>
    <row r="848" spans="1:28">
      <c r="A848" s="39" t="s">
        <v>1619</v>
      </c>
      <c r="B848" t="s">
        <v>263</v>
      </c>
      <c r="D848" t="s">
        <v>1227</v>
      </c>
      <c r="E848" s="60" t="s">
        <v>1791</v>
      </c>
      <c r="F848" t="s">
        <v>1030</v>
      </c>
      <c r="G848" s="60" t="s">
        <v>1764</v>
      </c>
      <c r="H848" t="s">
        <v>950</v>
      </c>
      <c r="I848" t="s">
        <v>1109</v>
      </c>
      <c r="J848" t="s">
        <v>1113</v>
      </c>
      <c r="K848" t="s">
        <v>1030</v>
      </c>
      <c r="L848" t="s">
        <v>1030</v>
      </c>
      <c r="M848" t="s">
        <v>1030</v>
      </c>
      <c r="N848" t="s">
        <v>1647</v>
      </c>
      <c r="O848" t="s">
        <v>1647</v>
      </c>
      <c r="P848" t="s">
        <v>899</v>
      </c>
      <c r="T848" t="s">
        <v>553</v>
      </c>
      <c r="U848" t="s">
        <v>553</v>
      </c>
      <c r="V848" t="s">
        <v>553</v>
      </c>
      <c r="W848" t="s">
        <v>553</v>
      </c>
      <c r="X848" t="s">
        <v>554</v>
      </c>
      <c r="AB848" t="s">
        <v>880</v>
      </c>
    </row>
    <row r="849" spans="1:28">
      <c r="A849" s="39" t="s">
        <v>1619</v>
      </c>
      <c r="B849" t="s">
        <v>263</v>
      </c>
      <c r="D849" t="s">
        <v>1205</v>
      </c>
      <c r="E849" s="60" t="s">
        <v>1617</v>
      </c>
      <c r="F849" t="s">
        <v>1030</v>
      </c>
      <c r="G849" s="60" t="s">
        <v>1764</v>
      </c>
      <c r="H849" t="s">
        <v>950</v>
      </c>
      <c r="I849" t="s">
        <v>1109</v>
      </c>
      <c r="J849" t="s">
        <v>1113</v>
      </c>
      <c r="K849" t="s">
        <v>1030</v>
      </c>
      <c r="L849" t="s">
        <v>1030</v>
      </c>
      <c r="M849" t="s">
        <v>1030</v>
      </c>
      <c r="N849" t="s">
        <v>1647</v>
      </c>
      <c r="O849" t="s">
        <v>1647</v>
      </c>
      <c r="P849" t="s">
        <v>899</v>
      </c>
      <c r="T849" t="s">
        <v>553</v>
      </c>
      <c r="U849" t="s">
        <v>553</v>
      </c>
      <c r="V849" t="s">
        <v>553</v>
      </c>
      <c r="W849" t="s">
        <v>553</v>
      </c>
      <c r="X849" t="s">
        <v>554</v>
      </c>
      <c r="AB849" t="s">
        <v>880</v>
      </c>
    </row>
    <row r="850" spans="1:28">
      <c r="A850" s="39" t="s">
        <v>1619</v>
      </c>
      <c r="B850" t="s">
        <v>270</v>
      </c>
      <c r="D850" t="s">
        <v>1201</v>
      </c>
      <c r="E850" s="60" t="s">
        <v>1786</v>
      </c>
      <c r="F850" t="s">
        <v>961</v>
      </c>
      <c r="G850" s="60" t="s">
        <v>1763</v>
      </c>
      <c r="H850" t="s">
        <v>950</v>
      </c>
      <c r="I850" t="s">
        <v>1109</v>
      </c>
      <c r="J850" t="s">
        <v>1113</v>
      </c>
      <c r="K850" t="s">
        <v>961</v>
      </c>
      <c r="L850" t="s">
        <v>961</v>
      </c>
      <c r="M850" t="s">
        <v>961</v>
      </c>
      <c r="N850" t="s">
        <v>1644</v>
      </c>
      <c r="O850" t="s">
        <v>1644</v>
      </c>
      <c r="P850" t="s">
        <v>899</v>
      </c>
      <c r="T850" t="s">
        <v>553</v>
      </c>
      <c r="U850" t="s">
        <v>553</v>
      </c>
      <c r="V850" t="s">
        <v>553</v>
      </c>
      <c r="W850" t="s">
        <v>553</v>
      </c>
      <c r="X850" t="s">
        <v>554</v>
      </c>
      <c r="AB850" t="s">
        <v>880</v>
      </c>
    </row>
    <row r="851" spans="1:28">
      <c r="A851" s="39" t="s">
        <v>1619</v>
      </c>
      <c r="B851" t="s">
        <v>270</v>
      </c>
      <c r="D851" t="s">
        <v>1208</v>
      </c>
      <c r="E851" s="60" t="s">
        <v>1786</v>
      </c>
      <c r="F851" t="s">
        <v>961</v>
      </c>
      <c r="G851" s="60" t="s">
        <v>1764</v>
      </c>
      <c r="H851" t="s">
        <v>950</v>
      </c>
      <c r="I851" t="s">
        <v>1109</v>
      </c>
      <c r="J851" t="s">
        <v>1113</v>
      </c>
      <c r="K851" t="s">
        <v>961</v>
      </c>
      <c r="L851" t="s">
        <v>961</v>
      </c>
      <c r="M851" t="s">
        <v>961</v>
      </c>
      <c r="N851" t="s">
        <v>1645</v>
      </c>
      <c r="O851" t="s">
        <v>1645</v>
      </c>
      <c r="P851" t="s">
        <v>899</v>
      </c>
      <c r="T851" t="s">
        <v>553</v>
      </c>
      <c r="U851" t="s">
        <v>553</v>
      </c>
      <c r="V851" t="s">
        <v>553</v>
      </c>
      <c r="W851" t="s">
        <v>553</v>
      </c>
      <c r="X851" t="s">
        <v>554</v>
      </c>
      <c r="AB851" t="s">
        <v>880</v>
      </c>
    </row>
    <row r="852" spans="1:28">
      <c r="A852" s="39" t="s">
        <v>1619</v>
      </c>
      <c r="B852" t="s">
        <v>270</v>
      </c>
      <c r="D852" t="s">
        <v>1236</v>
      </c>
      <c r="E852" s="60" t="s">
        <v>1787</v>
      </c>
      <c r="F852" t="s">
        <v>961</v>
      </c>
      <c r="G852" s="60" t="s">
        <v>1764</v>
      </c>
      <c r="H852" t="s">
        <v>950</v>
      </c>
      <c r="I852" t="s">
        <v>1109</v>
      </c>
      <c r="J852" t="s">
        <v>1113</v>
      </c>
      <c r="K852" t="s">
        <v>961</v>
      </c>
      <c r="L852" t="s">
        <v>961</v>
      </c>
      <c r="M852" t="s">
        <v>961</v>
      </c>
      <c r="N852" t="s">
        <v>1646</v>
      </c>
      <c r="O852" t="s">
        <v>1646</v>
      </c>
      <c r="P852" t="s">
        <v>899</v>
      </c>
      <c r="T852" t="s">
        <v>553</v>
      </c>
      <c r="U852" t="s">
        <v>553</v>
      </c>
      <c r="V852" t="s">
        <v>553</v>
      </c>
      <c r="W852" t="s">
        <v>553</v>
      </c>
      <c r="X852" t="s">
        <v>554</v>
      </c>
      <c r="AB852" t="s">
        <v>880</v>
      </c>
    </row>
    <row r="853" spans="1:28">
      <c r="A853" s="39" t="s">
        <v>1619</v>
      </c>
      <c r="B853" t="s">
        <v>270</v>
      </c>
      <c r="D853" t="s">
        <v>1223</v>
      </c>
      <c r="E853" s="60" t="s">
        <v>1787</v>
      </c>
      <c r="F853" t="s">
        <v>961</v>
      </c>
      <c r="G853" s="60" t="s">
        <v>1764</v>
      </c>
      <c r="H853" t="s">
        <v>950</v>
      </c>
      <c r="I853" t="s">
        <v>1109</v>
      </c>
      <c r="J853" t="s">
        <v>1113</v>
      </c>
      <c r="K853" t="s">
        <v>961</v>
      </c>
      <c r="L853" t="s">
        <v>961</v>
      </c>
      <c r="M853" t="s">
        <v>961</v>
      </c>
      <c r="N853" t="s">
        <v>1646</v>
      </c>
      <c r="O853" t="s">
        <v>1646</v>
      </c>
      <c r="P853" t="s">
        <v>899</v>
      </c>
      <c r="T853" t="s">
        <v>553</v>
      </c>
      <c r="U853" t="s">
        <v>553</v>
      </c>
      <c r="V853" t="s">
        <v>553</v>
      </c>
      <c r="W853" t="s">
        <v>553</v>
      </c>
      <c r="X853" t="s">
        <v>554</v>
      </c>
      <c r="AB853" t="s">
        <v>880</v>
      </c>
    </row>
    <row r="854" spans="1:28">
      <c r="A854" s="39" t="s">
        <v>1619</v>
      </c>
      <c r="B854" t="s">
        <v>270</v>
      </c>
      <c r="D854" t="s">
        <v>1210</v>
      </c>
      <c r="E854" s="60" t="s">
        <v>1788</v>
      </c>
      <c r="F854" t="s">
        <v>961</v>
      </c>
      <c r="G854" s="60" t="s">
        <v>1764</v>
      </c>
      <c r="H854" t="s">
        <v>950</v>
      </c>
      <c r="I854" t="s">
        <v>1109</v>
      </c>
      <c r="J854" t="s">
        <v>1113</v>
      </c>
      <c r="K854" t="s">
        <v>961</v>
      </c>
      <c r="L854" t="s">
        <v>961</v>
      </c>
      <c r="M854" t="s">
        <v>961</v>
      </c>
      <c r="N854" t="s">
        <v>1624</v>
      </c>
      <c r="O854" t="s">
        <v>1624</v>
      </c>
      <c r="P854" t="s">
        <v>899</v>
      </c>
      <c r="T854" t="s">
        <v>553</v>
      </c>
      <c r="U854" t="s">
        <v>553</v>
      </c>
      <c r="V854" t="s">
        <v>553</v>
      </c>
      <c r="W854" t="s">
        <v>553</v>
      </c>
      <c r="X854" t="s">
        <v>554</v>
      </c>
      <c r="AB854" t="s">
        <v>880</v>
      </c>
    </row>
    <row r="855" spans="1:28">
      <c r="A855" s="39" t="s">
        <v>1619</v>
      </c>
      <c r="B855" t="s">
        <v>270</v>
      </c>
      <c r="D855" t="s">
        <v>1213</v>
      </c>
      <c r="E855" s="60" t="s">
        <v>1788</v>
      </c>
      <c r="F855" t="s">
        <v>961</v>
      </c>
      <c r="G855" s="60" t="s">
        <v>1764</v>
      </c>
      <c r="H855" t="s">
        <v>950</v>
      </c>
      <c r="I855" t="s">
        <v>1109</v>
      </c>
      <c r="J855" t="s">
        <v>1113</v>
      </c>
      <c r="K855" t="s">
        <v>961</v>
      </c>
      <c r="L855" t="s">
        <v>961</v>
      </c>
      <c r="M855" t="s">
        <v>961</v>
      </c>
      <c r="N855" t="s">
        <v>1624</v>
      </c>
      <c r="O855" t="s">
        <v>1624</v>
      </c>
      <c r="P855" t="s">
        <v>899</v>
      </c>
      <c r="T855" t="s">
        <v>553</v>
      </c>
      <c r="U855" t="s">
        <v>553</v>
      </c>
      <c r="V855" t="s">
        <v>553</v>
      </c>
      <c r="W855" t="s">
        <v>553</v>
      </c>
      <c r="X855" t="s">
        <v>554</v>
      </c>
      <c r="AB855" t="s">
        <v>880</v>
      </c>
    </row>
    <row r="856" spans="1:28">
      <c r="A856" s="39" t="s">
        <v>1619</v>
      </c>
      <c r="B856" t="s">
        <v>270</v>
      </c>
      <c r="D856" t="s">
        <v>1227</v>
      </c>
      <c r="E856" s="60" t="s">
        <v>1788</v>
      </c>
      <c r="F856" t="s">
        <v>961</v>
      </c>
      <c r="G856" s="60" t="s">
        <v>1764</v>
      </c>
      <c r="H856" t="s">
        <v>950</v>
      </c>
      <c r="I856" t="s">
        <v>1109</v>
      </c>
      <c r="J856" t="s">
        <v>1113</v>
      </c>
      <c r="K856" t="s">
        <v>961</v>
      </c>
      <c r="L856" t="s">
        <v>961</v>
      </c>
      <c r="M856" t="s">
        <v>961</v>
      </c>
      <c r="N856" t="s">
        <v>1647</v>
      </c>
      <c r="O856" t="s">
        <v>1647</v>
      </c>
      <c r="P856" t="s">
        <v>899</v>
      </c>
      <c r="T856" t="s">
        <v>553</v>
      </c>
      <c r="U856" t="s">
        <v>553</v>
      </c>
      <c r="V856" t="s">
        <v>553</v>
      </c>
      <c r="W856" t="s">
        <v>553</v>
      </c>
      <c r="X856" t="s">
        <v>554</v>
      </c>
      <c r="AB856" t="s">
        <v>880</v>
      </c>
    </row>
    <row r="857" spans="1:28">
      <c r="A857" s="39" t="s">
        <v>1619</v>
      </c>
      <c r="B857" t="s">
        <v>270</v>
      </c>
      <c r="D857" t="s">
        <v>1205</v>
      </c>
      <c r="E857" s="60" t="s">
        <v>1788</v>
      </c>
      <c r="F857" t="s">
        <v>961</v>
      </c>
      <c r="G857" s="60" t="s">
        <v>1764</v>
      </c>
      <c r="H857" t="s">
        <v>950</v>
      </c>
      <c r="I857" t="s">
        <v>1109</v>
      </c>
      <c r="J857" t="s">
        <v>1113</v>
      </c>
      <c r="K857" t="s">
        <v>961</v>
      </c>
      <c r="L857" t="s">
        <v>961</v>
      </c>
      <c r="M857" t="s">
        <v>961</v>
      </c>
      <c r="N857" t="s">
        <v>1647</v>
      </c>
      <c r="O857" t="s">
        <v>1647</v>
      </c>
      <c r="P857" t="s">
        <v>899</v>
      </c>
      <c r="T857" t="s">
        <v>553</v>
      </c>
      <c r="U857" t="s">
        <v>553</v>
      </c>
      <c r="V857" t="s">
        <v>553</v>
      </c>
      <c r="W857" t="s">
        <v>553</v>
      </c>
      <c r="X857" t="s">
        <v>554</v>
      </c>
      <c r="AB857" t="s">
        <v>880</v>
      </c>
    </row>
    <row r="858" spans="1:28">
      <c r="A858" s="39" t="s">
        <v>1619</v>
      </c>
      <c r="B858" t="s">
        <v>264</v>
      </c>
      <c r="D858" t="s">
        <v>1201</v>
      </c>
      <c r="E858" s="60" t="s">
        <v>1772</v>
      </c>
      <c r="F858" t="s">
        <v>961</v>
      </c>
      <c r="G858" s="60" t="s">
        <v>1763</v>
      </c>
      <c r="H858" t="s">
        <v>950</v>
      </c>
      <c r="I858" t="s">
        <v>1109</v>
      </c>
      <c r="J858" t="s">
        <v>1113</v>
      </c>
      <c r="K858" t="s">
        <v>961</v>
      </c>
      <c r="L858" t="s">
        <v>961</v>
      </c>
      <c r="M858" t="s">
        <v>961</v>
      </c>
      <c r="N858" t="s">
        <v>1644</v>
      </c>
      <c r="O858" t="s">
        <v>1644</v>
      </c>
      <c r="P858" t="s">
        <v>899</v>
      </c>
      <c r="T858" t="s">
        <v>553</v>
      </c>
      <c r="U858" t="s">
        <v>553</v>
      </c>
      <c r="V858" t="s">
        <v>553</v>
      </c>
      <c r="W858" t="s">
        <v>553</v>
      </c>
      <c r="X858" t="s">
        <v>554</v>
      </c>
      <c r="AB858" t="s">
        <v>880</v>
      </c>
    </row>
    <row r="859" spans="1:28">
      <c r="A859" s="39" t="s">
        <v>1619</v>
      </c>
      <c r="B859" t="s">
        <v>264</v>
      </c>
      <c r="D859" t="s">
        <v>1208</v>
      </c>
      <c r="E859" s="60" t="s">
        <v>1773</v>
      </c>
      <c r="F859" t="s">
        <v>961</v>
      </c>
      <c r="G859" s="60" t="s">
        <v>1764</v>
      </c>
      <c r="H859" t="s">
        <v>950</v>
      </c>
      <c r="I859" t="s">
        <v>1109</v>
      </c>
      <c r="J859" t="s">
        <v>1113</v>
      </c>
      <c r="K859" t="s">
        <v>961</v>
      </c>
      <c r="L859" t="s">
        <v>961</v>
      </c>
      <c r="M859" t="s">
        <v>961</v>
      </c>
      <c r="N859" t="s">
        <v>1645</v>
      </c>
      <c r="O859" t="s">
        <v>1645</v>
      </c>
      <c r="P859" t="s">
        <v>899</v>
      </c>
      <c r="T859" t="s">
        <v>553</v>
      </c>
      <c r="U859" t="s">
        <v>553</v>
      </c>
      <c r="V859" t="s">
        <v>553</v>
      </c>
      <c r="W859" t="s">
        <v>553</v>
      </c>
      <c r="X859" t="s">
        <v>554</v>
      </c>
      <c r="AB859" t="s">
        <v>880</v>
      </c>
    </row>
    <row r="860" spans="1:28">
      <c r="A860" s="39" t="s">
        <v>1619</v>
      </c>
      <c r="B860" t="s">
        <v>264</v>
      </c>
      <c r="D860" t="s">
        <v>1236</v>
      </c>
      <c r="E860" s="60" t="s">
        <v>1774</v>
      </c>
      <c r="F860" t="s">
        <v>961</v>
      </c>
      <c r="G860" s="60" t="s">
        <v>1764</v>
      </c>
      <c r="H860" t="s">
        <v>950</v>
      </c>
      <c r="I860" t="s">
        <v>1109</v>
      </c>
      <c r="J860" t="s">
        <v>1113</v>
      </c>
      <c r="K860" t="s">
        <v>961</v>
      </c>
      <c r="L860" t="s">
        <v>961</v>
      </c>
      <c r="M860" t="s">
        <v>961</v>
      </c>
      <c r="N860" t="s">
        <v>1646</v>
      </c>
      <c r="O860" t="s">
        <v>1646</v>
      </c>
      <c r="P860" t="s">
        <v>899</v>
      </c>
      <c r="T860" t="s">
        <v>553</v>
      </c>
      <c r="U860" t="s">
        <v>553</v>
      </c>
      <c r="V860" t="s">
        <v>553</v>
      </c>
      <c r="W860" t="s">
        <v>553</v>
      </c>
      <c r="X860" t="s">
        <v>554</v>
      </c>
      <c r="AB860" t="s">
        <v>880</v>
      </c>
    </row>
    <row r="861" spans="1:28">
      <c r="A861" s="39" t="s">
        <v>1619</v>
      </c>
      <c r="B861" t="s">
        <v>264</v>
      </c>
      <c r="D861" t="s">
        <v>1223</v>
      </c>
      <c r="E861" s="60" t="s">
        <v>1774</v>
      </c>
      <c r="F861" t="s">
        <v>961</v>
      </c>
      <c r="G861" s="60" t="s">
        <v>1764</v>
      </c>
      <c r="H861" t="s">
        <v>950</v>
      </c>
      <c r="I861" t="s">
        <v>1109</v>
      </c>
      <c r="J861" t="s">
        <v>1113</v>
      </c>
      <c r="K861" t="s">
        <v>961</v>
      </c>
      <c r="L861" t="s">
        <v>961</v>
      </c>
      <c r="M861" t="s">
        <v>961</v>
      </c>
      <c r="N861" t="s">
        <v>1646</v>
      </c>
      <c r="O861" t="s">
        <v>1646</v>
      </c>
      <c r="P861" t="s">
        <v>899</v>
      </c>
      <c r="T861" t="s">
        <v>553</v>
      </c>
      <c r="U861" t="s">
        <v>553</v>
      </c>
      <c r="V861" t="s">
        <v>553</v>
      </c>
      <c r="W861" t="s">
        <v>553</v>
      </c>
      <c r="X861" t="s">
        <v>554</v>
      </c>
      <c r="AB861" t="s">
        <v>880</v>
      </c>
    </row>
    <row r="862" spans="1:28">
      <c r="A862" s="39" t="s">
        <v>1619</v>
      </c>
      <c r="B862" t="s">
        <v>264</v>
      </c>
      <c r="D862" t="s">
        <v>1210</v>
      </c>
      <c r="E862" s="60" t="s">
        <v>1775</v>
      </c>
      <c r="F862" t="s">
        <v>961</v>
      </c>
      <c r="G862" s="60" t="s">
        <v>1764</v>
      </c>
      <c r="H862" t="s">
        <v>950</v>
      </c>
      <c r="I862" t="s">
        <v>1109</v>
      </c>
      <c r="J862" t="s">
        <v>1113</v>
      </c>
      <c r="K862" t="s">
        <v>961</v>
      </c>
      <c r="L862" t="s">
        <v>961</v>
      </c>
      <c r="M862" t="s">
        <v>961</v>
      </c>
      <c r="N862" t="s">
        <v>1624</v>
      </c>
      <c r="O862" t="s">
        <v>1624</v>
      </c>
      <c r="P862" t="s">
        <v>899</v>
      </c>
      <c r="T862" t="s">
        <v>553</v>
      </c>
      <c r="U862" t="s">
        <v>553</v>
      </c>
      <c r="V862" t="s">
        <v>553</v>
      </c>
      <c r="W862" t="s">
        <v>553</v>
      </c>
      <c r="X862" t="s">
        <v>554</v>
      </c>
      <c r="AB862" t="s">
        <v>880</v>
      </c>
    </row>
    <row r="863" spans="1:28">
      <c r="A863" s="39" t="s">
        <v>1619</v>
      </c>
      <c r="B863" t="s">
        <v>264</v>
      </c>
      <c r="D863" t="s">
        <v>1211</v>
      </c>
      <c r="E863" s="60" t="s">
        <v>1612</v>
      </c>
      <c r="F863" t="s">
        <v>961</v>
      </c>
      <c r="G863" s="60" t="s">
        <v>1764</v>
      </c>
      <c r="H863" t="s">
        <v>950</v>
      </c>
      <c r="I863" t="s">
        <v>1109</v>
      </c>
      <c r="J863" t="s">
        <v>1113</v>
      </c>
      <c r="K863" t="s">
        <v>961</v>
      </c>
      <c r="L863" t="s">
        <v>961</v>
      </c>
      <c r="M863" t="s">
        <v>961</v>
      </c>
      <c r="N863" t="s">
        <v>1624</v>
      </c>
      <c r="O863" t="s">
        <v>1624</v>
      </c>
      <c r="P863" t="s">
        <v>899</v>
      </c>
      <c r="T863" t="s">
        <v>553</v>
      </c>
      <c r="U863" t="s">
        <v>553</v>
      </c>
      <c r="V863" t="s">
        <v>553</v>
      </c>
      <c r="W863" t="s">
        <v>553</v>
      </c>
      <c r="X863" t="s">
        <v>554</v>
      </c>
      <c r="AB863" t="s">
        <v>880</v>
      </c>
    </row>
    <row r="864" spans="1:28">
      <c r="A864" s="39" t="s">
        <v>1619</v>
      </c>
      <c r="B864" t="s">
        <v>264</v>
      </c>
      <c r="D864" t="s">
        <v>1203</v>
      </c>
      <c r="E864" s="60" t="s">
        <v>1613</v>
      </c>
      <c r="F864" t="s">
        <v>961</v>
      </c>
      <c r="G864" s="60" t="s">
        <v>1764</v>
      </c>
      <c r="H864" t="s">
        <v>950</v>
      </c>
      <c r="I864" t="s">
        <v>1109</v>
      </c>
      <c r="J864" t="s">
        <v>1113</v>
      </c>
      <c r="K864" t="s">
        <v>961</v>
      </c>
      <c r="L864" t="s">
        <v>961</v>
      </c>
      <c r="M864" t="s">
        <v>961</v>
      </c>
      <c r="N864" t="s">
        <v>1624</v>
      </c>
      <c r="O864" t="s">
        <v>1624</v>
      </c>
      <c r="P864" t="s">
        <v>899</v>
      </c>
      <c r="T864" t="s">
        <v>553</v>
      </c>
      <c r="U864" t="s">
        <v>553</v>
      </c>
      <c r="V864" t="s">
        <v>553</v>
      </c>
      <c r="W864" t="s">
        <v>553</v>
      </c>
      <c r="X864" t="s">
        <v>554</v>
      </c>
      <c r="AB864" t="s">
        <v>880</v>
      </c>
    </row>
    <row r="865" spans="1:28">
      <c r="A865" s="39" t="s">
        <v>1619</v>
      </c>
      <c r="B865" t="s">
        <v>264</v>
      </c>
      <c r="D865" t="s">
        <v>1227</v>
      </c>
      <c r="E865" s="60" t="s">
        <v>1776</v>
      </c>
      <c r="F865" t="s">
        <v>961</v>
      </c>
      <c r="G865" s="60" t="s">
        <v>1764</v>
      </c>
      <c r="H865" t="s">
        <v>950</v>
      </c>
      <c r="I865" t="s">
        <v>1109</v>
      </c>
      <c r="J865" t="s">
        <v>1113</v>
      </c>
      <c r="K865" t="s">
        <v>961</v>
      </c>
      <c r="L865" t="s">
        <v>961</v>
      </c>
      <c r="M865" t="s">
        <v>961</v>
      </c>
      <c r="N865" t="s">
        <v>1647</v>
      </c>
      <c r="O865" t="s">
        <v>1647</v>
      </c>
      <c r="P865" t="s">
        <v>899</v>
      </c>
      <c r="T865" t="s">
        <v>553</v>
      </c>
      <c r="U865" t="s">
        <v>553</v>
      </c>
      <c r="V865" t="s">
        <v>553</v>
      </c>
      <c r="W865" t="s">
        <v>553</v>
      </c>
      <c r="X865" t="s">
        <v>554</v>
      </c>
      <c r="AB865" t="s">
        <v>880</v>
      </c>
    </row>
    <row r="866" spans="1:28">
      <c r="A866" s="39" t="s">
        <v>1619</v>
      </c>
      <c r="B866" t="s">
        <v>264</v>
      </c>
      <c r="D866" t="s">
        <v>1205</v>
      </c>
      <c r="E866" s="60" t="s">
        <v>1776</v>
      </c>
      <c r="F866" t="s">
        <v>961</v>
      </c>
      <c r="G866" s="60" t="s">
        <v>1764</v>
      </c>
      <c r="H866" t="s">
        <v>950</v>
      </c>
      <c r="I866" t="s">
        <v>1109</v>
      </c>
      <c r="J866" t="s">
        <v>1113</v>
      </c>
      <c r="K866" t="s">
        <v>961</v>
      </c>
      <c r="L866" t="s">
        <v>961</v>
      </c>
      <c r="M866" t="s">
        <v>961</v>
      </c>
      <c r="N866" t="s">
        <v>1647</v>
      </c>
      <c r="O866" t="s">
        <v>1647</v>
      </c>
      <c r="P866" t="s">
        <v>899</v>
      </c>
      <c r="T866" t="s">
        <v>553</v>
      </c>
      <c r="U866" t="s">
        <v>553</v>
      </c>
      <c r="V866" t="s">
        <v>553</v>
      </c>
      <c r="W866" t="s">
        <v>553</v>
      </c>
      <c r="X866" t="s">
        <v>554</v>
      </c>
      <c r="AB866" t="s">
        <v>880</v>
      </c>
    </row>
    <row r="867" spans="1:28">
      <c r="A867" s="39" t="s">
        <v>1619</v>
      </c>
      <c r="B867" t="s">
        <v>241</v>
      </c>
      <c r="D867" t="s">
        <v>1201</v>
      </c>
      <c r="E867" t="s">
        <v>1811</v>
      </c>
      <c r="F867" t="s">
        <v>906</v>
      </c>
      <c r="G867" t="s">
        <v>1770</v>
      </c>
      <c r="H867" t="s">
        <v>950</v>
      </c>
      <c r="I867" t="s">
        <v>1109</v>
      </c>
      <c r="J867" t="s">
        <v>1113</v>
      </c>
      <c r="K867" t="s">
        <v>906</v>
      </c>
      <c r="L867" t="s">
        <v>906</v>
      </c>
      <c r="M867" t="s">
        <v>906</v>
      </c>
      <c r="N867" t="s">
        <v>1658</v>
      </c>
      <c r="O867" s="60" t="s">
        <v>1658</v>
      </c>
      <c r="P867" t="s">
        <v>899</v>
      </c>
      <c r="T867" t="s">
        <v>553</v>
      </c>
      <c r="U867" t="s">
        <v>553</v>
      </c>
      <c r="V867" t="s">
        <v>553</v>
      </c>
      <c r="W867" t="s">
        <v>553</v>
      </c>
      <c r="X867" t="s">
        <v>554</v>
      </c>
      <c r="AB867" t="s">
        <v>880</v>
      </c>
    </row>
    <row r="868" spans="1:28">
      <c r="A868" s="39" t="s">
        <v>1619</v>
      </c>
      <c r="B868" t="s">
        <v>241</v>
      </c>
      <c r="D868" t="s">
        <v>1208</v>
      </c>
      <c r="E868" s="60" t="s">
        <v>1811</v>
      </c>
      <c r="F868" t="s">
        <v>906</v>
      </c>
      <c r="G868" s="60" t="s">
        <v>1804</v>
      </c>
      <c r="H868" t="s">
        <v>950</v>
      </c>
      <c r="I868" t="s">
        <v>1109</v>
      </c>
      <c r="J868" t="s">
        <v>1113</v>
      </c>
      <c r="K868" t="s">
        <v>906</v>
      </c>
      <c r="L868" t="s">
        <v>906</v>
      </c>
      <c r="M868" t="s">
        <v>906</v>
      </c>
      <c r="N868" s="60" t="s">
        <v>1658</v>
      </c>
      <c r="O868" s="60" t="s">
        <v>1658</v>
      </c>
      <c r="P868" t="s">
        <v>899</v>
      </c>
      <c r="T868" t="s">
        <v>553</v>
      </c>
      <c r="U868" t="s">
        <v>553</v>
      </c>
      <c r="V868" t="s">
        <v>553</v>
      </c>
      <c r="W868" t="s">
        <v>553</v>
      </c>
      <c r="X868" t="s">
        <v>554</v>
      </c>
      <c r="AB868" t="s">
        <v>880</v>
      </c>
    </row>
    <row r="869" spans="1:28">
      <c r="A869" s="39" t="s">
        <v>1619</v>
      </c>
      <c r="B869" t="s">
        <v>241</v>
      </c>
      <c r="D869" t="s">
        <v>1209</v>
      </c>
      <c r="E869" s="60" t="s">
        <v>1811</v>
      </c>
      <c r="F869" t="s">
        <v>906</v>
      </c>
      <c r="G869" s="60" t="s">
        <v>1804</v>
      </c>
      <c r="H869" t="s">
        <v>950</v>
      </c>
      <c r="I869" t="s">
        <v>1109</v>
      </c>
      <c r="J869" t="s">
        <v>1113</v>
      </c>
      <c r="K869" t="s">
        <v>906</v>
      </c>
      <c r="L869" t="s">
        <v>906</v>
      </c>
      <c r="M869" t="s">
        <v>906</v>
      </c>
      <c r="N869" s="60" t="s">
        <v>1658</v>
      </c>
      <c r="O869" s="60" t="s">
        <v>1658</v>
      </c>
      <c r="P869" t="s">
        <v>899</v>
      </c>
      <c r="T869" t="s">
        <v>553</v>
      </c>
      <c r="U869" t="s">
        <v>553</v>
      </c>
      <c r="V869" t="s">
        <v>553</v>
      </c>
      <c r="W869" t="s">
        <v>553</v>
      </c>
      <c r="X869" t="s">
        <v>554</v>
      </c>
      <c r="AB869" t="s">
        <v>880</v>
      </c>
    </row>
    <row r="870" spans="1:28">
      <c r="A870" s="39" t="s">
        <v>1619</v>
      </c>
      <c r="B870" t="s">
        <v>241</v>
      </c>
      <c r="D870" t="s">
        <v>1210</v>
      </c>
      <c r="E870" s="60" t="s">
        <v>1811</v>
      </c>
      <c r="F870" t="s">
        <v>906</v>
      </c>
      <c r="G870" s="60" t="s">
        <v>1804</v>
      </c>
      <c r="H870" t="s">
        <v>950</v>
      </c>
      <c r="I870" t="s">
        <v>1109</v>
      </c>
      <c r="J870" t="s">
        <v>1113</v>
      </c>
      <c r="K870" t="s">
        <v>906</v>
      </c>
      <c r="L870" t="s">
        <v>906</v>
      </c>
      <c r="M870" t="s">
        <v>906</v>
      </c>
      <c r="N870" s="60" t="s">
        <v>1658</v>
      </c>
      <c r="O870" s="60" t="s">
        <v>1658</v>
      </c>
      <c r="P870" t="s">
        <v>899</v>
      </c>
      <c r="T870" t="s">
        <v>553</v>
      </c>
      <c r="U870" t="s">
        <v>553</v>
      </c>
      <c r="V870" t="s">
        <v>553</v>
      </c>
      <c r="W870" t="s">
        <v>553</v>
      </c>
      <c r="X870" t="s">
        <v>554</v>
      </c>
      <c r="AB870" t="s">
        <v>880</v>
      </c>
    </row>
    <row r="871" spans="1:28">
      <c r="A871" s="39" t="s">
        <v>1619</v>
      </c>
      <c r="B871" t="s">
        <v>241</v>
      </c>
      <c r="D871" t="s">
        <v>1211</v>
      </c>
      <c r="E871" s="60" t="s">
        <v>1811</v>
      </c>
      <c r="F871" t="s">
        <v>906</v>
      </c>
      <c r="G871" s="60" t="s">
        <v>1805</v>
      </c>
      <c r="H871" t="s">
        <v>950</v>
      </c>
      <c r="I871" t="s">
        <v>1109</v>
      </c>
      <c r="J871" t="s">
        <v>1113</v>
      </c>
      <c r="K871" t="s">
        <v>906</v>
      </c>
      <c r="L871" t="s">
        <v>906</v>
      </c>
      <c r="M871" t="s">
        <v>906</v>
      </c>
      <c r="N871" s="60" t="s">
        <v>1658</v>
      </c>
      <c r="O871" s="60" t="s">
        <v>1658</v>
      </c>
      <c r="P871" t="s">
        <v>899</v>
      </c>
      <c r="T871" t="s">
        <v>553</v>
      </c>
      <c r="U871" t="s">
        <v>553</v>
      </c>
      <c r="V871" t="s">
        <v>553</v>
      </c>
      <c r="W871" t="s">
        <v>553</v>
      </c>
      <c r="X871" t="s">
        <v>554</v>
      </c>
      <c r="AB871" t="s">
        <v>880</v>
      </c>
    </row>
    <row r="872" spans="1:28">
      <c r="A872" s="39" t="s">
        <v>1619</v>
      </c>
      <c r="B872" t="s">
        <v>241</v>
      </c>
      <c r="D872" t="s">
        <v>1203</v>
      </c>
      <c r="E872" s="60" t="s">
        <v>1811</v>
      </c>
      <c r="F872" t="s">
        <v>906</v>
      </c>
      <c r="G872" s="60" t="s">
        <v>1806</v>
      </c>
      <c r="H872" t="s">
        <v>950</v>
      </c>
      <c r="I872" t="s">
        <v>1109</v>
      </c>
      <c r="J872" t="s">
        <v>1113</v>
      </c>
      <c r="K872" t="s">
        <v>906</v>
      </c>
      <c r="L872" t="s">
        <v>906</v>
      </c>
      <c r="M872" t="s">
        <v>906</v>
      </c>
      <c r="N872" s="60" t="s">
        <v>1659</v>
      </c>
      <c r="O872" s="60" t="s">
        <v>1659</v>
      </c>
      <c r="P872" t="s">
        <v>899</v>
      </c>
      <c r="T872" t="s">
        <v>553</v>
      </c>
      <c r="U872" t="s">
        <v>553</v>
      </c>
      <c r="V872" t="s">
        <v>553</v>
      </c>
      <c r="W872" t="s">
        <v>553</v>
      </c>
      <c r="X872" t="s">
        <v>554</v>
      </c>
      <c r="AB872" t="s">
        <v>880</v>
      </c>
    </row>
    <row r="873" spans="1:28">
      <c r="A873" s="39" t="s">
        <v>1619</v>
      </c>
      <c r="B873" t="s">
        <v>241</v>
      </c>
      <c r="D873" t="s">
        <v>1227</v>
      </c>
      <c r="E873" s="60" t="s">
        <v>1811</v>
      </c>
      <c r="F873" t="s">
        <v>906</v>
      </c>
      <c r="G873" s="60" t="s">
        <v>1806</v>
      </c>
      <c r="H873" t="s">
        <v>950</v>
      </c>
      <c r="I873" t="s">
        <v>1109</v>
      </c>
      <c r="J873" t="s">
        <v>1113</v>
      </c>
      <c r="K873" t="s">
        <v>906</v>
      </c>
      <c r="L873" t="s">
        <v>906</v>
      </c>
      <c r="M873" t="s">
        <v>906</v>
      </c>
      <c r="N873" s="60" t="s">
        <v>1659</v>
      </c>
      <c r="O873" s="60" t="s">
        <v>1659</v>
      </c>
      <c r="P873" t="s">
        <v>899</v>
      </c>
      <c r="T873" t="s">
        <v>553</v>
      </c>
      <c r="U873" t="s">
        <v>553</v>
      </c>
      <c r="V873" t="s">
        <v>553</v>
      </c>
      <c r="W873" t="s">
        <v>553</v>
      </c>
      <c r="X873" t="s">
        <v>554</v>
      </c>
      <c r="AB873" t="s">
        <v>880</v>
      </c>
    </row>
    <row r="874" spans="1:28">
      <c r="A874" s="39" t="s">
        <v>1619</v>
      </c>
      <c r="B874" t="s">
        <v>241</v>
      </c>
      <c r="D874" t="s">
        <v>1205</v>
      </c>
      <c r="E874" s="60" t="s">
        <v>1811</v>
      </c>
      <c r="F874" t="s">
        <v>906</v>
      </c>
      <c r="G874" s="60" t="s">
        <v>1771</v>
      </c>
      <c r="H874" t="s">
        <v>950</v>
      </c>
      <c r="I874" t="s">
        <v>1109</v>
      </c>
      <c r="J874" t="s">
        <v>1113</v>
      </c>
      <c r="K874" t="s">
        <v>906</v>
      </c>
      <c r="L874" t="s">
        <v>906</v>
      </c>
      <c r="M874" t="s">
        <v>906</v>
      </c>
      <c r="N874" s="60" t="s">
        <v>1659</v>
      </c>
      <c r="O874" s="60" t="s">
        <v>1659</v>
      </c>
      <c r="P874" t="s">
        <v>899</v>
      </c>
      <c r="T874" t="s">
        <v>553</v>
      </c>
      <c r="U874" t="s">
        <v>553</v>
      </c>
      <c r="V874" t="s">
        <v>553</v>
      </c>
      <c r="W874" t="s">
        <v>553</v>
      </c>
      <c r="X874" t="s">
        <v>554</v>
      </c>
      <c r="AB874" t="s">
        <v>880</v>
      </c>
    </row>
    <row r="875" spans="1:28" s="39" customFormat="1">
      <c r="A875" s="39" t="s">
        <v>1619</v>
      </c>
      <c r="C875" s="39" t="s">
        <v>1150</v>
      </c>
      <c r="D875" s="39" t="s">
        <v>1201</v>
      </c>
      <c r="E875" s="39" t="s">
        <v>985</v>
      </c>
      <c r="F875" s="39" t="s">
        <v>1758</v>
      </c>
      <c r="G875" s="39" t="s">
        <v>985</v>
      </c>
      <c r="H875" s="39" t="s">
        <v>1758</v>
      </c>
      <c r="I875" s="39" t="s">
        <v>1758</v>
      </c>
      <c r="J875" s="39" t="s">
        <v>1758</v>
      </c>
    </row>
    <row r="876" spans="1:28" s="39" customFormat="1">
      <c r="A876" s="39" t="s">
        <v>1619</v>
      </c>
      <c r="C876" s="39" t="s">
        <v>1150</v>
      </c>
      <c r="D876" s="39" t="s">
        <v>1816</v>
      </c>
      <c r="E876" s="39" t="s">
        <v>985</v>
      </c>
      <c r="F876" s="39" t="s">
        <v>1759</v>
      </c>
      <c r="G876" s="39" t="s">
        <v>985</v>
      </c>
      <c r="H876" s="39" t="s">
        <v>1759</v>
      </c>
      <c r="I876" s="39" t="s">
        <v>1759</v>
      </c>
      <c r="J876" s="39" t="s">
        <v>1759</v>
      </c>
    </row>
    <row r="877" spans="1:28" s="39" customFormat="1">
      <c r="A877" s="39" t="s">
        <v>1619</v>
      </c>
      <c r="C877" s="39" t="s">
        <v>1150</v>
      </c>
      <c r="D877" s="39" t="s">
        <v>1205</v>
      </c>
      <c r="E877" s="39" t="s">
        <v>985</v>
      </c>
      <c r="F877" s="39" t="s">
        <v>1800</v>
      </c>
      <c r="G877" s="39" t="s">
        <v>985</v>
      </c>
      <c r="H877" s="39" t="s">
        <v>1800</v>
      </c>
      <c r="I877" s="39" t="s">
        <v>1800</v>
      </c>
      <c r="J877" s="39" t="s">
        <v>1800</v>
      </c>
    </row>
    <row r="878" spans="1:28" s="60" customFormat="1">
      <c r="A878" s="60" t="s">
        <v>1555</v>
      </c>
      <c r="B878" s="60" t="s">
        <v>2655</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2655</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2655</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2655</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2655</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2655</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2655</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2655</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2655</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2655</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2655</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2655</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2655</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2655</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2655</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2655</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2655</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2655</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2655</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2655</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2655</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2655</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2655</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2655</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2655</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2655</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2655</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1619</v>
      </c>
      <c r="B905" s="60" t="s">
        <v>2655</v>
      </c>
      <c r="D905" s="60" t="s">
        <v>1201</v>
      </c>
      <c r="E905" s="60" t="s">
        <v>1795</v>
      </c>
      <c r="F905" s="60" t="s">
        <v>1030</v>
      </c>
      <c r="G905" s="60" t="s">
        <v>1763</v>
      </c>
      <c r="H905" s="60" t="s">
        <v>950</v>
      </c>
      <c r="I905" s="60" t="s">
        <v>1109</v>
      </c>
      <c r="J905" s="60" t="s">
        <v>1113</v>
      </c>
      <c r="K905" s="60" t="s">
        <v>1030</v>
      </c>
      <c r="L905" s="60" t="s">
        <v>1030</v>
      </c>
      <c r="M905" s="60" t="s">
        <v>1030</v>
      </c>
      <c r="N905" s="60" t="s">
        <v>1644</v>
      </c>
      <c r="O905" s="60" t="s">
        <v>1644</v>
      </c>
      <c r="P905" s="60" t="s">
        <v>899</v>
      </c>
      <c r="T905" s="60" t="s">
        <v>553</v>
      </c>
      <c r="U905" s="60" t="s">
        <v>553</v>
      </c>
      <c r="V905" s="60" t="s">
        <v>553</v>
      </c>
      <c r="W905" s="60" t="s">
        <v>553</v>
      </c>
      <c r="X905" s="60" t="s">
        <v>554</v>
      </c>
      <c r="AB905" s="60" t="s">
        <v>880</v>
      </c>
    </row>
    <row r="906" spans="1:28" s="60" customFormat="1">
      <c r="A906" s="39" t="s">
        <v>1619</v>
      </c>
      <c r="B906" s="60" t="s">
        <v>2655</v>
      </c>
      <c r="D906" s="60" t="s">
        <v>1208</v>
      </c>
      <c r="E906" s="60" t="s">
        <v>1795</v>
      </c>
      <c r="F906" s="60" t="s">
        <v>1030</v>
      </c>
      <c r="G906" s="60" t="s">
        <v>1764</v>
      </c>
      <c r="H906" s="60" t="s">
        <v>950</v>
      </c>
      <c r="I906" s="60" t="s">
        <v>1109</v>
      </c>
      <c r="J906" s="60" t="s">
        <v>1113</v>
      </c>
      <c r="K906" s="60" t="s">
        <v>1030</v>
      </c>
      <c r="L906" s="60" t="s">
        <v>1030</v>
      </c>
      <c r="M906" s="60" t="s">
        <v>1030</v>
      </c>
      <c r="N906" s="60" t="s">
        <v>1645</v>
      </c>
      <c r="O906" s="60" t="s">
        <v>1645</v>
      </c>
      <c r="P906" s="60" t="s">
        <v>899</v>
      </c>
      <c r="T906" s="60" t="s">
        <v>553</v>
      </c>
      <c r="U906" s="60" t="s">
        <v>553</v>
      </c>
      <c r="V906" s="60" t="s">
        <v>553</v>
      </c>
      <c r="W906" s="60" t="s">
        <v>553</v>
      </c>
      <c r="X906" s="60" t="s">
        <v>554</v>
      </c>
      <c r="AB906" s="60" t="s">
        <v>880</v>
      </c>
    </row>
    <row r="907" spans="1:28" s="60" customFormat="1">
      <c r="A907" s="39" t="s">
        <v>1619</v>
      </c>
      <c r="B907" s="60" t="s">
        <v>2655</v>
      </c>
      <c r="D907" s="60" t="s">
        <v>1236</v>
      </c>
      <c r="E907" s="60" t="s">
        <v>1795</v>
      </c>
      <c r="F907" s="60" t="s">
        <v>1030</v>
      </c>
      <c r="G907" s="60" t="s">
        <v>1764</v>
      </c>
      <c r="H907" s="60" t="s">
        <v>950</v>
      </c>
      <c r="I907" s="60" t="s">
        <v>1109</v>
      </c>
      <c r="J907" s="60" t="s">
        <v>1113</v>
      </c>
      <c r="K907" s="60" t="s">
        <v>1030</v>
      </c>
      <c r="L907" s="60" t="s">
        <v>1030</v>
      </c>
      <c r="M907" s="60" t="s">
        <v>1030</v>
      </c>
      <c r="N907" s="60" t="s">
        <v>1646</v>
      </c>
      <c r="O907" s="60" t="s">
        <v>1646</v>
      </c>
      <c r="P907" s="60" t="s">
        <v>899</v>
      </c>
      <c r="T907" s="60" t="s">
        <v>553</v>
      </c>
      <c r="U907" s="60" t="s">
        <v>553</v>
      </c>
      <c r="V907" s="60" t="s">
        <v>553</v>
      </c>
      <c r="W907" s="60" t="s">
        <v>553</v>
      </c>
      <c r="X907" s="60" t="s">
        <v>554</v>
      </c>
      <c r="AB907" s="60" t="s">
        <v>880</v>
      </c>
    </row>
    <row r="908" spans="1:28" s="60" customFormat="1">
      <c r="A908" s="39" t="s">
        <v>1619</v>
      </c>
      <c r="B908" s="60" t="s">
        <v>2655</v>
      </c>
      <c r="D908" s="60" t="s">
        <v>1223</v>
      </c>
      <c r="E908" s="60" t="s">
        <v>1795</v>
      </c>
      <c r="F908" s="60" t="s">
        <v>1030</v>
      </c>
      <c r="G908" s="60" t="s">
        <v>1764</v>
      </c>
      <c r="H908" s="60" t="s">
        <v>950</v>
      </c>
      <c r="I908" s="60" t="s">
        <v>1109</v>
      </c>
      <c r="J908" s="60" t="s">
        <v>1113</v>
      </c>
      <c r="K908" s="60" t="s">
        <v>1030</v>
      </c>
      <c r="L908" s="60" t="s">
        <v>1030</v>
      </c>
      <c r="M908" s="60" t="s">
        <v>1030</v>
      </c>
      <c r="N908" s="60" t="s">
        <v>1646</v>
      </c>
      <c r="O908" s="60" t="s">
        <v>1646</v>
      </c>
      <c r="P908" s="60" t="s">
        <v>899</v>
      </c>
      <c r="T908" s="60" t="s">
        <v>553</v>
      </c>
      <c r="U908" s="60" t="s">
        <v>553</v>
      </c>
      <c r="V908" s="60" t="s">
        <v>553</v>
      </c>
      <c r="W908" s="60" t="s">
        <v>553</v>
      </c>
      <c r="X908" s="60" t="s">
        <v>554</v>
      </c>
      <c r="AB908" s="60" t="s">
        <v>880</v>
      </c>
    </row>
    <row r="909" spans="1:28" s="60" customFormat="1">
      <c r="A909" s="39" t="s">
        <v>1619</v>
      </c>
      <c r="B909" s="60" t="s">
        <v>2655</v>
      </c>
      <c r="D909" s="60" t="s">
        <v>1210</v>
      </c>
      <c r="E909" s="60" t="s">
        <v>1795</v>
      </c>
      <c r="F909" s="60" t="s">
        <v>1030</v>
      </c>
      <c r="G909" s="60" t="s">
        <v>1764</v>
      </c>
      <c r="H909" s="60" t="s">
        <v>950</v>
      </c>
      <c r="I909" s="60" t="s">
        <v>1109</v>
      </c>
      <c r="J909" s="60" t="s">
        <v>1113</v>
      </c>
      <c r="K909" s="60" t="s">
        <v>1030</v>
      </c>
      <c r="L909" s="60" t="s">
        <v>1030</v>
      </c>
      <c r="M909" s="60" t="s">
        <v>1030</v>
      </c>
      <c r="N909" s="60" t="s">
        <v>1624</v>
      </c>
      <c r="O909" s="60" t="s">
        <v>1624</v>
      </c>
      <c r="P909" s="60" t="s">
        <v>899</v>
      </c>
      <c r="T909" s="60" t="s">
        <v>553</v>
      </c>
      <c r="U909" s="60" t="s">
        <v>553</v>
      </c>
      <c r="V909" s="60" t="s">
        <v>553</v>
      </c>
      <c r="W909" s="60" t="s">
        <v>553</v>
      </c>
      <c r="X909" s="60" t="s">
        <v>554</v>
      </c>
      <c r="AB909" s="60" t="s">
        <v>880</v>
      </c>
    </row>
    <row r="910" spans="1:28" s="60" customFormat="1">
      <c r="A910" s="39" t="s">
        <v>1619</v>
      </c>
      <c r="B910" s="60" t="s">
        <v>2655</v>
      </c>
      <c r="D910" s="60" t="s">
        <v>1211</v>
      </c>
      <c r="E910" s="60" t="s">
        <v>1796</v>
      </c>
      <c r="F910" s="60" t="s">
        <v>1030</v>
      </c>
      <c r="G910" s="60" t="s">
        <v>1764</v>
      </c>
      <c r="H910" s="60" t="s">
        <v>950</v>
      </c>
      <c r="I910" s="60" t="s">
        <v>1109</v>
      </c>
      <c r="J910" s="60" t="s">
        <v>1113</v>
      </c>
      <c r="K910" s="60" t="s">
        <v>1030</v>
      </c>
      <c r="L910" s="60" t="s">
        <v>1030</v>
      </c>
      <c r="M910" s="60" t="s">
        <v>1030</v>
      </c>
      <c r="N910" s="60" t="s">
        <v>1624</v>
      </c>
      <c r="O910" s="60" t="s">
        <v>1624</v>
      </c>
      <c r="P910" s="60" t="s">
        <v>899</v>
      </c>
      <c r="T910" s="60" t="s">
        <v>553</v>
      </c>
      <c r="U910" s="60" t="s">
        <v>553</v>
      </c>
      <c r="V910" s="60" t="s">
        <v>553</v>
      </c>
      <c r="W910" s="60" t="s">
        <v>553</v>
      </c>
      <c r="X910" s="60" t="s">
        <v>554</v>
      </c>
      <c r="AB910" s="60" t="s">
        <v>880</v>
      </c>
    </row>
    <row r="911" spans="1:28" s="60" customFormat="1">
      <c r="A911" s="39" t="s">
        <v>1619</v>
      </c>
      <c r="B911" s="60" t="s">
        <v>2655</v>
      </c>
      <c r="D911" s="60" t="s">
        <v>1203</v>
      </c>
      <c r="E911" s="60" t="s">
        <v>1797</v>
      </c>
      <c r="F911" s="60" t="s">
        <v>1030</v>
      </c>
      <c r="G911" s="60" t="s">
        <v>1764</v>
      </c>
      <c r="H911" s="60" t="s">
        <v>950</v>
      </c>
      <c r="I911" s="60" t="s">
        <v>1109</v>
      </c>
      <c r="J911" s="60" t="s">
        <v>1113</v>
      </c>
      <c r="K911" s="60" t="s">
        <v>1030</v>
      </c>
      <c r="L911" s="60" t="s">
        <v>1030</v>
      </c>
      <c r="M911" s="60" t="s">
        <v>1030</v>
      </c>
      <c r="N911" s="60" t="s">
        <v>1624</v>
      </c>
      <c r="O911" s="60" t="s">
        <v>1624</v>
      </c>
      <c r="P911" s="60" t="s">
        <v>899</v>
      </c>
      <c r="T911" s="60" t="s">
        <v>553</v>
      </c>
      <c r="U911" s="60" t="s">
        <v>553</v>
      </c>
      <c r="V911" s="60" t="s">
        <v>553</v>
      </c>
      <c r="W911" s="60" t="s">
        <v>553</v>
      </c>
      <c r="X911" s="60" t="s">
        <v>554</v>
      </c>
      <c r="AB911" s="60" t="s">
        <v>880</v>
      </c>
    </row>
    <row r="912" spans="1:28" s="60" customFormat="1">
      <c r="A912" s="39" t="s">
        <v>1619</v>
      </c>
      <c r="B912" s="60" t="s">
        <v>2655</v>
      </c>
      <c r="D912" s="60" t="s">
        <v>1227</v>
      </c>
      <c r="E912" s="60" t="s">
        <v>1797</v>
      </c>
      <c r="F912" s="60" t="s">
        <v>1030</v>
      </c>
      <c r="G912" s="60" t="s">
        <v>1764</v>
      </c>
      <c r="H912" s="60" t="s">
        <v>950</v>
      </c>
      <c r="I912" s="60" t="s">
        <v>1109</v>
      </c>
      <c r="J912" s="60" t="s">
        <v>1113</v>
      </c>
      <c r="K912" s="60" t="s">
        <v>1030</v>
      </c>
      <c r="L912" s="60" t="s">
        <v>1030</v>
      </c>
      <c r="M912" s="60" t="s">
        <v>1030</v>
      </c>
      <c r="N912" s="60" t="s">
        <v>1647</v>
      </c>
      <c r="O912" s="60" t="s">
        <v>1647</v>
      </c>
      <c r="P912" s="60" t="s">
        <v>899</v>
      </c>
      <c r="T912" s="60" t="s">
        <v>553</v>
      </c>
      <c r="U912" s="60" t="s">
        <v>553</v>
      </c>
      <c r="V912" s="60" t="s">
        <v>553</v>
      </c>
      <c r="W912" s="60" t="s">
        <v>553</v>
      </c>
      <c r="X912" s="60" t="s">
        <v>554</v>
      </c>
      <c r="AB912" s="60" t="s">
        <v>880</v>
      </c>
    </row>
    <row r="913" spans="1:28" s="60" customFormat="1">
      <c r="A913" s="39" t="s">
        <v>1619</v>
      </c>
      <c r="B913" s="60" t="s">
        <v>2655</v>
      </c>
      <c r="D913" s="60" t="s">
        <v>1205</v>
      </c>
      <c r="E913" s="60" t="s">
        <v>1618</v>
      </c>
      <c r="F913" s="60" t="s">
        <v>1030</v>
      </c>
      <c r="G913" s="60" t="s">
        <v>1764</v>
      </c>
      <c r="H913" s="60" t="s">
        <v>950</v>
      </c>
      <c r="I913" s="60" t="s">
        <v>1109</v>
      </c>
      <c r="J913" s="60" t="s">
        <v>1113</v>
      </c>
      <c r="K913" s="60" t="s">
        <v>1030</v>
      </c>
      <c r="L913" s="60" t="s">
        <v>1030</v>
      </c>
      <c r="M913" s="60" t="s">
        <v>1030</v>
      </c>
      <c r="N913" s="60" t="s">
        <v>1647</v>
      </c>
      <c r="O913" s="60" t="s">
        <v>1647</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3"/>
  <sheetViews>
    <sheetView zoomScale="85" zoomScaleNormal="85" workbookViewId="0">
      <pane ySplit="3" topLeftCell="A4" activePane="bottomLeft" state="frozen"/>
      <selection pane="bottomLeft"/>
    </sheetView>
  </sheetViews>
  <sheetFormatPr defaultRowHeight="15"/>
  <cols>
    <col min="1" max="1" width="64.140625" customWidth="1"/>
    <col min="2" max="3" width="26.42578125" customWidth="1"/>
    <col min="4" max="4" width="23.42578125" bestFit="1" customWidth="1"/>
    <col min="5" max="5" width="29" bestFit="1" customWidth="1"/>
    <col min="6" max="6" width="30" customWidth="1"/>
    <col min="7" max="7" width="41.42578125" bestFit="1" customWidth="1"/>
    <col min="8" max="8" width="35.28515625" customWidth="1"/>
    <col min="9" max="9" width="17.140625" customWidth="1"/>
    <col min="10" max="10" width="18" customWidth="1"/>
    <col min="11" max="11" width="18.710937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1653</v>
      </c>
      <c r="B194" t="s">
        <v>1601</v>
      </c>
      <c r="C194" t="s">
        <v>1204</v>
      </c>
      <c r="D194" t="s">
        <v>504</v>
      </c>
      <c r="E194" t="s">
        <v>1620</v>
      </c>
      <c r="F194" s="39" t="s">
        <v>1643</v>
      </c>
    </row>
    <row r="195" spans="1:7">
      <c r="A195" t="s">
        <v>1661</v>
      </c>
      <c r="B195" t="s">
        <v>1601</v>
      </c>
      <c r="C195" t="s">
        <v>1222</v>
      </c>
      <c r="D195" t="s">
        <v>504</v>
      </c>
      <c r="E195" t="s">
        <v>1620</v>
      </c>
      <c r="F195" s="39" t="s">
        <v>1639</v>
      </c>
    </row>
    <row r="196" spans="1:7">
      <c r="A196" t="s">
        <v>1652</v>
      </c>
      <c r="B196" t="s">
        <v>1601</v>
      </c>
      <c r="C196" t="s">
        <v>1213</v>
      </c>
      <c r="D196" t="s">
        <v>504</v>
      </c>
      <c r="E196" t="s">
        <v>1620</v>
      </c>
      <c r="F196" s="39" t="s">
        <v>1638</v>
      </c>
    </row>
    <row r="197" spans="1:7">
      <c r="A197" t="s">
        <v>1651</v>
      </c>
      <c r="B197" t="s">
        <v>1601</v>
      </c>
      <c r="C197" t="s">
        <v>1210</v>
      </c>
      <c r="D197" t="s">
        <v>504</v>
      </c>
      <c r="E197" t="s">
        <v>1620</v>
      </c>
      <c r="F197" s="39" t="s">
        <v>1637</v>
      </c>
    </row>
    <row r="198" spans="1:7">
      <c r="A198" t="s">
        <v>1650</v>
      </c>
      <c r="B198" t="s">
        <v>1601</v>
      </c>
      <c r="C198" t="s">
        <v>1209</v>
      </c>
      <c r="D198" t="s">
        <v>504</v>
      </c>
      <c r="E198" t="s">
        <v>1620</v>
      </c>
      <c r="F198" s="39" t="s">
        <v>1631</v>
      </c>
    </row>
    <row r="199" spans="1:7">
      <c r="A199" t="s">
        <v>1649</v>
      </c>
      <c r="B199" t="s">
        <v>1601</v>
      </c>
      <c r="C199" t="s">
        <v>1208</v>
      </c>
      <c r="D199" t="s">
        <v>504</v>
      </c>
      <c r="E199" t="s">
        <v>1620</v>
      </c>
      <c r="F199" s="39" t="s">
        <v>1626</v>
      </c>
    </row>
    <row r="200" spans="1:7">
      <c r="A200" t="s">
        <v>1660</v>
      </c>
      <c r="B200" t="s">
        <v>1601</v>
      </c>
      <c r="C200" t="s">
        <v>1234</v>
      </c>
      <c r="D200" t="s">
        <v>504</v>
      </c>
      <c r="E200" t="s">
        <v>1620</v>
      </c>
      <c r="F200" s="39" t="s">
        <v>771</v>
      </c>
    </row>
    <row r="201" spans="1:7">
      <c r="A201" t="s">
        <v>1648</v>
      </c>
      <c r="B201" t="s">
        <v>1601</v>
      </c>
      <c r="C201" t="s">
        <v>1201</v>
      </c>
      <c r="D201" t="s">
        <v>504</v>
      </c>
      <c r="E201" t="s">
        <v>1620</v>
      </c>
      <c r="F201" s="39" t="s">
        <v>694</v>
      </c>
    </row>
    <row r="202" spans="1:7">
      <c r="A202" t="s">
        <v>1647</v>
      </c>
      <c r="B202" t="s">
        <v>1601</v>
      </c>
      <c r="C202" s="39" t="s">
        <v>1204</v>
      </c>
      <c r="D202" t="s">
        <v>504</v>
      </c>
      <c r="E202" t="s">
        <v>1623</v>
      </c>
      <c r="F202" s="39" t="s">
        <v>1642</v>
      </c>
    </row>
    <row r="203" spans="1:7">
      <c r="A203" t="s">
        <v>1659</v>
      </c>
      <c r="B203" t="s">
        <v>1601</v>
      </c>
      <c r="C203" t="s">
        <v>1222</v>
      </c>
      <c r="D203" t="s">
        <v>504</v>
      </c>
      <c r="E203" t="s">
        <v>1623</v>
      </c>
      <c r="F203" s="39" t="s">
        <v>1639</v>
      </c>
    </row>
    <row r="204" spans="1:7">
      <c r="A204" t="s">
        <v>1624</v>
      </c>
      <c r="B204" t="s">
        <v>1601</v>
      </c>
      <c r="C204" s="39" t="s">
        <v>1237</v>
      </c>
      <c r="D204" t="s">
        <v>504</v>
      </c>
      <c r="E204" t="s">
        <v>1623</v>
      </c>
      <c r="F204" s="39" t="s">
        <v>1636</v>
      </c>
    </row>
    <row r="205" spans="1:7">
      <c r="A205" t="s">
        <v>1646</v>
      </c>
      <c r="B205" t="s">
        <v>1601</v>
      </c>
      <c r="C205" s="39" t="s">
        <v>1209</v>
      </c>
      <c r="D205" t="s">
        <v>504</v>
      </c>
      <c r="E205" t="s">
        <v>1623</v>
      </c>
      <c r="F205" s="39" t="s">
        <v>1631</v>
      </c>
    </row>
    <row r="206" spans="1:7">
      <c r="A206" t="s">
        <v>1645</v>
      </c>
      <c r="B206" t="s">
        <v>1601</v>
      </c>
      <c r="C206" s="39" t="s">
        <v>1208</v>
      </c>
      <c r="D206" t="s">
        <v>504</v>
      </c>
      <c r="E206" t="s">
        <v>1623</v>
      </c>
      <c r="F206" s="39" t="s">
        <v>1626</v>
      </c>
    </row>
    <row r="207" spans="1:7">
      <c r="A207" t="s">
        <v>1658</v>
      </c>
      <c r="B207" t="s">
        <v>1601</v>
      </c>
      <c r="C207" t="s">
        <v>1234</v>
      </c>
      <c r="D207" t="s">
        <v>504</v>
      </c>
      <c r="E207" t="s">
        <v>1623</v>
      </c>
      <c r="F207" s="39" t="s">
        <v>771</v>
      </c>
    </row>
    <row r="208" spans="1:7">
      <c r="A208" t="s">
        <v>1644</v>
      </c>
      <c r="B208" t="s">
        <v>1601</v>
      </c>
      <c r="C208" s="39" t="s">
        <v>1201</v>
      </c>
      <c r="D208" t="s">
        <v>504</v>
      </c>
      <c r="E208" t="s">
        <v>1623</v>
      </c>
      <c r="F208" s="39" t="s">
        <v>694</v>
      </c>
    </row>
    <row r="209" spans="1:8">
      <c r="A209" t="s">
        <v>1618</v>
      </c>
      <c r="B209" t="s">
        <v>1601</v>
      </c>
      <c r="C209" s="39" t="s">
        <v>1205</v>
      </c>
      <c r="D209" t="s">
        <v>500</v>
      </c>
      <c r="E209" t="s">
        <v>492</v>
      </c>
      <c r="F209" t="s">
        <v>744</v>
      </c>
      <c r="G209" s="39" t="s">
        <v>1704</v>
      </c>
      <c r="H209" t="s">
        <v>821</v>
      </c>
    </row>
    <row r="210" spans="1:8">
      <c r="A210" t="s">
        <v>1797</v>
      </c>
      <c r="B210" t="s">
        <v>1601</v>
      </c>
      <c r="C210" s="39" t="s">
        <v>1807</v>
      </c>
      <c r="D210" t="s">
        <v>500</v>
      </c>
      <c r="E210" t="s">
        <v>492</v>
      </c>
      <c r="F210" t="s">
        <v>744</v>
      </c>
      <c r="G210" s="39" t="s">
        <v>1703</v>
      </c>
      <c r="H210" t="s">
        <v>821</v>
      </c>
    </row>
    <row r="211" spans="1:8">
      <c r="A211" t="s">
        <v>1796</v>
      </c>
      <c r="B211" t="s">
        <v>1601</v>
      </c>
      <c r="C211" s="39" t="s">
        <v>1211</v>
      </c>
      <c r="D211" t="s">
        <v>500</v>
      </c>
      <c r="E211" t="s">
        <v>492</v>
      </c>
      <c r="F211" t="s">
        <v>744</v>
      </c>
      <c r="G211" s="39" t="s">
        <v>1702</v>
      </c>
      <c r="H211" t="s">
        <v>821</v>
      </c>
    </row>
    <row r="212" spans="1:8">
      <c r="A212" t="s">
        <v>1799</v>
      </c>
      <c r="B212" t="s">
        <v>1601</v>
      </c>
      <c r="C212" s="39" t="s">
        <v>1814</v>
      </c>
      <c r="D212" t="s">
        <v>500</v>
      </c>
      <c r="E212" t="s">
        <v>492</v>
      </c>
      <c r="F212" t="s">
        <v>744</v>
      </c>
      <c r="G212" s="39" t="s">
        <v>1701</v>
      </c>
      <c r="H212" t="s">
        <v>821</v>
      </c>
    </row>
    <row r="213" spans="1:8">
      <c r="A213" t="s">
        <v>1795</v>
      </c>
      <c r="B213" t="s">
        <v>1601</v>
      </c>
      <c r="C213" s="39" t="s">
        <v>1239</v>
      </c>
      <c r="D213" t="s">
        <v>500</v>
      </c>
      <c r="E213" t="s">
        <v>492</v>
      </c>
      <c r="F213" t="s">
        <v>744</v>
      </c>
      <c r="G213" s="39" t="s">
        <v>1701</v>
      </c>
      <c r="H213" t="s">
        <v>821</v>
      </c>
    </row>
    <row r="214" spans="1:8">
      <c r="A214" t="s">
        <v>1798</v>
      </c>
      <c r="B214" t="s">
        <v>1601</v>
      </c>
      <c r="C214" s="39" t="s">
        <v>1201</v>
      </c>
      <c r="D214" t="s">
        <v>500</v>
      </c>
      <c r="E214" t="s">
        <v>492</v>
      </c>
      <c r="F214" t="s">
        <v>744</v>
      </c>
      <c r="G214" s="39" t="s">
        <v>821</v>
      </c>
    </row>
    <row r="215" spans="1:8">
      <c r="A215" t="s">
        <v>1617</v>
      </c>
      <c r="B215" t="s">
        <v>1601</v>
      </c>
      <c r="C215" s="39" t="s">
        <v>1205</v>
      </c>
      <c r="D215" t="s">
        <v>500</v>
      </c>
      <c r="E215" t="s">
        <v>490</v>
      </c>
      <c r="F215" t="s">
        <v>744</v>
      </c>
      <c r="G215" s="39" t="s">
        <v>1749</v>
      </c>
      <c r="H215" t="s">
        <v>821</v>
      </c>
    </row>
    <row r="216" spans="1:8">
      <c r="A216" t="s">
        <v>1791</v>
      </c>
      <c r="B216" t="s">
        <v>1601</v>
      </c>
      <c r="C216" s="39" t="s">
        <v>1227</v>
      </c>
      <c r="D216" t="s">
        <v>500</v>
      </c>
      <c r="E216" t="s">
        <v>490</v>
      </c>
      <c r="F216" t="s">
        <v>744</v>
      </c>
      <c r="G216" s="39" t="s">
        <v>1748</v>
      </c>
      <c r="H216" t="s">
        <v>821</v>
      </c>
    </row>
    <row r="217" spans="1:8">
      <c r="A217" t="s">
        <v>1790</v>
      </c>
      <c r="B217" t="s">
        <v>1601</v>
      </c>
      <c r="C217" s="39" t="s">
        <v>1815</v>
      </c>
      <c r="D217" t="s">
        <v>500</v>
      </c>
      <c r="E217" t="s">
        <v>490</v>
      </c>
      <c r="F217" t="s">
        <v>744</v>
      </c>
      <c r="G217" s="39" t="s">
        <v>1699</v>
      </c>
      <c r="H217" t="s">
        <v>821</v>
      </c>
    </row>
    <row r="218" spans="1:8">
      <c r="A218" t="s">
        <v>1789</v>
      </c>
      <c r="B218" t="s">
        <v>1601</v>
      </c>
      <c r="C218" s="39" t="s">
        <v>1201</v>
      </c>
      <c r="D218" t="s">
        <v>500</v>
      </c>
      <c r="E218" t="s">
        <v>490</v>
      </c>
      <c r="F218" t="s">
        <v>744</v>
      </c>
      <c r="G218" s="39" t="s">
        <v>1697</v>
      </c>
      <c r="H218" t="s">
        <v>821</v>
      </c>
    </row>
    <row r="219" spans="1:8">
      <c r="A219" t="s">
        <v>1794</v>
      </c>
      <c r="B219" t="s">
        <v>1601</v>
      </c>
      <c r="C219" s="39" t="s">
        <v>1205</v>
      </c>
      <c r="D219" t="s">
        <v>500</v>
      </c>
      <c r="E219" t="s">
        <v>490</v>
      </c>
      <c r="F219" t="s">
        <v>744</v>
      </c>
      <c r="G219" s="39" t="s">
        <v>1698</v>
      </c>
      <c r="H219" t="s">
        <v>821</v>
      </c>
    </row>
    <row r="220" spans="1:8">
      <c r="A220" t="s">
        <v>1788</v>
      </c>
      <c r="B220" t="s">
        <v>1601</v>
      </c>
      <c r="C220" s="39" t="s">
        <v>261</v>
      </c>
      <c r="D220" t="s">
        <v>500</v>
      </c>
      <c r="E220" t="s">
        <v>490</v>
      </c>
      <c r="F220" t="s">
        <v>744</v>
      </c>
      <c r="G220" s="39" t="s">
        <v>1699</v>
      </c>
      <c r="H220" t="s">
        <v>821</v>
      </c>
    </row>
    <row r="221" spans="1:8">
      <c r="A221" t="s">
        <v>1787</v>
      </c>
      <c r="B221" t="s">
        <v>1601</v>
      </c>
      <c r="C221" s="39" t="s">
        <v>1209</v>
      </c>
      <c r="D221" t="s">
        <v>500</v>
      </c>
      <c r="E221" t="s">
        <v>490</v>
      </c>
      <c r="F221" t="s">
        <v>744</v>
      </c>
      <c r="G221" s="39" t="s">
        <v>1698</v>
      </c>
      <c r="H221" t="s">
        <v>821</v>
      </c>
    </row>
    <row r="222" spans="1:8">
      <c r="A222" t="s">
        <v>1793</v>
      </c>
      <c r="B222" t="s">
        <v>1601</v>
      </c>
      <c r="C222" s="39" t="s">
        <v>1816</v>
      </c>
      <c r="D222" t="s">
        <v>500</v>
      </c>
      <c r="E222" t="s">
        <v>490</v>
      </c>
      <c r="F222" t="s">
        <v>744</v>
      </c>
      <c r="G222" s="39" t="s">
        <v>1697</v>
      </c>
      <c r="H222" t="s">
        <v>821</v>
      </c>
    </row>
    <row r="223" spans="1:8">
      <c r="A223" t="s">
        <v>1786</v>
      </c>
      <c r="B223" t="s">
        <v>1601</v>
      </c>
      <c r="C223" s="39" t="s">
        <v>1202</v>
      </c>
      <c r="D223" t="s">
        <v>500</v>
      </c>
      <c r="E223" t="s">
        <v>490</v>
      </c>
      <c r="F223" t="s">
        <v>744</v>
      </c>
      <c r="G223" s="39" t="s">
        <v>1697</v>
      </c>
      <c r="H223" t="s">
        <v>821</v>
      </c>
    </row>
    <row r="224" spans="1:8">
      <c r="A224" t="s">
        <v>1792</v>
      </c>
      <c r="B224" t="s">
        <v>1601</v>
      </c>
      <c r="C224" s="39" t="s">
        <v>1201</v>
      </c>
      <c r="D224" t="s">
        <v>500</v>
      </c>
      <c r="E224" t="s">
        <v>490</v>
      </c>
      <c r="F224" t="s">
        <v>744</v>
      </c>
      <c r="G224" s="39" t="s">
        <v>821</v>
      </c>
    </row>
    <row r="225" spans="1:9">
      <c r="A225" t="s">
        <v>1785</v>
      </c>
      <c r="B225" t="s">
        <v>1601</v>
      </c>
      <c r="C225" s="39" t="s">
        <v>1204</v>
      </c>
      <c r="D225" t="s">
        <v>500</v>
      </c>
      <c r="E225" t="s">
        <v>1200</v>
      </c>
      <c r="F225" t="s">
        <v>817</v>
      </c>
      <c r="G225" s="39" t="s">
        <v>1687</v>
      </c>
      <c r="H225" t="s">
        <v>821</v>
      </c>
    </row>
    <row r="226" spans="1:9">
      <c r="A226" t="s">
        <v>1810</v>
      </c>
      <c r="B226" t="s">
        <v>1601</v>
      </c>
      <c r="C226" s="39" t="s">
        <v>1213</v>
      </c>
      <c r="D226" t="s">
        <v>500</v>
      </c>
      <c r="E226" t="s">
        <v>1200</v>
      </c>
      <c r="F226" t="s">
        <v>817</v>
      </c>
      <c r="G226" s="39" t="s">
        <v>1686</v>
      </c>
      <c r="H226" t="s">
        <v>821</v>
      </c>
    </row>
    <row r="227" spans="1:9">
      <c r="A227" t="s">
        <v>1809</v>
      </c>
      <c r="B227" t="s">
        <v>1601</v>
      </c>
      <c r="C227" s="61" t="s">
        <v>1235</v>
      </c>
      <c r="D227" t="s">
        <v>500</v>
      </c>
      <c r="E227" t="s">
        <v>1200</v>
      </c>
      <c r="F227" t="s">
        <v>817</v>
      </c>
      <c r="G227" s="39" t="s">
        <v>1685</v>
      </c>
      <c r="H227" t="s">
        <v>821</v>
      </c>
    </row>
    <row r="228" spans="1:9">
      <c r="A228" t="s">
        <v>1811</v>
      </c>
      <c r="B228" t="s">
        <v>1601</v>
      </c>
      <c r="C228" s="39" t="s">
        <v>259</v>
      </c>
      <c r="D228" t="s">
        <v>500</v>
      </c>
      <c r="E228" t="s">
        <v>1200</v>
      </c>
      <c r="F228" t="s">
        <v>817</v>
      </c>
      <c r="G228" s="39" t="s">
        <v>1683</v>
      </c>
      <c r="H228" t="s">
        <v>821</v>
      </c>
    </row>
    <row r="229" spans="1:9">
      <c r="A229" t="s">
        <v>1808</v>
      </c>
      <c r="B229" t="s">
        <v>1601</v>
      </c>
      <c r="C229" s="61" t="s">
        <v>1202</v>
      </c>
      <c r="D229" t="s">
        <v>500</v>
      </c>
      <c r="E229" t="s">
        <v>1200</v>
      </c>
      <c r="F229" t="s">
        <v>817</v>
      </c>
      <c r="G229" s="39" t="s">
        <v>1684</v>
      </c>
      <c r="H229" t="s">
        <v>821</v>
      </c>
    </row>
    <row r="230" spans="1:9">
      <c r="A230" t="s">
        <v>1616</v>
      </c>
      <c r="B230" t="s">
        <v>1601</v>
      </c>
      <c r="C230" s="39" t="s">
        <v>1205</v>
      </c>
      <c r="D230" t="s">
        <v>500</v>
      </c>
      <c r="E230" t="s">
        <v>488</v>
      </c>
      <c r="F230" t="s">
        <v>685</v>
      </c>
      <c r="G230" s="39" t="s">
        <v>652</v>
      </c>
      <c r="H230" s="39" t="s">
        <v>1730</v>
      </c>
      <c r="I230" t="s">
        <v>821</v>
      </c>
    </row>
    <row r="231" spans="1:9">
      <c r="A231" t="s">
        <v>1780</v>
      </c>
      <c r="B231" t="s">
        <v>1601</v>
      </c>
      <c r="C231" s="39" t="s">
        <v>1807</v>
      </c>
      <c r="D231" t="s">
        <v>500</v>
      </c>
      <c r="E231" t="s">
        <v>488</v>
      </c>
      <c r="F231" t="s">
        <v>685</v>
      </c>
      <c r="G231" s="39" t="s">
        <v>652</v>
      </c>
      <c r="H231" s="39" t="s">
        <v>1679</v>
      </c>
      <c r="I231" t="s">
        <v>821</v>
      </c>
    </row>
    <row r="232" spans="1:9">
      <c r="A232" t="s">
        <v>1779</v>
      </c>
      <c r="B232" t="s">
        <v>1601</v>
      </c>
      <c r="C232" s="39" t="s">
        <v>1211</v>
      </c>
      <c r="D232" t="s">
        <v>500</v>
      </c>
      <c r="E232" t="s">
        <v>488</v>
      </c>
      <c r="F232" t="s">
        <v>685</v>
      </c>
      <c r="G232" s="39" t="s">
        <v>652</v>
      </c>
      <c r="H232" s="39" t="s">
        <v>1678</v>
      </c>
      <c r="I232" t="s">
        <v>821</v>
      </c>
    </row>
    <row r="233" spans="1:9">
      <c r="A233" t="s">
        <v>1615</v>
      </c>
      <c r="B233" t="s">
        <v>1601</v>
      </c>
      <c r="C233" s="39" t="s">
        <v>1210</v>
      </c>
      <c r="D233" t="s">
        <v>500</v>
      </c>
      <c r="E233" t="s">
        <v>488</v>
      </c>
      <c r="F233" t="s">
        <v>685</v>
      </c>
      <c r="G233" s="39" t="s">
        <v>652</v>
      </c>
      <c r="H233" s="39" t="s">
        <v>1677</v>
      </c>
      <c r="I233" t="s">
        <v>821</v>
      </c>
    </row>
    <row r="234" spans="1:9">
      <c r="A234" t="s">
        <v>1614</v>
      </c>
      <c r="B234" t="s">
        <v>1601</v>
      </c>
      <c r="C234" s="39" t="s">
        <v>1209</v>
      </c>
      <c r="D234" t="s">
        <v>500</v>
      </c>
      <c r="E234" t="s">
        <v>488</v>
      </c>
      <c r="F234" t="s">
        <v>685</v>
      </c>
      <c r="G234" s="39" t="s">
        <v>652</v>
      </c>
      <c r="H234" s="39" t="s">
        <v>1676</v>
      </c>
      <c r="I234" t="s">
        <v>821</v>
      </c>
    </row>
    <row r="235" spans="1:9">
      <c r="A235" t="s">
        <v>1778</v>
      </c>
      <c r="B235" t="s">
        <v>1601</v>
      </c>
      <c r="C235" s="39" t="s">
        <v>1208</v>
      </c>
      <c r="D235" t="s">
        <v>500</v>
      </c>
      <c r="E235" t="s">
        <v>488</v>
      </c>
      <c r="F235" t="s">
        <v>685</v>
      </c>
      <c r="G235" s="39" t="s">
        <v>652</v>
      </c>
      <c r="H235" s="39" t="s">
        <v>1675</v>
      </c>
      <c r="I235" t="s">
        <v>821</v>
      </c>
    </row>
    <row r="236" spans="1:9">
      <c r="A236" t="s">
        <v>1777</v>
      </c>
      <c r="B236" t="s">
        <v>1601</v>
      </c>
      <c r="C236" s="39" t="s">
        <v>1201</v>
      </c>
      <c r="D236" t="s">
        <v>500</v>
      </c>
      <c r="E236" t="s">
        <v>488</v>
      </c>
      <c r="F236" t="s">
        <v>685</v>
      </c>
      <c r="G236" s="39" t="s">
        <v>652</v>
      </c>
      <c r="H236" s="39" t="s">
        <v>1674</v>
      </c>
      <c r="I236" t="s">
        <v>821</v>
      </c>
    </row>
    <row r="237" spans="1:9">
      <c r="A237" t="s">
        <v>1784</v>
      </c>
      <c r="B237" t="s">
        <v>1601</v>
      </c>
      <c r="C237" s="39" t="s">
        <v>1205</v>
      </c>
      <c r="D237" t="s">
        <v>500</v>
      </c>
      <c r="E237" t="s">
        <v>488</v>
      </c>
      <c r="F237" t="s">
        <v>685</v>
      </c>
      <c r="G237" s="39" t="s">
        <v>652</v>
      </c>
      <c r="H237" s="39" t="s">
        <v>1676</v>
      </c>
      <c r="I237" t="s">
        <v>821</v>
      </c>
    </row>
    <row r="238" spans="1:9">
      <c r="A238" t="s">
        <v>1776</v>
      </c>
      <c r="B238" t="s">
        <v>1601</v>
      </c>
      <c r="C238" s="39" t="s">
        <v>1204</v>
      </c>
      <c r="D238" t="s">
        <v>500</v>
      </c>
      <c r="E238" t="s">
        <v>488</v>
      </c>
      <c r="F238" t="s">
        <v>685</v>
      </c>
      <c r="G238" s="39" t="s">
        <v>652</v>
      </c>
      <c r="H238" s="39" t="s">
        <v>1730</v>
      </c>
      <c r="I238" t="s">
        <v>821</v>
      </c>
    </row>
    <row r="239" spans="1:9">
      <c r="A239" t="s">
        <v>1783</v>
      </c>
      <c r="B239" t="s">
        <v>1601</v>
      </c>
      <c r="C239" s="39" t="s">
        <v>1227</v>
      </c>
      <c r="D239" t="s">
        <v>500</v>
      </c>
      <c r="E239" t="s">
        <v>488</v>
      </c>
      <c r="F239" t="s">
        <v>685</v>
      </c>
      <c r="G239" s="39" t="s">
        <v>652</v>
      </c>
      <c r="H239" s="39" t="s">
        <v>1675</v>
      </c>
      <c r="I239" t="s">
        <v>821</v>
      </c>
    </row>
    <row r="240" spans="1:9">
      <c r="A240" t="s">
        <v>1613</v>
      </c>
      <c r="B240" t="s">
        <v>1601</v>
      </c>
      <c r="C240" s="39" t="s">
        <v>1203</v>
      </c>
      <c r="D240" t="s">
        <v>500</v>
      </c>
      <c r="E240" t="s">
        <v>488</v>
      </c>
      <c r="F240" t="s">
        <v>685</v>
      </c>
      <c r="G240" s="39" t="s">
        <v>652</v>
      </c>
      <c r="H240" s="39" t="s">
        <v>1678</v>
      </c>
      <c r="I240" t="s">
        <v>821</v>
      </c>
    </row>
    <row r="241" spans="1:9">
      <c r="A241" t="s">
        <v>1782</v>
      </c>
      <c r="B241" t="s">
        <v>1601</v>
      </c>
      <c r="C241" s="39" t="s">
        <v>1213</v>
      </c>
      <c r="D241" t="s">
        <v>500</v>
      </c>
      <c r="E241" t="s">
        <v>488</v>
      </c>
      <c r="F241" t="s">
        <v>685</v>
      </c>
      <c r="G241" s="39" t="s">
        <v>652</v>
      </c>
      <c r="H241" s="39" t="s">
        <v>1674</v>
      </c>
      <c r="I241" t="s">
        <v>821</v>
      </c>
    </row>
    <row r="242" spans="1:9">
      <c r="A242" t="s">
        <v>1612</v>
      </c>
      <c r="B242" t="s">
        <v>1601</v>
      </c>
      <c r="C242" s="39" t="s">
        <v>1211</v>
      </c>
      <c r="D242" t="s">
        <v>500</v>
      </c>
      <c r="E242" t="s">
        <v>488</v>
      </c>
      <c r="F242" t="s">
        <v>685</v>
      </c>
      <c r="G242" s="39" t="s">
        <v>652</v>
      </c>
      <c r="H242" s="39" t="s">
        <v>1677</v>
      </c>
      <c r="I242" t="s">
        <v>821</v>
      </c>
    </row>
    <row r="243" spans="1:9">
      <c r="A243" t="s">
        <v>1775</v>
      </c>
      <c r="B243" t="s">
        <v>1601</v>
      </c>
      <c r="C243" s="39" t="s">
        <v>1210</v>
      </c>
      <c r="D243" t="s">
        <v>500</v>
      </c>
      <c r="E243" t="s">
        <v>488</v>
      </c>
      <c r="F243" t="s">
        <v>685</v>
      </c>
      <c r="G243" s="39" t="s">
        <v>652</v>
      </c>
      <c r="H243" s="39" t="s">
        <v>1676</v>
      </c>
      <c r="I243" t="s">
        <v>821</v>
      </c>
    </row>
    <row r="244" spans="1:9">
      <c r="A244" t="s">
        <v>1774</v>
      </c>
      <c r="B244" t="s">
        <v>1601</v>
      </c>
      <c r="C244" s="39" t="s">
        <v>1209</v>
      </c>
      <c r="D244" t="s">
        <v>500</v>
      </c>
      <c r="E244" t="s">
        <v>488</v>
      </c>
      <c r="F244" t="s">
        <v>685</v>
      </c>
      <c r="G244" s="39" t="s">
        <v>652</v>
      </c>
      <c r="H244" s="39" t="s">
        <v>1675</v>
      </c>
      <c r="I244" t="s">
        <v>821</v>
      </c>
    </row>
    <row r="245" spans="1:9">
      <c r="A245" t="s">
        <v>1773</v>
      </c>
      <c r="B245" t="s">
        <v>1601</v>
      </c>
      <c r="C245" s="39" t="s">
        <v>1208</v>
      </c>
      <c r="D245" t="s">
        <v>500</v>
      </c>
      <c r="E245" t="s">
        <v>488</v>
      </c>
      <c r="F245" t="s">
        <v>685</v>
      </c>
      <c r="G245" s="39" t="s">
        <v>652</v>
      </c>
      <c r="H245" s="39" t="s">
        <v>1674</v>
      </c>
      <c r="I245" t="s">
        <v>821</v>
      </c>
    </row>
    <row r="246" spans="1:9">
      <c r="A246" t="s">
        <v>1781</v>
      </c>
      <c r="B246" t="s">
        <v>1601</v>
      </c>
      <c r="C246" s="39" t="s">
        <v>1239</v>
      </c>
      <c r="D246" t="s">
        <v>500</v>
      </c>
      <c r="E246" t="s">
        <v>488</v>
      </c>
      <c r="F246" t="s">
        <v>685</v>
      </c>
      <c r="G246" s="39" t="s">
        <v>652</v>
      </c>
      <c r="H246" s="39" t="s">
        <v>821</v>
      </c>
    </row>
    <row r="247" spans="1:9">
      <c r="A247" t="s">
        <v>1772</v>
      </c>
      <c r="B247" t="s">
        <v>1601</v>
      </c>
      <c r="C247" s="39" t="s">
        <v>1201</v>
      </c>
      <c r="D247" t="s">
        <v>500</v>
      </c>
      <c r="E247" t="s">
        <v>488</v>
      </c>
      <c r="F247" t="s">
        <v>685</v>
      </c>
      <c r="G247" s="39" t="s">
        <v>652</v>
      </c>
      <c r="H247" s="39" t="s">
        <v>821</v>
      </c>
    </row>
    <row r="248" spans="1:9">
      <c r="A248" t="s">
        <v>1771</v>
      </c>
      <c r="B248" t="s">
        <v>1601</v>
      </c>
      <c r="C248" s="39" t="s">
        <v>1205</v>
      </c>
      <c r="D248" t="s">
        <v>502</v>
      </c>
      <c r="E248" t="s">
        <v>1200</v>
      </c>
      <c r="F248" t="s">
        <v>728</v>
      </c>
      <c r="G248" s="39" t="s">
        <v>1692</v>
      </c>
      <c r="H248" s="39" t="s">
        <v>776</v>
      </c>
    </row>
    <row r="249" spans="1:9">
      <c r="A249" t="s">
        <v>1611</v>
      </c>
      <c r="B249" t="s">
        <v>1601</v>
      </c>
      <c r="C249" s="39" t="s">
        <v>1205</v>
      </c>
      <c r="D249" t="s">
        <v>502</v>
      </c>
      <c r="E249" t="s">
        <v>1200</v>
      </c>
      <c r="F249" t="s">
        <v>728</v>
      </c>
      <c r="G249" s="39" t="s">
        <v>1695</v>
      </c>
      <c r="H249" s="39" t="s">
        <v>776</v>
      </c>
    </row>
    <row r="250" spans="1:9">
      <c r="A250" t="s">
        <v>1806</v>
      </c>
      <c r="B250" t="s">
        <v>1601</v>
      </c>
      <c r="C250" s="39" t="s">
        <v>1807</v>
      </c>
      <c r="D250" t="s">
        <v>502</v>
      </c>
      <c r="E250" t="s">
        <v>1200</v>
      </c>
      <c r="F250" t="s">
        <v>728</v>
      </c>
      <c r="G250" s="39" t="s">
        <v>1691</v>
      </c>
      <c r="H250" s="39" t="s">
        <v>776</v>
      </c>
    </row>
    <row r="251" spans="1:9">
      <c r="A251" t="s">
        <v>1803</v>
      </c>
      <c r="B251" t="s">
        <v>1601</v>
      </c>
      <c r="C251" s="39" t="s">
        <v>1807</v>
      </c>
      <c r="D251" t="s">
        <v>502</v>
      </c>
      <c r="E251" t="s">
        <v>1200</v>
      </c>
      <c r="F251" t="s">
        <v>728</v>
      </c>
      <c r="G251" s="39" t="s">
        <v>1694</v>
      </c>
      <c r="H251" s="39" t="s">
        <v>776</v>
      </c>
    </row>
    <row r="252" spans="1:9">
      <c r="A252" t="s">
        <v>1805</v>
      </c>
      <c r="B252" t="s">
        <v>1601</v>
      </c>
      <c r="C252" s="39" t="s">
        <v>1211</v>
      </c>
      <c r="D252" t="s">
        <v>502</v>
      </c>
      <c r="E252" t="s">
        <v>1200</v>
      </c>
      <c r="F252" t="s">
        <v>728</v>
      </c>
      <c r="G252" s="39" t="s">
        <v>1690</v>
      </c>
      <c r="H252" s="39" t="s">
        <v>776</v>
      </c>
    </row>
    <row r="253" spans="1:9">
      <c r="A253" t="s">
        <v>1802</v>
      </c>
      <c r="B253" t="s">
        <v>1601</v>
      </c>
      <c r="C253" s="39" t="s">
        <v>1238</v>
      </c>
      <c r="D253" t="s">
        <v>502</v>
      </c>
      <c r="E253" t="s">
        <v>1200</v>
      </c>
      <c r="F253" t="s">
        <v>728</v>
      </c>
      <c r="G253" s="39" t="s">
        <v>1693</v>
      </c>
      <c r="H253" s="39" t="s">
        <v>776</v>
      </c>
    </row>
    <row r="254" spans="1:9">
      <c r="A254" t="s">
        <v>1804</v>
      </c>
      <c r="B254" t="s">
        <v>1601</v>
      </c>
      <c r="C254" s="39" t="s">
        <v>1812</v>
      </c>
      <c r="D254" t="s">
        <v>502</v>
      </c>
      <c r="E254" t="s">
        <v>1200</v>
      </c>
      <c r="F254" t="s">
        <v>728</v>
      </c>
      <c r="G254" s="39" t="s">
        <v>1689</v>
      </c>
      <c r="H254" s="39" t="s">
        <v>776</v>
      </c>
    </row>
    <row r="255" spans="1:9">
      <c r="A255" t="s">
        <v>1770</v>
      </c>
      <c r="B255" t="s">
        <v>1601</v>
      </c>
      <c r="C255" s="39" t="s">
        <v>1201</v>
      </c>
      <c r="D255" t="s">
        <v>502</v>
      </c>
      <c r="E255" t="s">
        <v>1200</v>
      </c>
      <c r="F255" t="s">
        <v>728</v>
      </c>
      <c r="G255" s="39" t="s">
        <v>1688</v>
      </c>
      <c r="H255" s="39" t="s">
        <v>776</v>
      </c>
    </row>
    <row r="256" spans="1:9">
      <c r="A256" t="s">
        <v>1610</v>
      </c>
      <c r="B256" t="s">
        <v>1601</v>
      </c>
      <c r="C256" s="39" t="s">
        <v>1201</v>
      </c>
      <c r="D256" t="s">
        <v>502</v>
      </c>
      <c r="E256" t="s">
        <v>1200</v>
      </c>
      <c r="F256" t="s">
        <v>728</v>
      </c>
      <c r="G256" s="39" t="s">
        <v>1692</v>
      </c>
      <c r="H256" s="39" t="s">
        <v>776</v>
      </c>
    </row>
    <row r="257" spans="1:8">
      <c r="A257" t="s">
        <v>1769</v>
      </c>
      <c r="B257" t="s">
        <v>1601</v>
      </c>
      <c r="C257" s="39" t="s">
        <v>1205</v>
      </c>
      <c r="D257" t="s">
        <v>502</v>
      </c>
      <c r="E257" t="s">
        <v>1199</v>
      </c>
      <c r="F257" t="s">
        <v>791</v>
      </c>
      <c r="G257" s="39" t="s">
        <v>1672</v>
      </c>
      <c r="H257" s="39" t="s">
        <v>776</v>
      </c>
    </row>
    <row r="258" spans="1:8">
      <c r="A258" t="s">
        <v>1768</v>
      </c>
      <c r="B258" t="s">
        <v>1601</v>
      </c>
      <c r="C258" s="39" t="s">
        <v>1807</v>
      </c>
      <c r="D258" t="s">
        <v>502</v>
      </c>
      <c r="E258" t="s">
        <v>1199</v>
      </c>
      <c r="F258" t="s">
        <v>791</v>
      </c>
      <c r="G258" s="39" t="s">
        <v>1671</v>
      </c>
      <c r="H258" s="39" t="s">
        <v>776</v>
      </c>
    </row>
    <row r="259" spans="1:8">
      <c r="A259" t="s">
        <v>1767</v>
      </c>
      <c r="B259" t="s">
        <v>1601</v>
      </c>
      <c r="C259" s="39" t="s">
        <v>1211</v>
      </c>
      <c r="D259" t="s">
        <v>502</v>
      </c>
      <c r="E259" t="s">
        <v>1199</v>
      </c>
      <c r="F259" t="s">
        <v>791</v>
      </c>
      <c r="G259" s="39" t="s">
        <v>1670</v>
      </c>
      <c r="H259" s="39" t="s">
        <v>776</v>
      </c>
    </row>
    <row r="260" spans="1:8">
      <c r="A260" t="s">
        <v>1766</v>
      </c>
      <c r="B260" t="s">
        <v>1601</v>
      </c>
      <c r="C260" s="39" t="s">
        <v>1235</v>
      </c>
      <c r="D260" t="s">
        <v>502</v>
      </c>
      <c r="E260" t="s">
        <v>1199</v>
      </c>
      <c r="F260" t="s">
        <v>791</v>
      </c>
      <c r="G260" s="39" t="s">
        <v>1669</v>
      </c>
      <c r="H260" s="39" t="s">
        <v>776</v>
      </c>
    </row>
    <row r="261" spans="1:8">
      <c r="A261" t="s">
        <v>1764</v>
      </c>
      <c r="B261" t="s">
        <v>1601</v>
      </c>
      <c r="C261" s="39" t="s">
        <v>1814</v>
      </c>
      <c r="D261" t="s">
        <v>502</v>
      </c>
      <c r="E261" t="s">
        <v>1199</v>
      </c>
      <c r="F261" t="s">
        <v>791</v>
      </c>
      <c r="G261" s="39" t="s">
        <v>1673</v>
      </c>
      <c r="H261" s="39" t="s">
        <v>776</v>
      </c>
    </row>
    <row r="262" spans="1:8">
      <c r="A262" t="s">
        <v>1765</v>
      </c>
      <c r="B262" t="s">
        <v>1601</v>
      </c>
      <c r="C262" s="39" t="s">
        <v>1202</v>
      </c>
      <c r="D262" t="s">
        <v>502</v>
      </c>
      <c r="E262" t="s">
        <v>1199</v>
      </c>
      <c r="F262" t="s">
        <v>791</v>
      </c>
      <c r="G262" s="39" t="s">
        <v>1668</v>
      </c>
      <c r="H262" s="39" t="s">
        <v>776</v>
      </c>
    </row>
    <row r="263" spans="1:8">
      <c r="A263" t="s">
        <v>1763</v>
      </c>
      <c r="B263" t="s">
        <v>1601</v>
      </c>
      <c r="C263" s="39" t="s">
        <v>1201</v>
      </c>
      <c r="D263" t="s">
        <v>502</v>
      </c>
      <c r="E263" t="s">
        <v>1199</v>
      </c>
      <c r="F263" t="s">
        <v>791</v>
      </c>
      <c r="G263" s="39" t="s">
        <v>1672</v>
      </c>
      <c r="H263" s="39" t="s">
        <v>776</v>
      </c>
    </row>
    <row r="264" spans="1:8">
      <c r="A264" t="s">
        <v>1800</v>
      </c>
      <c r="B264" t="s">
        <v>1601</v>
      </c>
      <c r="C264" s="39" t="s">
        <v>1205</v>
      </c>
      <c r="D264" t="s">
        <v>487</v>
      </c>
      <c r="E264" t="s">
        <v>492</v>
      </c>
      <c r="F264" t="s">
        <v>821</v>
      </c>
      <c r="G264" s="39" t="s">
        <v>1667</v>
      </c>
      <c r="H264" s="39" t="s">
        <v>821</v>
      </c>
    </row>
    <row r="265" spans="1:8">
      <c r="A265" t="s">
        <v>1762</v>
      </c>
      <c r="B265" t="s">
        <v>1601</v>
      </c>
      <c r="C265" s="39" t="s">
        <v>1222</v>
      </c>
      <c r="D265" t="s">
        <v>487</v>
      </c>
      <c r="E265" t="s">
        <v>492</v>
      </c>
      <c r="F265" t="s">
        <v>821</v>
      </c>
      <c r="G265" s="39" t="s">
        <v>1665</v>
      </c>
      <c r="H265" s="39" t="s">
        <v>821</v>
      </c>
    </row>
    <row r="266" spans="1:8">
      <c r="A266" t="s">
        <v>1761</v>
      </c>
      <c r="B266" t="s">
        <v>1601</v>
      </c>
      <c r="C266" s="39" t="s">
        <v>1817</v>
      </c>
      <c r="D266" t="s">
        <v>487</v>
      </c>
      <c r="E266" t="s">
        <v>492</v>
      </c>
      <c r="F266" t="s">
        <v>821</v>
      </c>
      <c r="G266" s="39" t="s">
        <v>1664</v>
      </c>
      <c r="H266" s="39" t="s">
        <v>821</v>
      </c>
    </row>
    <row r="267" spans="1:8">
      <c r="A267" t="s">
        <v>1759</v>
      </c>
      <c r="B267" t="s">
        <v>1601</v>
      </c>
      <c r="C267" s="39" t="s">
        <v>1816</v>
      </c>
      <c r="D267" t="s">
        <v>487</v>
      </c>
      <c r="E267" t="s">
        <v>492</v>
      </c>
      <c r="F267" t="s">
        <v>821</v>
      </c>
      <c r="G267" s="39" t="s">
        <v>1666</v>
      </c>
      <c r="H267" s="39" t="s">
        <v>821</v>
      </c>
    </row>
    <row r="268" spans="1:8">
      <c r="A268" t="s">
        <v>1760</v>
      </c>
      <c r="B268" t="s">
        <v>1601</v>
      </c>
      <c r="C268" s="39" t="s">
        <v>1202</v>
      </c>
      <c r="D268" t="s">
        <v>487</v>
      </c>
      <c r="E268" t="s">
        <v>492</v>
      </c>
      <c r="F268" t="s">
        <v>821</v>
      </c>
      <c r="G268" s="39" t="s">
        <v>1663</v>
      </c>
      <c r="H268" s="39" t="s">
        <v>821</v>
      </c>
    </row>
    <row r="269" spans="1:8">
      <c r="A269" t="s">
        <v>1758</v>
      </c>
      <c r="B269" t="s">
        <v>1601</v>
      </c>
      <c r="C269" s="39" t="s">
        <v>1201</v>
      </c>
      <c r="D269" t="s">
        <v>487</v>
      </c>
      <c r="E269" t="s">
        <v>492</v>
      </c>
      <c r="F269" t="s">
        <v>821</v>
      </c>
      <c r="G269" s="39" t="s">
        <v>1665</v>
      </c>
      <c r="H269" s="39" t="s">
        <v>821</v>
      </c>
    </row>
    <row r="270" spans="1:8">
      <c r="A270" t="s">
        <v>1641</v>
      </c>
      <c r="B270" t="s">
        <v>218</v>
      </c>
      <c r="C270" s="39" t="s">
        <v>1204</v>
      </c>
      <c r="D270" t="s">
        <v>504</v>
      </c>
      <c r="E270" t="s">
        <v>1620</v>
      </c>
      <c r="F270" s="39" t="s">
        <v>1643</v>
      </c>
    </row>
    <row r="271" spans="1:8">
      <c r="A271" t="s">
        <v>1657</v>
      </c>
      <c r="B271" t="s">
        <v>218</v>
      </c>
      <c r="C271" s="39" t="s">
        <v>1222</v>
      </c>
      <c r="D271" t="s">
        <v>504</v>
      </c>
      <c r="E271" t="s">
        <v>1620</v>
      </c>
      <c r="F271" s="39" t="s">
        <v>1639</v>
      </c>
    </row>
    <row r="272" spans="1:8">
      <c r="A272" t="s">
        <v>1635</v>
      </c>
      <c r="B272" t="s">
        <v>218</v>
      </c>
      <c r="C272" s="39" t="s">
        <v>1213</v>
      </c>
      <c r="D272" t="s">
        <v>504</v>
      </c>
      <c r="E272" t="s">
        <v>1620</v>
      </c>
      <c r="F272" s="39" t="s">
        <v>1638</v>
      </c>
    </row>
    <row r="273" spans="1:8">
      <c r="A273" t="s">
        <v>1634</v>
      </c>
      <c r="B273" t="s">
        <v>218</v>
      </c>
      <c r="C273" s="39" t="s">
        <v>1210</v>
      </c>
      <c r="D273" t="s">
        <v>504</v>
      </c>
      <c r="E273" t="s">
        <v>1620</v>
      </c>
      <c r="F273" s="39" t="s">
        <v>1637</v>
      </c>
    </row>
    <row r="274" spans="1:8">
      <c r="A274" t="s">
        <v>1633</v>
      </c>
      <c r="B274" t="s">
        <v>218</v>
      </c>
      <c r="C274" s="39" t="s">
        <v>1209</v>
      </c>
      <c r="D274" t="s">
        <v>504</v>
      </c>
      <c r="E274" t="s">
        <v>1620</v>
      </c>
      <c r="F274" s="39" t="s">
        <v>1631</v>
      </c>
    </row>
    <row r="275" spans="1:8">
      <c r="A275" t="s">
        <v>1630</v>
      </c>
      <c r="B275" t="s">
        <v>218</v>
      </c>
      <c r="C275" s="39" t="s">
        <v>1208</v>
      </c>
      <c r="D275" t="s">
        <v>504</v>
      </c>
      <c r="E275" t="s">
        <v>1620</v>
      </c>
      <c r="F275" s="39" t="s">
        <v>1626</v>
      </c>
    </row>
    <row r="276" spans="1:8">
      <c r="A276" t="s">
        <v>1656</v>
      </c>
      <c r="B276" t="s">
        <v>218</v>
      </c>
      <c r="C276" s="39" t="s">
        <v>1234</v>
      </c>
      <c r="D276" t="s">
        <v>504</v>
      </c>
      <c r="E276" t="s">
        <v>1620</v>
      </c>
      <c r="F276" s="39" t="s">
        <v>771</v>
      </c>
    </row>
    <row r="277" spans="1:8">
      <c r="A277" t="s">
        <v>1629</v>
      </c>
      <c r="B277" t="s">
        <v>218</v>
      </c>
      <c r="C277" s="39" t="s">
        <v>1201</v>
      </c>
      <c r="D277" t="s">
        <v>504</v>
      </c>
      <c r="E277" t="s">
        <v>1620</v>
      </c>
      <c r="F277" s="39" t="s">
        <v>694</v>
      </c>
    </row>
    <row r="278" spans="1:8">
      <c r="A278" t="s">
        <v>1640</v>
      </c>
      <c r="B278" t="s">
        <v>218</v>
      </c>
      <c r="C278" s="39" t="s">
        <v>1204</v>
      </c>
      <c r="D278" t="s">
        <v>504</v>
      </c>
      <c r="E278" t="s">
        <v>1623</v>
      </c>
      <c r="F278" s="39" t="s">
        <v>1642</v>
      </c>
    </row>
    <row r="279" spans="1:8">
      <c r="A279" t="s">
        <v>1655</v>
      </c>
      <c r="B279" t="s">
        <v>218</v>
      </c>
      <c r="C279" s="39" t="s">
        <v>1222</v>
      </c>
      <c r="D279" t="s">
        <v>504</v>
      </c>
      <c r="E279" t="s">
        <v>1623</v>
      </c>
      <c r="F279" s="39" t="s">
        <v>1639</v>
      </c>
    </row>
    <row r="280" spans="1:8">
      <c r="A280" t="s">
        <v>1625</v>
      </c>
      <c r="B280" t="s">
        <v>218</v>
      </c>
      <c r="C280" s="39" t="s">
        <v>1237</v>
      </c>
      <c r="D280" t="s">
        <v>504</v>
      </c>
      <c r="E280" t="s">
        <v>1623</v>
      </c>
      <c r="F280" s="39" t="s">
        <v>1636</v>
      </c>
    </row>
    <row r="281" spans="1:8">
      <c r="A281" t="s">
        <v>1632</v>
      </c>
      <c r="B281" t="s">
        <v>218</v>
      </c>
      <c r="C281" s="39" t="s">
        <v>1209</v>
      </c>
      <c r="D281" t="s">
        <v>504</v>
      </c>
      <c r="E281" t="s">
        <v>1623</v>
      </c>
      <c r="F281" s="39" t="s">
        <v>1631</v>
      </c>
    </row>
    <row r="282" spans="1:8">
      <c r="A282" t="s">
        <v>1628</v>
      </c>
      <c r="B282" t="s">
        <v>218</v>
      </c>
      <c r="C282" s="39" t="s">
        <v>1208</v>
      </c>
      <c r="D282" t="s">
        <v>504</v>
      </c>
      <c r="E282" t="s">
        <v>1623</v>
      </c>
      <c r="F282" s="39" t="s">
        <v>1626</v>
      </c>
    </row>
    <row r="283" spans="1:8">
      <c r="A283" t="s">
        <v>1654</v>
      </c>
      <c r="B283" t="s">
        <v>218</v>
      </c>
      <c r="C283" s="39" t="s">
        <v>1234</v>
      </c>
      <c r="D283" t="s">
        <v>504</v>
      </c>
      <c r="E283" t="s">
        <v>1623</v>
      </c>
      <c r="F283" s="39" t="s">
        <v>771</v>
      </c>
      <c r="G283" s="60"/>
      <c r="H283" s="60"/>
    </row>
    <row r="284" spans="1:8" s="59" customFormat="1">
      <c r="A284" s="59" t="s">
        <v>1627</v>
      </c>
      <c r="B284" s="59" t="s">
        <v>218</v>
      </c>
      <c r="C284" s="39" t="s">
        <v>1201</v>
      </c>
      <c r="D284" s="59" t="s">
        <v>504</v>
      </c>
      <c r="E284" s="59" t="s">
        <v>1623</v>
      </c>
      <c r="F284" s="39" t="s">
        <v>694</v>
      </c>
      <c r="G284" s="60"/>
      <c r="H284" s="60"/>
    </row>
    <row r="285" spans="1:8">
      <c r="A285" t="s">
        <v>1609</v>
      </c>
      <c r="B285" t="s">
        <v>218</v>
      </c>
      <c r="C285" s="39" t="s">
        <v>1205</v>
      </c>
      <c r="D285" t="s">
        <v>500</v>
      </c>
      <c r="E285" t="s">
        <v>492</v>
      </c>
      <c r="F285" t="s">
        <v>744</v>
      </c>
      <c r="G285" s="39" t="s">
        <v>1704</v>
      </c>
      <c r="H285" s="60" t="s">
        <v>821</v>
      </c>
    </row>
    <row r="286" spans="1:8" s="58" customFormat="1">
      <c r="A286" s="58" t="s">
        <v>1755</v>
      </c>
      <c r="B286" s="58" t="s">
        <v>218</v>
      </c>
      <c r="C286" s="39" t="s">
        <v>1807</v>
      </c>
      <c r="D286" s="58" t="s">
        <v>500</v>
      </c>
      <c r="E286" s="58" t="s">
        <v>492</v>
      </c>
      <c r="F286" s="58" t="s">
        <v>744</v>
      </c>
      <c r="G286" s="39" t="s">
        <v>1703</v>
      </c>
      <c r="H286" s="60" t="s">
        <v>821</v>
      </c>
    </row>
    <row r="287" spans="1:8" s="59" customFormat="1">
      <c r="A287" s="59" t="s">
        <v>1754</v>
      </c>
      <c r="B287" s="59" t="s">
        <v>218</v>
      </c>
      <c r="C287" s="39" t="s">
        <v>1211</v>
      </c>
      <c r="D287" s="59" t="s">
        <v>500</v>
      </c>
      <c r="E287" s="59" t="s">
        <v>492</v>
      </c>
      <c r="F287" s="59" t="s">
        <v>744</v>
      </c>
      <c r="G287" s="39" t="s">
        <v>1702</v>
      </c>
      <c r="H287" s="60" t="s">
        <v>821</v>
      </c>
    </row>
    <row r="288" spans="1:8" s="58" customFormat="1">
      <c r="A288" s="58" t="s">
        <v>1757</v>
      </c>
      <c r="B288" s="58" t="s">
        <v>218</v>
      </c>
      <c r="C288" s="39" t="s">
        <v>1814</v>
      </c>
      <c r="D288" s="58" t="s">
        <v>500</v>
      </c>
      <c r="E288" s="58" t="s">
        <v>492</v>
      </c>
      <c r="F288" s="58" t="s">
        <v>744</v>
      </c>
      <c r="G288" s="39" t="s">
        <v>1701</v>
      </c>
      <c r="H288" s="60" t="s">
        <v>821</v>
      </c>
    </row>
    <row r="289" spans="1:8">
      <c r="A289" t="s">
        <v>1753</v>
      </c>
      <c r="B289" t="s">
        <v>218</v>
      </c>
      <c r="C289" s="39" t="s">
        <v>1239</v>
      </c>
      <c r="D289" t="s">
        <v>500</v>
      </c>
      <c r="E289" t="s">
        <v>492</v>
      </c>
      <c r="F289" t="s">
        <v>744</v>
      </c>
      <c r="G289" s="39" t="s">
        <v>1701</v>
      </c>
      <c r="H289" s="60" t="s">
        <v>821</v>
      </c>
    </row>
    <row r="290" spans="1:8">
      <c r="A290" t="s">
        <v>1756</v>
      </c>
      <c r="B290" t="s">
        <v>218</v>
      </c>
      <c r="C290" s="39" t="s">
        <v>1201</v>
      </c>
      <c r="D290" t="s">
        <v>500</v>
      </c>
      <c r="E290" t="s">
        <v>492</v>
      </c>
      <c r="F290" t="s">
        <v>744</v>
      </c>
      <c r="G290" s="39" t="s">
        <v>821</v>
      </c>
      <c r="H290" s="60"/>
    </row>
    <row r="291" spans="1:8" s="59" customFormat="1">
      <c r="A291" s="59" t="s">
        <v>1608</v>
      </c>
      <c r="B291" s="59" t="s">
        <v>218</v>
      </c>
      <c r="C291" s="39" t="s">
        <v>1205</v>
      </c>
      <c r="D291" s="59" t="s">
        <v>500</v>
      </c>
      <c r="E291" s="59" t="s">
        <v>490</v>
      </c>
      <c r="F291" s="59" t="s">
        <v>744</v>
      </c>
      <c r="G291" s="39" t="s">
        <v>1749</v>
      </c>
      <c r="H291" s="60" t="s">
        <v>821</v>
      </c>
    </row>
    <row r="292" spans="1:8" s="59" customFormat="1">
      <c r="A292" s="59" t="s">
        <v>1747</v>
      </c>
      <c r="B292" s="59" t="s">
        <v>218</v>
      </c>
      <c r="C292" s="39" t="s">
        <v>1227</v>
      </c>
      <c r="D292" s="59" t="s">
        <v>500</v>
      </c>
      <c r="E292" s="59" t="s">
        <v>490</v>
      </c>
      <c r="F292" s="59" t="s">
        <v>744</v>
      </c>
      <c r="G292" s="39" t="s">
        <v>1748</v>
      </c>
      <c r="H292" s="60" t="s">
        <v>821</v>
      </c>
    </row>
    <row r="293" spans="1:8" s="59" customFormat="1">
      <c r="A293" s="59" t="s">
        <v>1746</v>
      </c>
      <c r="B293" s="59" t="s">
        <v>218</v>
      </c>
      <c r="C293" s="39" t="s">
        <v>1815</v>
      </c>
      <c r="D293" s="59" t="s">
        <v>500</v>
      </c>
      <c r="E293" s="59" t="s">
        <v>490</v>
      </c>
      <c r="F293" s="59" t="s">
        <v>744</v>
      </c>
      <c r="G293" s="39" t="s">
        <v>1699</v>
      </c>
      <c r="H293" s="60" t="s">
        <v>821</v>
      </c>
    </row>
    <row r="294" spans="1:8" s="59" customFormat="1">
      <c r="A294" s="59" t="s">
        <v>1745</v>
      </c>
      <c r="B294" s="59" t="s">
        <v>218</v>
      </c>
      <c r="C294" s="39" t="s">
        <v>1201</v>
      </c>
      <c r="D294" s="59" t="s">
        <v>500</v>
      </c>
      <c r="E294" s="59" t="s">
        <v>490</v>
      </c>
      <c r="F294" s="59" t="s">
        <v>744</v>
      </c>
      <c r="G294" s="39" t="s">
        <v>1697</v>
      </c>
      <c r="H294" s="60" t="s">
        <v>821</v>
      </c>
    </row>
    <row r="295" spans="1:8" s="59" customFormat="1">
      <c r="A295" s="59" t="s">
        <v>1752</v>
      </c>
      <c r="B295" s="59" t="s">
        <v>218</v>
      </c>
      <c r="C295" s="39" t="s">
        <v>1205</v>
      </c>
      <c r="D295" s="59" t="s">
        <v>500</v>
      </c>
      <c r="E295" s="59" t="s">
        <v>490</v>
      </c>
      <c r="F295" s="59" t="s">
        <v>744</v>
      </c>
      <c r="G295" s="39" t="s">
        <v>1698</v>
      </c>
      <c r="H295" s="60" t="s">
        <v>821</v>
      </c>
    </row>
    <row r="296" spans="1:8" s="59" customFormat="1">
      <c r="A296" s="59" t="s">
        <v>1744</v>
      </c>
      <c r="B296" s="59" t="s">
        <v>218</v>
      </c>
      <c r="C296" s="39" t="s">
        <v>261</v>
      </c>
      <c r="D296" s="59" t="s">
        <v>500</v>
      </c>
      <c r="E296" s="59" t="s">
        <v>490</v>
      </c>
      <c r="F296" s="59" t="s">
        <v>744</v>
      </c>
      <c r="G296" s="39" t="s">
        <v>1699</v>
      </c>
      <c r="H296" s="60" t="s">
        <v>821</v>
      </c>
    </row>
    <row r="297" spans="1:8" s="59" customFormat="1">
      <c r="A297" s="59" t="s">
        <v>1743</v>
      </c>
      <c r="B297" s="59" t="s">
        <v>218</v>
      </c>
      <c r="C297" s="39" t="s">
        <v>1209</v>
      </c>
      <c r="D297" s="59" t="s">
        <v>500</v>
      </c>
      <c r="E297" s="59" t="s">
        <v>490</v>
      </c>
      <c r="F297" s="59" t="s">
        <v>744</v>
      </c>
      <c r="G297" s="39" t="s">
        <v>1698</v>
      </c>
      <c r="H297" s="60" t="s">
        <v>821</v>
      </c>
    </row>
    <row r="298" spans="1:8">
      <c r="A298" t="s">
        <v>1751</v>
      </c>
      <c r="B298" t="s">
        <v>218</v>
      </c>
      <c r="C298" s="39" t="s">
        <v>1816</v>
      </c>
      <c r="D298" t="s">
        <v>500</v>
      </c>
      <c r="E298" t="s">
        <v>490</v>
      </c>
      <c r="F298" t="s">
        <v>744</v>
      </c>
      <c r="G298" s="39" t="s">
        <v>1697</v>
      </c>
      <c r="H298" s="60" t="s">
        <v>821</v>
      </c>
    </row>
    <row r="299" spans="1:8">
      <c r="A299" t="s">
        <v>1742</v>
      </c>
      <c r="B299" t="s">
        <v>218</v>
      </c>
      <c r="C299" s="39" t="s">
        <v>1202</v>
      </c>
      <c r="D299" t="s">
        <v>500</v>
      </c>
      <c r="E299" t="s">
        <v>490</v>
      </c>
      <c r="F299" t="s">
        <v>744</v>
      </c>
      <c r="G299" s="39" t="s">
        <v>1697</v>
      </c>
      <c r="H299" s="60" t="s">
        <v>821</v>
      </c>
    </row>
    <row r="300" spans="1:8">
      <c r="A300" t="s">
        <v>1750</v>
      </c>
      <c r="B300" t="s">
        <v>218</v>
      </c>
      <c r="C300" s="39" t="s">
        <v>1201</v>
      </c>
      <c r="D300" t="s">
        <v>500</v>
      </c>
      <c r="E300" t="s">
        <v>490</v>
      </c>
      <c r="F300" t="s">
        <v>744</v>
      </c>
      <c r="G300" s="39" t="s">
        <v>821</v>
      </c>
      <c r="H300" s="60"/>
    </row>
    <row r="301" spans="1:8">
      <c r="A301" t="s">
        <v>1741</v>
      </c>
      <c r="B301" t="s">
        <v>218</v>
      </c>
      <c r="C301" s="39" t="s">
        <v>1204</v>
      </c>
      <c r="D301" t="s">
        <v>500</v>
      </c>
      <c r="E301" t="s">
        <v>1200</v>
      </c>
      <c r="F301" t="s">
        <v>817</v>
      </c>
      <c r="G301" s="39" t="s">
        <v>1687</v>
      </c>
      <c r="H301" s="60" t="s">
        <v>821</v>
      </c>
    </row>
    <row r="302" spans="1:8">
      <c r="A302" t="s">
        <v>1739</v>
      </c>
      <c r="B302" t="s">
        <v>218</v>
      </c>
      <c r="C302" s="39" t="s">
        <v>1222</v>
      </c>
      <c r="D302" t="s">
        <v>500</v>
      </c>
      <c r="E302" t="s">
        <v>1200</v>
      </c>
      <c r="F302" t="s">
        <v>817</v>
      </c>
      <c r="G302" s="39" t="s">
        <v>1683</v>
      </c>
      <c r="H302" s="60" t="s">
        <v>821</v>
      </c>
    </row>
    <row r="303" spans="1:8" s="59" customFormat="1">
      <c r="A303" s="59" t="s">
        <v>1738</v>
      </c>
      <c r="B303" s="59" t="s">
        <v>218</v>
      </c>
      <c r="C303" s="39" t="s">
        <v>1211</v>
      </c>
      <c r="D303" s="59" t="s">
        <v>500</v>
      </c>
      <c r="E303" s="59" t="s">
        <v>1200</v>
      </c>
      <c r="F303" s="59" t="s">
        <v>817</v>
      </c>
      <c r="G303" s="39" t="s">
        <v>1682</v>
      </c>
      <c r="H303" s="60" t="s">
        <v>821</v>
      </c>
    </row>
    <row r="304" spans="1:8">
      <c r="A304" t="s">
        <v>1737</v>
      </c>
      <c r="B304" t="s">
        <v>218</v>
      </c>
      <c r="C304" s="39" t="s">
        <v>1210</v>
      </c>
      <c r="D304" t="s">
        <v>500</v>
      </c>
      <c r="E304" t="s">
        <v>1200</v>
      </c>
      <c r="F304" t="s">
        <v>817</v>
      </c>
      <c r="G304" s="39" t="s">
        <v>1681</v>
      </c>
      <c r="H304" s="60" t="s">
        <v>821</v>
      </c>
    </row>
    <row r="305" spans="1:9" s="59" customFormat="1">
      <c r="A305" s="59" t="s">
        <v>1736</v>
      </c>
      <c r="B305" s="59" t="s">
        <v>218</v>
      </c>
      <c r="C305" s="39" t="s">
        <v>1243</v>
      </c>
      <c r="D305" s="59" t="s">
        <v>500</v>
      </c>
      <c r="E305" s="59" t="s">
        <v>1200</v>
      </c>
      <c r="F305" s="59" t="s">
        <v>817</v>
      </c>
      <c r="G305" s="39" t="s">
        <v>1680</v>
      </c>
      <c r="H305" s="60" t="s">
        <v>821</v>
      </c>
    </row>
    <row r="306" spans="1:9">
      <c r="A306" t="s">
        <v>1740</v>
      </c>
      <c r="B306" t="s">
        <v>218</v>
      </c>
      <c r="C306" s="39" t="s">
        <v>1813</v>
      </c>
      <c r="D306" t="s">
        <v>500</v>
      </c>
      <c r="E306" t="s">
        <v>1200</v>
      </c>
      <c r="F306" t="s">
        <v>817</v>
      </c>
      <c r="G306" s="39" t="s">
        <v>1683</v>
      </c>
      <c r="H306" s="60" t="s">
        <v>821</v>
      </c>
    </row>
    <row r="307" spans="1:9">
      <c r="A307" t="s">
        <v>1735</v>
      </c>
      <c r="B307" t="s">
        <v>218</v>
      </c>
      <c r="C307" s="39" t="s">
        <v>1201</v>
      </c>
      <c r="D307" t="s">
        <v>500</v>
      </c>
      <c r="E307" t="s">
        <v>1200</v>
      </c>
      <c r="F307" t="s">
        <v>817</v>
      </c>
      <c r="G307" s="39" t="s">
        <v>821</v>
      </c>
      <c r="H307" s="60"/>
    </row>
    <row r="308" spans="1:9">
      <c r="A308" t="s">
        <v>1607</v>
      </c>
      <c r="B308" t="s">
        <v>218</v>
      </c>
      <c r="C308" s="39" t="s">
        <v>1205</v>
      </c>
      <c r="D308" t="s">
        <v>500</v>
      </c>
      <c r="E308" t="s">
        <v>488</v>
      </c>
      <c r="F308" t="s">
        <v>685</v>
      </c>
      <c r="G308" s="39" t="s">
        <v>652</v>
      </c>
      <c r="H308" s="39" t="s">
        <v>1730</v>
      </c>
      <c r="I308" t="s">
        <v>821</v>
      </c>
    </row>
    <row r="309" spans="1:9">
      <c r="A309" t="s">
        <v>1729</v>
      </c>
      <c r="B309" t="s">
        <v>218</v>
      </c>
      <c r="C309" s="39" t="s">
        <v>1807</v>
      </c>
      <c r="D309" t="s">
        <v>500</v>
      </c>
      <c r="E309" t="s">
        <v>488</v>
      </c>
      <c r="F309" t="s">
        <v>685</v>
      </c>
      <c r="G309" s="39" t="s">
        <v>652</v>
      </c>
      <c r="H309" s="39" t="s">
        <v>1679</v>
      </c>
      <c r="I309" t="s">
        <v>821</v>
      </c>
    </row>
    <row r="310" spans="1:9" s="59" customFormat="1">
      <c r="A310" s="59" t="s">
        <v>1728</v>
      </c>
      <c r="B310" s="59" t="s">
        <v>218</v>
      </c>
      <c r="C310" s="39" t="s">
        <v>1211</v>
      </c>
      <c r="D310" s="59" t="s">
        <v>500</v>
      </c>
      <c r="E310" s="59" t="s">
        <v>488</v>
      </c>
      <c r="F310" s="59" t="s">
        <v>685</v>
      </c>
      <c r="G310" s="39" t="s">
        <v>652</v>
      </c>
      <c r="H310" s="39" t="s">
        <v>1678</v>
      </c>
      <c r="I310" s="59" t="s">
        <v>821</v>
      </c>
    </row>
    <row r="311" spans="1:9">
      <c r="A311" t="s">
        <v>1606</v>
      </c>
      <c r="B311" t="s">
        <v>218</v>
      </c>
      <c r="C311" s="39" t="s">
        <v>1210</v>
      </c>
      <c r="D311" t="s">
        <v>500</v>
      </c>
      <c r="E311" t="s">
        <v>488</v>
      </c>
      <c r="F311" t="s">
        <v>685</v>
      </c>
      <c r="G311" s="39" t="s">
        <v>652</v>
      </c>
      <c r="H311" s="39" t="s">
        <v>1677</v>
      </c>
      <c r="I311" t="s">
        <v>821</v>
      </c>
    </row>
    <row r="312" spans="1:9">
      <c r="A312" t="s">
        <v>1605</v>
      </c>
      <c r="B312" t="s">
        <v>218</v>
      </c>
      <c r="C312" s="39" t="s">
        <v>1209</v>
      </c>
      <c r="D312" t="s">
        <v>500</v>
      </c>
      <c r="E312" t="s">
        <v>488</v>
      </c>
      <c r="F312" t="s">
        <v>685</v>
      </c>
      <c r="G312" s="39" t="s">
        <v>652</v>
      </c>
      <c r="H312" s="39" t="s">
        <v>1676</v>
      </c>
      <c r="I312" t="s">
        <v>821</v>
      </c>
    </row>
    <row r="313" spans="1:9">
      <c r="A313" t="s">
        <v>1727</v>
      </c>
      <c r="B313" t="s">
        <v>218</v>
      </c>
      <c r="C313" s="39" t="s">
        <v>1208</v>
      </c>
      <c r="D313" t="s">
        <v>500</v>
      </c>
      <c r="E313" t="s">
        <v>488</v>
      </c>
      <c r="F313" t="s">
        <v>685</v>
      </c>
      <c r="G313" s="39" t="s">
        <v>652</v>
      </c>
      <c r="H313" s="39" t="s">
        <v>1675</v>
      </c>
      <c r="I313" t="s">
        <v>821</v>
      </c>
    </row>
    <row r="314" spans="1:9">
      <c r="A314" t="s">
        <v>1726</v>
      </c>
      <c r="B314" t="s">
        <v>218</v>
      </c>
      <c r="C314" s="39" t="s">
        <v>1201</v>
      </c>
      <c r="D314" t="s">
        <v>500</v>
      </c>
      <c r="E314" t="s">
        <v>488</v>
      </c>
      <c r="F314" t="s">
        <v>685</v>
      </c>
      <c r="G314" s="39" t="s">
        <v>652</v>
      </c>
      <c r="H314" s="39" t="s">
        <v>1674</v>
      </c>
      <c r="I314" t="s">
        <v>821</v>
      </c>
    </row>
    <row r="315" spans="1:9">
      <c r="A315" t="s">
        <v>1734</v>
      </c>
      <c r="B315" t="s">
        <v>218</v>
      </c>
      <c r="C315" s="39" t="s">
        <v>1205</v>
      </c>
      <c r="D315" t="s">
        <v>500</v>
      </c>
      <c r="E315" t="s">
        <v>488</v>
      </c>
      <c r="F315" t="s">
        <v>685</v>
      </c>
      <c r="G315" s="39" t="s">
        <v>652</v>
      </c>
      <c r="H315" s="39" t="s">
        <v>1676</v>
      </c>
      <c r="I315" t="s">
        <v>821</v>
      </c>
    </row>
    <row r="316" spans="1:9" s="60" customFormat="1">
      <c r="A316" s="60" t="s">
        <v>1725</v>
      </c>
      <c r="B316" s="60" t="s">
        <v>218</v>
      </c>
      <c r="C316" s="39" t="s">
        <v>1204</v>
      </c>
      <c r="D316" s="60" t="s">
        <v>500</v>
      </c>
      <c r="E316" s="60" t="s">
        <v>488</v>
      </c>
      <c r="F316" s="60" t="s">
        <v>685</v>
      </c>
      <c r="G316" s="39" t="s">
        <v>652</v>
      </c>
      <c r="H316" s="39" t="s">
        <v>1679</v>
      </c>
      <c r="I316" s="60" t="s">
        <v>821</v>
      </c>
    </row>
    <row r="317" spans="1:9" s="60" customFormat="1">
      <c r="A317" s="60" t="s">
        <v>1733</v>
      </c>
      <c r="B317" s="60" t="s">
        <v>218</v>
      </c>
      <c r="C317" s="39" t="s">
        <v>1227</v>
      </c>
      <c r="D317" s="60" t="s">
        <v>500</v>
      </c>
      <c r="E317" s="60" t="s">
        <v>488</v>
      </c>
      <c r="F317" s="60" t="s">
        <v>685</v>
      </c>
      <c r="G317" s="39" t="s">
        <v>652</v>
      </c>
      <c r="H317" s="39" t="s">
        <v>1675</v>
      </c>
      <c r="I317" s="60" t="s">
        <v>821</v>
      </c>
    </row>
    <row r="318" spans="1:9" s="60" customFormat="1">
      <c r="A318" s="60" t="s">
        <v>1604</v>
      </c>
      <c r="B318" s="60" t="s">
        <v>218</v>
      </c>
      <c r="C318" s="39" t="s">
        <v>1203</v>
      </c>
      <c r="D318" s="60" t="s">
        <v>500</v>
      </c>
      <c r="E318" s="60" t="s">
        <v>488</v>
      </c>
      <c r="F318" s="60" t="s">
        <v>685</v>
      </c>
      <c r="G318" s="39" t="s">
        <v>652</v>
      </c>
      <c r="H318" s="39" t="s">
        <v>1678</v>
      </c>
      <c r="I318" s="60" t="s">
        <v>821</v>
      </c>
    </row>
    <row r="319" spans="1:9" s="60" customFormat="1">
      <c r="A319" s="60" t="s">
        <v>1732</v>
      </c>
      <c r="B319" s="60" t="s">
        <v>218</v>
      </c>
      <c r="C319" s="39" t="s">
        <v>1213</v>
      </c>
      <c r="D319" s="60" t="s">
        <v>500</v>
      </c>
      <c r="E319" s="60" t="s">
        <v>488</v>
      </c>
      <c r="F319" s="60" t="s">
        <v>685</v>
      </c>
      <c r="G319" s="39" t="s">
        <v>652</v>
      </c>
      <c r="H319" s="39" t="s">
        <v>1674</v>
      </c>
      <c r="I319" s="60" t="s">
        <v>821</v>
      </c>
    </row>
    <row r="320" spans="1:9" s="60" customFormat="1">
      <c r="A320" s="60" t="s">
        <v>1603</v>
      </c>
      <c r="B320" s="60" t="s">
        <v>218</v>
      </c>
      <c r="C320" s="39" t="s">
        <v>1211</v>
      </c>
      <c r="D320" s="60" t="s">
        <v>500</v>
      </c>
      <c r="E320" s="60" t="s">
        <v>488</v>
      </c>
      <c r="F320" s="60" t="s">
        <v>685</v>
      </c>
      <c r="G320" s="39" t="s">
        <v>652</v>
      </c>
      <c r="H320" s="39" t="s">
        <v>1677</v>
      </c>
      <c r="I320" s="60" t="s">
        <v>821</v>
      </c>
    </row>
    <row r="321" spans="1:9" s="60" customFormat="1">
      <c r="A321" s="60" t="s">
        <v>1724</v>
      </c>
      <c r="B321" s="60" t="s">
        <v>218</v>
      </c>
      <c r="C321" s="39" t="s">
        <v>1210</v>
      </c>
      <c r="D321" s="60" t="s">
        <v>500</v>
      </c>
      <c r="E321" s="60" t="s">
        <v>488</v>
      </c>
      <c r="F321" s="60" t="s">
        <v>685</v>
      </c>
      <c r="G321" s="39" t="s">
        <v>652</v>
      </c>
      <c r="H321" s="39" t="s">
        <v>1676</v>
      </c>
      <c r="I321" s="60" t="s">
        <v>821</v>
      </c>
    </row>
    <row r="322" spans="1:9">
      <c r="A322" t="s">
        <v>1723</v>
      </c>
      <c r="B322" t="s">
        <v>218</v>
      </c>
      <c r="C322" s="39" t="s">
        <v>1209</v>
      </c>
      <c r="D322" t="s">
        <v>500</v>
      </c>
      <c r="E322" t="s">
        <v>488</v>
      </c>
      <c r="F322" t="s">
        <v>685</v>
      </c>
      <c r="G322" s="39" t="s">
        <v>652</v>
      </c>
      <c r="H322" s="39" t="s">
        <v>1675</v>
      </c>
      <c r="I322" t="s">
        <v>821</v>
      </c>
    </row>
    <row r="323" spans="1:9">
      <c r="A323" t="s">
        <v>1722</v>
      </c>
      <c r="B323" t="s">
        <v>218</v>
      </c>
      <c r="C323" s="39" t="s">
        <v>1208</v>
      </c>
      <c r="D323" t="s">
        <v>500</v>
      </c>
      <c r="E323" t="s">
        <v>488</v>
      </c>
      <c r="F323" t="s">
        <v>685</v>
      </c>
      <c r="G323" s="39" t="s">
        <v>652</v>
      </c>
      <c r="H323" s="39" t="s">
        <v>1674</v>
      </c>
      <c r="I323" t="s">
        <v>821</v>
      </c>
    </row>
    <row r="324" spans="1:9">
      <c r="A324" t="s">
        <v>1731</v>
      </c>
      <c r="B324" t="s">
        <v>218</v>
      </c>
      <c r="C324" s="39" t="s">
        <v>1239</v>
      </c>
      <c r="D324" t="s">
        <v>500</v>
      </c>
      <c r="E324" t="s">
        <v>488</v>
      </c>
      <c r="F324" t="s">
        <v>685</v>
      </c>
      <c r="G324" s="39" t="s">
        <v>652</v>
      </c>
      <c r="H324" s="39" t="s">
        <v>821</v>
      </c>
    </row>
    <row r="325" spans="1:9">
      <c r="A325" t="s">
        <v>1721</v>
      </c>
      <c r="B325" t="s">
        <v>218</v>
      </c>
      <c r="C325" s="39" t="s">
        <v>1201</v>
      </c>
      <c r="D325" t="s">
        <v>500</v>
      </c>
      <c r="E325" t="s">
        <v>488</v>
      </c>
      <c r="F325" t="s">
        <v>685</v>
      </c>
      <c r="G325" s="39" t="s">
        <v>652</v>
      </c>
      <c r="H325" s="39" t="s">
        <v>821</v>
      </c>
    </row>
    <row r="326" spans="1:9">
      <c r="A326" t="s">
        <v>1719</v>
      </c>
      <c r="B326" t="s">
        <v>218</v>
      </c>
      <c r="C326" s="39" t="s">
        <v>1205</v>
      </c>
      <c r="D326" t="s">
        <v>502</v>
      </c>
      <c r="E326" t="s">
        <v>1200</v>
      </c>
      <c r="F326" t="s">
        <v>728</v>
      </c>
      <c r="G326" s="39" t="s">
        <v>1691</v>
      </c>
      <c r="H326" s="39" t="s">
        <v>776</v>
      </c>
    </row>
    <row r="327" spans="1:9">
      <c r="A327" t="s">
        <v>1602</v>
      </c>
      <c r="B327" t="s">
        <v>218</v>
      </c>
      <c r="C327" s="39" t="s">
        <v>1205</v>
      </c>
      <c r="D327" t="s">
        <v>502</v>
      </c>
      <c r="E327" t="s">
        <v>1200</v>
      </c>
      <c r="F327" t="s">
        <v>728</v>
      </c>
      <c r="G327" s="39" t="s">
        <v>1694</v>
      </c>
      <c r="H327" s="39" t="s">
        <v>776</v>
      </c>
    </row>
    <row r="328" spans="1:9">
      <c r="A328" t="s">
        <v>1720</v>
      </c>
      <c r="B328" t="s">
        <v>218</v>
      </c>
      <c r="C328" s="39" t="s">
        <v>1235</v>
      </c>
      <c r="D328" t="s">
        <v>502</v>
      </c>
      <c r="E328" t="s">
        <v>1200</v>
      </c>
      <c r="F328" t="s">
        <v>728</v>
      </c>
      <c r="G328" s="39" t="s">
        <v>1689</v>
      </c>
      <c r="H328" s="39" t="s">
        <v>776</v>
      </c>
    </row>
    <row r="329" spans="1:9">
      <c r="A329" t="s">
        <v>1718</v>
      </c>
      <c r="B329" t="s">
        <v>218</v>
      </c>
      <c r="C329" s="39" t="s">
        <v>1208</v>
      </c>
      <c r="D329" t="s">
        <v>502</v>
      </c>
      <c r="E329" t="s">
        <v>1200</v>
      </c>
      <c r="F329" t="s">
        <v>728</v>
      </c>
      <c r="G329" s="39" t="s">
        <v>1688</v>
      </c>
      <c r="H329" s="39" t="s">
        <v>776</v>
      </c>
    </row>
    <row r="330" spans="1:9">
      <c r="A330" t="s">
        <v>1716</v>
      </c>
      <c r="B330" t="s">
        <v>218</v>
      </c>
      <c r="C330" s="39" t="s">
        <v>1201</v>
      </c>
      <c r="D330" t="s">
        <v>502</v>
      </c>
      <c r="E330" t="s">
        <v>1200</v>
      </c>
      <c r="F330" t="s">
        <v>728</v>
      </c>
      <c r="G330" s="39" t="s">
        <v>1692</v>
      </c>
      <c r="H330" s="39" t="s">
        <v>776</v>
      </c>
    </row>
    <row r="331" spans="1:9">
      <c r="A331" t="s">
        <v>1717</v>
      </c>
      <c r="B331" t="s">
        <v>218</v>
      </c>
      <c r="C331" s="39" t="s">
        <v>1201</v>
      </c>
      <c r="D331" t="s">
        <v>502</v>
      </c>
      <c r="E331" t="s">
        <v>1200</v>
      </c>
      <c r="F331" t="s">
        <v>728</v>
      </c>
      <c r="G331" s="39"/>
      <c r="H331" s="39"/>
    </row>
    <row r="332" spans="1:9">
      <c r="A332" t="s">
        <v>1715</v>
      </c>
      <c r="B332" t="s">
        <v>218</v>
      </c>
      <c r="C332" s="39" t="s">
        <v>1205</v>
      </c>
      <c r="D332" t="s">
        <v>502</v>
      </c>
      <c r="E332" t="s">
        <v>1199</v>
      </c>
      <c r="F332" t="s">
        <v>791</v>
      </c>
      <c r="G332" s="39" t="s">
        <v>1672</v>
      </c>
      <c r="H332" s="39" t="s">
        <v>776</v>
      </c>
    </row>
    <row r="333" spans="1:9" s="60" customFormat="1">
      <c r="A333" s="60" t="s">
        <v>1714</v>
      </c>
      <c r="B333" s="60" t="s">
        <v>218</v>
      </c>
      <c r="C333" s="39" t="s">
        <v>1201</v>
      </c>
      <c r="D333" s="60" t="s">
        <v>502</v>
      </c>
      <c r="E333" s="60" t="s">
        <v>1199</v>
      </c>
      <c r="F333" s="60" t="s">
        <v>791</v>
      </c>
      <c r="G333" s="39" t="s">
        <v>1671</v>
      </c>
      <c r="H333" s="39" t="s">
        <v>776</v>
      </c>
    </row>
    <row r="334" spans="1:9" s="60" customFormat="1">
      <c r="A334" s="60" t="s">
        <v>1713</v>
      </c>
      <c r="B334" s="60" t="s">
        <v>218</v>
      </c>
      <c r="C334" s="39" t="s">
        <v>1211</v>
      </c>
      <c r="D334" s="60" t="s">
        <v>502</v>
      </c>
      <c r="E334" s="60" t="s">
        <v>1199</v>
      </c>
      <c r="F334" s="60" t="s">
        <v>791</v>
      </c>
      <c r="G334" s="39" t="s">
        <v>1670</v>
      </c>
      <c r="H334" s="39" t="s">
        <v>776</v>
      </c>
    </row>
    <row r="335" spans="1:9" s="60" customFormat="1">
      <c r="A335" s="60" t="s">
        <v>1712</v>
      </c>
      <c r="B335" s="60" t="s">
        <v>218</v>
      </c>
      <c r="C335" s="39" t="s">
        <v>1235</v>
      </c>
      <c r="D335" s="60" t="s">
        <v>502</v>
      </c>
      <c r="E335" s="60" t="s">
        <v>1199</v>
      </c>
      <c r="F335" s="60" t="s">
        <v>791</v>
      </c>
      <c r="G335" s="39" t="s">
        <v>1669</v>
      </c>
      <c r="H335" s="39" t="s">
        <v>776</v>
      </c>
    </row>
    <row r="336" spans="1:9" s="60" customFormat="1">
      <c r="A336" s="60" t="s">
        <v>1710</v>
      </c>
      <c r="B336" s="60" t="s">
        <v>218</v>
      </c>
      <c r="C336" s="39" t="s">
        <v>1213</v>
      </c>
      <c r="D336" s="60" t="s">
        <v>502</v>
      </c>
      <c r="E336" s="60" t="s">
        <v>1199</v>
      </c>
      <c r="F336" s="60" t="s">
        <v>791</v>
      </c>
      <c r="G336" s="39" t="s">
        <v>1673</v>
      </c>
      <c r="H336" s="39" t="s">
        <v>776</v>
      </c>
    </row>
    <row r="337" spans="1:8">
      <c r="A337" t="s">
        <v>1711</v>
      </c>
      <c r="B337" t="s">
        <v>218</v>
      </c>
      <c r="C337" s="39" t="s">
        <v>1202</v>
      </c>
      <c r="D337" t="s">
        <v>502</v>
      </c>
      <c r="E337" t="s">
        <v>1199</v>
      </c>
      <c r="F337" t="s">
        <v>791</v>
      </c>
      <c r="G337" s="39" t="s">
        <v>1668</v>
      </c>
      <c r="H337" s="39" t="s">
        <v>776</v>
      </c>
    </row>
    <row r="338" spans="1:8" s="60" customFormat="1">
      <c r="A338" s="60" t="s">
        <v>1709</v>
      </c>
      <c r="B338" s="60" t="s">
        <v>218</v>
      </c>
      <c r="C338" s="39" t="s">
        <v>1201</v>
      </c>
      <c r="D338" s="60" t="s">
        <v>502</v>
      </c>
      <c r="E338" s="60" t="s">
        <v>1199</v>
      </c>
      <c r="F338" s="60" t="s">
        <v>791</v>
      </c>
      <c r="G338" s="39" t="s">
        <v>1672</v>
      </c>
      <c r="H338" s="39" t="s">
        <v>776</v>
      </c>
    </row>
    <row r="339" spans="1:8" s="60" customFormat="1">
      <c r="A339" s="60" t="s">
        <v>1801</v>
      </c>
      <c r="B339" s="60" t="s">
        <v>218</v>
      </c>
      <c r="C339" s="39" t="s">
        <v>1205</v>
      </c>
      <c r="D339" s="60" t="s">
        <v>487</v>
      </c>
      <c r="E339" s="60" t="s">
        <v>492</v>
      </c>
      <c r="F339" s="60" t="s">
        <v>821</v>
      </c>
      <c r="G339" s="39" t="s">
        <v>1667</v>
      </c>
      <c r="H339" s="39" t="s">
        <v>821</v>
      </c>
    </row>
    <row r="340" spans="1:8" s="60" customFormat="1">
      <c r="A340" s="60" t="s">
        <v>1662</v>
      </c>
      <c r="B340" s="60" t="s">
        <v>218</v>
      </c>
      <c r="C340" s="39" t="s">
        <v>1222</v>
      </c>
      <c r="D340" s="60" t="s">
        <v>487</v>
      </c>
      <c r="E340" s="60" t="s">
        <v>492</v>
      </c>
      <c r="F340" s="60" t="s">
        <v>821</v>
      </c>
      <c r="G340" s="39" t="s">
        <v>1665</v>
      </c>
      <c r="H340" s="39" t="s">
        <v>821</v>
      </c>
    </row>
    <row r="341" spans="1:8" s="60" customFormat="1">
      <c r="A341" s="60" t="s">
        <v>1708</v>
      </c>
      <c r="B341" s="60" t="s">
        <v>218</v>
      </c>
      <c r="C341" s="39" t="s">
        <v>1234</v>
      </c>
      <c r="D341" s="60" t="s">
        <v>487</v>
      </c>
      <c r="E341" s="60" t="s">
        <v>492</v>
      </c>
      <c r="F341" s="60" t="s">
        <v>821</v>
      </c>
      <c r="G341" s="39" t="s">
        <v>1664</v>
      </c>
      <c r="H341" s="39" t="s">
        <v>821</v>
      </c>
    </row>
    <row r="342" spans="1:8" s="60" customFormat="1">
      <c r="A342" s="60" t="s">
        <v>1706</v>
      </c>
      <c r="B342" s="60" t="s">
        <v>218</v>
      </c>
      <c r="C342" s="39" t="s">
        <v>1238</v>
      </c>
      <c r="D342" s="60" t="s">
        <v>487</v>
      </c>
      <c r="E342" s="60" t="s">
        <v>492</v>
      </c>
      <c r="F342" s="60" t="s">
        <v>821</v>
      </c>
      <c r="G342" s="39" t="s">
        <v>1666</v>
      </c>
      <c r="H342" s="39" t="s">
        <v>821</v>
      </c>
    </row>
    <row r="343" spans="1:8">
      <c r="A343" t="s">
        <v>1707</v>
      </c>
      <c r="B343" t="s">
        <v>218</v>
      </c>
      <c r="C343" s="39" t="s">
        <v>1202</v>
      </c>
      <c r="D343" t="s">
        <v>487</v>
      </c>
      <c r="E343" t="s">
        <v>492</v>
      </c>
      <c r="F343" s="60" t="s">
        <v>821</v>
      </c>
      <c r="G343" s="39" t="s">
        <v>1663</v>
      </c>
      <c r="H343" s="39" t="s">
        <v>821</v>
      </c>
    </row>
    <row r="344" spans="1:8">
      <c r="A344" t="s">
        <v>1705</v>
      </c>
      <c r="B344" t="s">
        <v>218</v>
      </c>
      <c r="C344" s="39" t="s">
        <v>1201</v>
      </c>
      <c r="D344" t="s">
        <v>487</v>
      </c>
      <c r="E344" t="s">
        <v>492</v>
      </c>
      <c r="F344" s="60" t="s">
        <v>821</v>
      </c>
      <c r="G344" s="39" t="s">
        <v>1665</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8">
      <c r="A433" t="s">
        <v>932</v>
      </c>
      <c r="B433" t="s">
        <v>438</v>
      </c>
      <c r="C433" t="s">
        <v>259</v>
      </c>
      <c r="D433" t="s">
        <v>487</v>
      </c>
      <c r="E433" t="s">
        <v>492</v>
      </c>
      <c r="F433" s="60" t="s">
        <v>821</v>
      </c>
      <c r="G433" t="s">
        <v>678</v>
      </c>
      <c r="H433" t="s">
        <v>821</v>
      </c>
    </row>
  </sheetData>
  <dataValidations count="5">
    <dataValidation type="list" allowBlank="1" showInputMessage="1" showErrorMessage="1" sqref="B4:B92 B283:B433">
      <formula1>INDIRECT("StandardsTable[Name]")</formula1>
    </dataValidation>
    <dataValidation type="list" allowBlank="1" showInputMessage="1" showErrorMessage="1" sqref="F4:K433">
      <formula1>INDIRECT("MaterialsTable[Name]")</formula1>
    </dataValidation>
    <dataValidation type="list" allowBlank="1" showInputMessage="1" showErrorMessage="1" sqref="E4:E433">
      <formula1>INDIRECT("StandardsConstructionTypeLookup[Name]")</formula1>
    </dataValidation>
    <dataValidation type="list" allowBlank="1" showInputMessage="1" showErrorMessage="1" sqref="D4:D433">
      <formula1>INDIRECT("IntendedSurfaceTypeLookup[Name]")</formula1>
    </dataValidation>
    <dataValidation type="list" allowBlank="1" showInputMessage="1" showErrorMessage="1" sqref="C4:C433">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2"/>
  <sheetViews>
    <sheetView workbookViewId="0">
      <pane xSplit="1" ySplit="3" topLeftCell="B4" activePane="bottomRight" state="frozen"/>
      <selection pane="topRight" activeCell="B1" sqref="B1"/>
      <selection pane="bottomLeft" activeCell="A5" sqref="A5"/>
      <selection pane="bottomRight" activeCell="A5" sqref="A5"/>
    </sheetView>
  </sheetViews>
  <sheetFormatPr defaultRowHeight="15"/>
  <cols>
    <col min="1" max="1" width="41.42578125" bestFit="1" customWidth="1"/>
    <col min="2" max="3" width="25.42578125" customWidth="1"/>
    <col min="4" max="4" width="18.85546875" customWidth="1"/>
    <col min="5" max="5" width="32.7109375" customWidth="1"/>
    <col min="6" max="6" width="29.42578125" customWidth="1"/>
    <col min="7" max="7" width="20.140625" customWidth="1"/>
    <col min="8" max="8" width="26.5703125" customWidth="1"/>
    <col min="9" max="9" width="24" customWidth="1"/>
    <col min="10" max="10" width="19.140625" customWidth="1"/>
    <col min="11" max="12" width="21.140625" customWidth="1"/>
    <col min="13" max="13" width="24.85546875" customWidth="1"/>
    <col min="14" max="14" width="27.5703125" customWidth="1"/>
    <col min="15" max="15" width="22.7109375" customWidth="1"/>
    <col min="16" max="16" width="50.7109375" bestFit="1" customWidth="1" collapsed="1"/>
    <col min="17" max="17" width="40" bestFit="1" customWidth="1"/>
    <col min="18" max="18" width="47.5703125" bestFit="1" customWidth="1"/>
    <col min="19" max="19" width="46.140625" bestFit="1" customWidth="1"/>
    <col min="20" max="20" width="41.85546875" bestFit="1" customWidth="1"/>
    <col min="21" max="21" width="49.42578125" bestFit="1" customWidth="1"/>
    <col min="22" max="22" width="47.85546875" bestFit="1" customWidth="1"/>
    <col min="23" max="23" width="42.85546875" bestFit="1" customWidth="1"/>
    <col min="24" max="24" width="43.28515625" bestFit="1" customWidth="1"/>
    <col min="25" max="25" width="42.5703125" bestFit="1" customWidth="1"/>
    <col min="26" max="26" width="55.28515625" bestFit="1" customWidth="1"/>
    <col min="27" max="27" width="16.28515625" bestFit="1" customWidth="1"/>
  </cols>
  <sheetData>
    <row r="1" spans="1:27">
      <c r="A1" t="s">
        <v>1337</v>
      </c>
    </row>
    <row r="2" spans="1:27">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row>
    <row r="3" spans="1:27">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row>
    <row r="4" spans="1:27">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27">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27">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27">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27">
      <c r="A8" t="s">
        <v>830</v>
      </c>
      <c r="B8" t="s">
        <v>1343</v>
      </c>
      <c r="D8">
        <v>0.5</v>
      </c>
      <c r="L8" t="s">
        <v>831</v>
      </c>
    </row>
    <row r="9" spans="1:27">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27">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27">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27">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27">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27">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27">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27">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1663</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1664</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1665</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1666</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1667</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1638</v>
      </c>
      <c r="B41" t="s">
        <v>636</v>
      </c>
      <c r="M41">
        <v>0.35</v>
      </c>
      <c r="N41">
        <v>0.4</v>
      </c>
      <c r="O41">
        <v>0.31</v>
      </c>
    </row>
    <row r="42" spans="1:27">
      <c r="A42" t="s">
        <v>1643</v>
      </c>
      <c r="B42" t="s">
        <v>636</v>
      </c>
      <c r="M42">
        <v>0.35</v>
      </c>
      <c r="N42">
        <v>0.45</v>
      </c>
      <c r="O42">
        <v>0.35</v>
      </c>
    </row>
    <row r="43" spans="1:27">
      <c r="A43" t="s">
        <v>1637</v>
      </c>
      <c r="B43" t="s">
        <v>636</v>
      </c>
      <c r="M43">
        <v>0.4</v>
      </c>
      <c r="N43">
        <v>0.4</v>
      </c>
      <c r="O43">
        <v>0.31</v>
      </c>
    </row>
    <row r="44" spans="1:27">
      <c r="A44" t="s">
        <v>1642</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1636</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1631</v>
      </c>
      <c r="B57" t="s">
        <v>636</v>
      </c>
      <c r="M57">
        <v>0.65</v>
      </c>
      <c r="N57">
        <v>0.25</v>
      </c>
      <c r="O57">
        <v>0.16</v>
      </c>
    </row>
    <row r="58" spans="1:15">
      <c r="A58" t="s">
        <v>1639</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1626</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1668</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1669</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1670</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1671</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1672</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1673</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1674</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1675</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1676</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1677</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1678</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1679</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1730</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1680</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1681</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1682</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1683</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1684</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1685</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1686</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1687</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1688</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1689</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1690</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1691</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1692</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1693</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1694</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1695</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1696</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1697</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1698</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1699</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1748</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1749</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1700</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1701</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11" s="58" customFormat="1">
      <c r="A289" s="58" t="s">
        <v>1702</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11" s="58" customFormat="1">
      <c r="A290" s="58" t="s">
        <v>1703</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11" s="58" customFormat="1">
      <c r="A291" s="58" t="s">
        <v>1704</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11">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sheetData>
  <dataValidations count="1">
    <dataValidation type="list" allowBlank="1" showInputMessage="1" showErrorMessage="1" sqref="B4:B292">
      <formula1>INDIRECT("MaterialTypeLookup[Name]")</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zoomScale="70" zoomScaleNormal="70" workbookViewId="0">
      <pane xSplit="1" ySplit="3" topLeftCell="B4" activePane="bottomRight" state="frozen"/>
      <selection pane="topRight" activeCell="B1" sqref="B1"/>
      <selection pane="bottomLeft" activeCell="A4" sqref="A4"/>
      <selection pane="bottomRight" activeCell="A17" sqref="A17"/>
    </sheetView>
  </sheetViews>
  <sheetFormatPr defaultRowHeight="15"/>
  <cols>
    <col min="1" max="1" width="63.28515625" style="60" customWidth="1"/>
    <col min="2" max="2" width="21.85546875" style="60" bestFit="1" customWidth="1"/>
    <col min="3" max="3" width="15.28515625" style="60" bestFit="1" customWidth="1"/>
    <col min="4" max="4" width="39" style="60" bestFit="1" customWidth="1"/>
    <col min="5" max="5" width="7.85546875" style="60" bestFit="1" customWidth="1"/>
    <col min="6" max="6" width="11.42578125" style="60" bestFit="1" customWidth="1"/>
    <col min="7" max="7" width="9.28515625" style="60" bestFit="1" customWidth="1"/>
    <col min="8" max="31" width="5.7109375" style="65" customWidth="1"/>
    <col min="32" max="32" width="53.140625" style="60" customWidth="1"/>
    <col min="33" max="16384" width="9.140625" style="60"/>
  </cols>
  <sheetData>
    <row r="1" spans="1:32">
      <c r="A1" s="60" t="s">
        <v>2695</v>
      </c>
    </row>
    <row r="2" spans="1:32">
      <c r="D2" s="60" t="s">
        <v>2696</v>
      </c>
    </row>
    <row r="3" spans="1:32" ht="35.25" customHeight="1">
      <c r="A3" s="30" t="s">
        <v>529</v>
      </c>
      <c r="B3" s="30" t="s">
        <v>2697</v>
      </c>
      <c r="C3" s="30" t="s">
        <v>2698</v>
      </c>
      <c r="D3" s="30" t="s">
        <v>2699</v>
      </c>
      <c r="E3" s="30" t="s">
        <v>2700</v>
      </c>
      <c r="F3" s="30" t="s">
        <v>2701</v>
      </c>
      <c r="G3" s="30" t="s">
        <v>2702</v>
      </c>
      <c r="H3" s="66" t="s">
        <v>2703</v>
      </c>
      <c r="I3" s="66" t="s">
        <v>2704</v>
      </c>
      <c r="J3" s="66" t="s">
        <v>2705</v>
      </c>
      <c r="K3" s="66" t="s">
        <v>2706</v>
      </c>
      <c r="L3" s="66" t="s">
        <v>2707</v>
      </c>
      <c r="M3" s="66" t="s">
        <v>2708</v>
      </c>
      <c r="N3" s="66" t="s">
        <v>2709</v>
      </c>
      <c r="O3" s="66" t="s">
        <v>2710</v>
      </c>
      <c r="P3" s="66" t="s">
        <v>2711</v>
      </c>
      <c r="Q3" s="66" t="s">
        <v>2712</v>
      </c>
      <c r="R3" s="66" t="s">
        <v>2713</v>
      </c>
      <c r="S3" s="66" t="s">
        <v>2714</v>
      </c>
      <c r="T3" s="66" t="s">
        <v>2715</v>
      </c>
      <c r="U3" s="66" t="s">
        <v>2716</v>
      </c>
      <c r="V3" s="66" t="s">
        <v>2717</v>
      </c>
      <c r="W3" s="66" t="s">
        <v>2718</v>
      </c>
      <c r="X3" s="66" t="s">
        <v>2719</v>
      </c>
      <c r="Y3" s="66" t="s">
        <v>2720</v>
      </c>
      <c r="Z3" s="66" t="s">
        <v>2721</v>
      </c>
      <c r="AA3" s="66" t="s">
        <v>2722</v>
      </c>
      <c r="AB3" s="66" t="s">
        <v>2723</v>
      </c>
      <c r="AC3" s="66" t="s">
        <v>2724</v>
      </c>
      <c r="AD3" s="66" t="s">
        <v>2725</v>
      </c>
      <c r="AE3" s="66" t="s">
        <v>2726</v>
      </c>
      <c r="AF3" s="60" t="s">
        <v>113</v>
      </c>
    </row>
    <row r="4" spans="1:32">
      <c r="A4" s="60" t="s">
        <v>2727</v>
      </c>
      <c r="B4" s="60" t="s">
        <v>2728</v>
      </c>
      <c r="D4" s="60" t="s">
        <v>2729</v>
      </c>
      <c r="E4" s="67">
        <v>41640</v>
      </c>
      <c r="F4" s="67">
        <v>42004</v>
      </c>
      <c r="G4" s="60" t="s">
        <v>2730</v>
      </c>
      <c r="H4" s="60">
        <v>0</v>
      </c>
      <c r="I4" s="60"/>
      <c r="J4" s="60"/>
      <c r="K4" s="60"/>
      <c r="L4" s="60"/>
      <c r="M4" s="60"/>
      <c r="N4" s="60"/>
      <c r="O4" s="60"/>
      <c r="P4" s="60"/>
      <c r="Q4" s="60"/>
      <c r="R4" s="60"/>
      <c r="S4" s="60"/>
      <c r="T4" s="60"/>
      <c r="U4" s="60"/>
      <c r="V4" s="60"/>
      <c r="W4" s="60"/>
      <c r="X4" s="60"/>
      <c r="Y4" s="60"/>
      <c r="Z4" s="60"/>
      <c r="AA4" s="60"/>
      <c r="AB4" s="60"/>
      <c r="AC4" s="60"/>
      <c r="AD4" s="60"/>
      <c r="AE4" s="60"/>
    </row>
    <row r="5" spans="1:32">
      <c r="A5" s="60" t="s">
        <v>1430</v>
      </c>
      <c r="B5" s="60" t="s">
        <v>2728</v>
      </c>
      <c r="D5" s="60" t="s">
        <v>2729</v>
      </c>
      <c r="E5" s="67">
        <v>41640</v>
      </c>
      <c r="F5" s="67">
        <v>42004</v>
      </c>
      <c r="G5" s="60" t="s">
        <v>2730</v>
      </c>
      <c r="H5" s="60">
        <v>1</v>
      </c>
      <c r="I5" s="60"/>
      <c r="J5" s="60"/>
      <c r="K5" s="60"/>
      <c r="L5" s="60"/>
      <c r="M5" s="60"/>
      <c r="N5" s="60"/>
      <c r="O5" s="60"/>
      <c r="P5" s="60"/>
      <c r="Q5" s="60"/>
      <c r="R5" s="60"/>
      <c r="S5" s="60"/>
      <c r="T5" s="60"/>
      <c r="U5" s="60"/>
      <c r="V5" s="60"/>
      <c r="W5" s="60"/>
      <c r="X5" s="60"/>
      <c r="Y5" s="60"/>
      <c r="Z5" s="60"/>
      <c r="AA5" s="60"/>
      <c r="AB5" s="60"/>
      <c r="AC5" s="60"/>
      <c r="AD5" s="60"/>
      <c r="AE5" s="60"/>
    </row>
    <row r="6" spans="1:32">
      <c r="A6" s="60" t="s">
        <v>1414</v>
      </c>
      <c r="B6" s="60" t="s">
        <v>2731</v>
      </c>
      <c r="C6" s="60" t="s">
        <v>2732</v>
      </c>
      <c r="D6" s="60" t="s">
        <v>2729</v>
      </c>
      <c r="E6" s="67">
        <v>41640</v>
      </c>
      <c r="F6" s="67">
        <v>42004</v>
      </c>
      <c r="G6" s="60" t="s">
        <v>2730</v>
      </c>
      <c r="H6" s="60">
        <v>120</v>
      </c>
      <c r="I6" s="60"/>
      <c r="J6" s="60"/>
      <c r="K6" s="60"/>
      <c r="L6" s="60"/>
      <c r="M6" s="60"/>
      <c r="N6" s="60"/>
      <c r="O6" s="60"/>
      <c r="P6" s="60"/>
      <c r="Q6" s="60"/>
      <c r="R6" s="60"/>
      <c r="S6" s="60"/>
      <c r="T6" s="60"/>
      <c r="U6" s="60"/>
      <c r="V6" s="60"/>
      <c r="W6" s="60"/>
      <c r="X6" s="60"/>
      <c r="Y6" s="60"/>
      <c r="Z6" s="60"/>
      <c r="AA6" s="60"/>
      <c r="AB6" s="60"/>
      <c r="AC6" s="60"/>
      <c r="AD6" s="60"/>
      <c r="AE6" s="60"/>
    </row>
    <row r="7" spans="1:32">
      <c r="A7" s="60" t="s">
        <v>1440</v>
      </c>
      <c r="B7" s="60" t="s">
        <v>2733</v>
      </c>
      <c r="D7" s="60" t="s">
        <v>2734</v>
      </c>
      <c r="E7" s="67">
        <v>41640</v>
      </c>
      <c r="F7" s="67">
        <v>42004</v>
      </c>
      <c r="G7" s="60" t="s">
        <v>2735</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row>
    <row r="8" spans="1:32">
      <c r="A8" s="60" t="s">
        <v>1440</v>
      </c>
      <c r="B8" s="60" t="s">
        <v>2733</v>
      </c>
      <c r="D8" s="60" t="s">
        <v>2736</v>
      </c>
      <c r="E8" s="67">
        <v>41640</v>
      </c>
      <c r="F8" s="67">
        <v>42004</v>
      </c>
      <c r="G8" s="60" t="s">
        <v>2730</v>
      </c>
      <c r="H8" s="60">
        <v>0</v>
      </c>
      <c r="I8" s="60"/>
      <c r="J8" s="60"/>
      <c r="K8" s="60"/>
      <c r="L8" s="60"/>
      <c r="M8" s="60"/>
      <c r="N8" s="60"/>
      <c r="O8" s="60"/>
      <c r="P8" s="60"/>
      <c r="Q8" s="60"/>
      <c r="R8" s="60"/>
      <c r="S8" s="60"/>
      <c r="T8" s="60"/>
      <c r="U8" s="60"/>
      <c r="V8" s="60"/>
      <c r="W8" s="60"/>
      <c r="X8" s="60"/>
      <c r="Y8" s="60"/>
      <c r="Z8" s="60"/>
      <c r="AA8" s="60"/>
      <c r="AB8" s="60"/>
      <c r="AC8" s="60"/>
      <c r="AD8" s="60"/>
      <c r="AE8" s="60"/>
    </row>
    <row r="9" spans="1:32">
      <c r="A9" s="60" t="s">
        <v>1440</v>
      </c>
      <c r="B9" s="60" t="s">
        <v>2733</v>
      </c>
      <c r="D9" s="60" t="s">
        <v>2737</v>
      </c>
      <c r="E9" s="67">
        <v>41640</v>
      </c>
      <c r="F9" s="67">
        <v>42004</v>
      </c>
      <c r="G9" s="60" t="s">
        <v>2730</v>
      </c>
      <c r="H9" s="60">
        <v>0.35</v>
      </c>
      <c r="I9" s="60"/>
      <c r="J9" s="60"/>
      <c r="K9" s="60"/>
      <c r="L9" s="60"/>
      <c r="M9" s="60"/>
      <c r="N9" s="60"/>
      <c r="O9" s="60"/>
      <c r="P9" s="60"/>
      <c r="Q9" s="60"/>
      <c r="R9" s="60"/>
      <c r="S9" s="60"/>
      <c r="T9" s="60"/>
      <c r="U9" s="60"/>
      <c r="V9" s="60"/>
      <c r="W9" s="60"/>
      <c r="X9" s="60"/>
      <c r="Y9" s="60"/>
      <c r="Z9" s="60"/>
      <c r="AA9" s="60"/>
      <c r="AB9" s="60"/>
      <c r="AC9" s="60"/>
      <c r="AD9" s="60"/>
      <c r="AE9" s="60"/>
    </row>
    <row r="10" spans="1:32">
      <c r="A10" s="60" t="s">
        <v>1353</v>
      </c>
      <c r="B10" s="60" t="s">
        <v>0</v>
      </c>
      <c r="D10" s="60" t="s">
        <v>2738</v>
      </c>
      <c r="E10" s="67">
        <v>41640</v>
      </c>
      <c r="F10" s="67">
        <v>42004</v>
      </c>
      <c r="G10" s="60" t="s">
        <v>2735</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row>
    <row r="11" spans="1:32">
      <c r="A11" s="60" t="s">
        <v>1353</v>
      </c>
      <c r="B11" s="60" t="s">
        <v>0</v>
      </c>
      <c r="D11" s="60" t="s">
        <v>2736</v>
      </c>
      <c r="E11" s="67">
        <v>41640</v>
      </c>
      <c r="F11" s="67">
        <v>42004</v>
      </c>
      <c r="G11" s="60" t="s">
        <v>2730</v>
      </c>
      <c r="H11" s="60">
        <v>0</v>
      </c>
      <c r="I11" s="60"/>
      <c r="J11" s="60"/>
      <c r="K11" s="60"/>
      <c r="L11" s="60"/>
      <c r="M11" s="60"/>
      <c r="N11" s="60"/>
      <c r="O11" s="60"/>
      <c r="P11" s="60"/>
      <c r="Q11" s="60"/>
      <c r="R11" s="60"/>
      <c r="S11" s="60"/>
      <c r="T11" s="60"/>
      <c r="U11" s="60"/>
      <c r="V11" s="60"/>
      <c r="W11" s="60"/>
      <c r="X11" s="60"/>
      <c r="Y11" s="60"/>
      <c r="Z11" s="60"/>
      <c r="AA11" s="60"/>
      <c r="AB11" s="60"/>
      <c r="AC11" s="60"/>
      <c r="AD11" s="60"/>
      <c r="AE11" s="60"/>
    </row>
    <row r="12" spans="1:32">
      <c r="A12" s="60" t="s">
        <v>1353</v>
      </c>
      <c r="B12" s="60" t="s">
        <v>0</v>
      </c>
      <c r="D12" s="60" t="s">
        <v>2737</v>
      </c>
      <c r="E12" s="67">
        <v>41640</v>
      </c>
      <c r="F12" s="67">
        <v>42004</v>
      </c>
      <c r="G12" s="60" t="s">
        <v>2730</v>
      </c>
      <c r="H12" s="60">
        <v>1</v>
      </c>
      <c r="I12" s="60"/>
      <c r="J12" s="60"/>
      <c r="K12" s="60"/>
      <c r="L12" s="60"/>
      <c r="M12" s="60"/>
      <c r="N12" s="60"/>
      <c r="O12" s="60"/>
      <c r="P12" s="60"/>
      <c r="Q12" s="60"/>
      <c r="R12" s="60"/>
      <c r="S12" s="60"/>
      <c r="T12" s="60"/>
      <c r="U12" s="60"/>
      <c r="V12" s="60"/>
      <c r="W12" s="60"/>
      <c r="X12" s="60"/>
      <c r="Y12" s="60"/>
      <c r="Z12" s="60"/>
      <c r="AA12" s="60"/>
      <c r="AB12" s="60"/>
      <c r="AC12" s="60"/>
      <c r="AD12" s="60"/>
      <c r="AE12" s="60"/>
    </row>
    <row r="13" spans="1:32">
      <c r="A13" s="60" t="s">
        <v>1413</v>
      </c>
      <c r="B13" s="60" t="s">
        <v>2</v>
      </c>
      <c r="D13" s="60" t="s">
        <v>2738</v>
      </c>
      <c r="E13" s="67">
        <v>41640</v>
      </c>
      <c r="F13" s="67">
        <v>42004</v>
      </c>
      <c r="G13" s="60" t="s">
        <v>2735</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row>
    <row r="14" spans="1:32">
      <c r="A14" s="60" t="s">
        <v>1413</v>
      </c>
      <c r="B14" s="60" t="s">
        <v>2</v>
      </c>
      <c r="D14" s="60" t="s">
        <v>2736</v>
      </c>
      <c r="E14" s="67">
        <v>41640</v>
      </c>
      <c r="F14" s="67">
        <v>42004</v>
      </c>
      <c r="G14" s="60" t="s">
        <v>2730</v>
      </c>
      <c r="H14" s="60">
        <v>0</v>
      </c>
      <c r="I14" s="60"/>
      <c r="J14" s="60"/>
      <c r="K14" s="60"/>
      <c r="L14" s="60"/>
      <c r="M14" s="60"/>
      <c r="N14" s="60"/>
      <c r="O14" s="60"/>
      <c r="P14" s="60"/>
      <c r="Q14" s="60"/>
      <c r="R14" s="60"/>
      <c r="S14" s="60"/>
      <c r="T14" s="60"/>
      <c r="U14" s="60"/>
      <c r="V14" s="60"/>
      <c r="W14" s="60"/>
      <c r="X14" s="60"/>
      <c r="Y14" s="60"/>
      <c r="Z14" s="60"/>
      <c r="AA14" s="60"/>
      <c r="AB14" s="60"/>
      <c r="AC14" s="60"/>
      <c r="AD14" s="60"/>
      <c r="AE14" s="60"/>
    </row>
    <row r="15" spans="1:32">
      <c r="A15" s="60" t="s">
        <v>1413</v>
      </c>
      <c r="B15" s="60" t="s">
        <v>2</v>
      </c>
      <c r="D15" s="60" t="s">
        <v>2737</v>
      </c>
      <c r="E15" s="67">
        <v>41640</v>
      </c>
      <c r="F15" s="67">
        <v>42004</v>
      </c>
      <c r="G15" s="60" t="s">
        <v>2730</v>
      </c>
      <c r="H15" s="60">
        <v>1</v>
      </c>
      <c r="I15" s="60"/>
      <c r="J15" s="60"/>
      <c r="K15" s="60"/>
      <c r="L15" s="60"/>
      <c r="M15" s="60"/>
      <c r="N15" s="60"/>
      <c r="O15" s="60"/>
      <c r="P15" s="60"/>
      <c r="Q15" s="60"/>
      <c r="R15" s="60"/>
      <c r="S15" s="60"/>
      <c r="T15" s="60"/>
      <c r="U15" s="60"/>
      <c r="V15" s="60"/>
      <c r="W15" s="60"/>
      <c r="X15" s="60"/>
      <c r="Y15" s="60"/>
      <c r="Z15" s="60"/>
      <c r="AA15" s="60"/>
      <c r="AB15" s="60"/>
      <c r="AC15" s="60"/>
      <c r="AD15" s="60"/>
      <c r="AE15" s="60"/>
    </row>
    <row r="16" spans="1:32">
      <c r="A16" s="60" t="s">
        <v>1413</v>
      </c>
      <c r="B16" s="60" t="s">
        <v>2</v>
      </c>
      <c r="D16" s="60" t="s">
        <v>2739</v>
      </c>
      <c r="E16" s="67">
        <v>41640</v>
      </c>
      <c r="F16" s="67">
        <v>42004</v>
      </c>
      <c r="G16" s="60" t="s">
        <v>2735</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row>
    <row r="17" spans="1:31">
      <c r="A17" s="60" t="s">
        <v>1413</v>
      </c>
      <c r="B17" s="60" t="s">
        <v>2</v>
      </c>
      <c r="D17" s="60" t="s">
        <v>2740</v>
      </c>
      <c r="E17" s="67">
        <v>41640</v>
      </c>
      <c r="F17" s="67">
        <v>42004</v>
      </c>
      <c r="G17" s="60" t="s">
        <v>2735</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row>
    <row r="18" spans="1:31">
      <c r="A18" s="60" t="s">
        <v>2741</v>
      </c>
      <c r="B18" s="60" t="s">
        <v>2742</v>
      </c>
      <c r="D18" s="60" t="s">
        <v>2743</v>
      </c>
      <c r="E18" s="67">
        <v>41640</v>
      </c>
      <c r="F18" s="67">
        <v>42004</v>
      </c>
      <c r="G18" s="60" t="s">
        <v>2735</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row>
    <row r="19" spans="1:31">
      <c r="A19" s="60" t="s">
        <v>2741</v>
      </c>
      <c r="B19" s="60" t="s">
        <v>2742</v>
      </c>
      <c r="D19" s="60" t="s">
        <v>2744</v>
      </c>
      <c r="E19" s="67">
        <v>41640</v>
      </c>
      <c r="F19" s="67">
        <v>42004</v>
      </c>
      <c r="G19" s="60" t="s">
        <v>2735</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row>
    <row r="20" spans="1:31">
      <c r="A20" s="60" t="s">
        <v>2741</v>
      </c>
      <c r="B20" s="60" t="s">
        <v>2742</v>
      </c>
      <c r="D20" s="60" t="s">
        <v>2739</v>
      </c>
      <c r="E20" s="67">
        <v>41640</v>
      </c>
      <c r="F20" s="67">
        <v>42004</v>
      </c>
      <c r="G20" s="60" t="s">
        <v>2735</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row>
    <row r="21" spans="1:31">
      <c r="A21" s="60" t="s">
        <v>1456</v>
      </c>
      <c r="B21" s="60" t="s">
        <v>2745</v>
      </c>
      <c r="C21" s="60" t="s">
        <v>2746</v>
      </c>
      <c r="D21" s="60" t="s">
        <v>2743</v>
      </c>
      <c r="E21" s="67">
        <v>41640</v>
      </c>
      <c r="F21" s="67">
        <v>42004</v>
      </c>
      <c r="G21" s="60" t="s">
        <v>2735</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row>
    <row r="22" spans="1:31">
      <c r="A22" s="60" t="s">
        <v>1456</v>
      </c>
      <c r="B22" s="60" t="s">
        <v>2745</v>
      </c>
      <c r="C22" s="60" t="s">
        <v>2746</v>
      </c>
      <c r="D22" s="60" t="s">
        <v>2736</v>
      </c>
      <c r="E22" s="67">
        <v>41640</v>
      </c>
      <c r="F22" s="67">
        <v>42004</v>
      </c>
      <c r="G22" s="60" t="s">
        <v>2730</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row>
    <row r="23" spans="1:31">
      <c r="A23" s="60" t="s">
        <v>1470</v>
      </c>
      <c r="B23" s="60" t="s">
        <v>2745</v>
      </c>
      <c r="C23" s="60" t="s">
        <v>2746</v>
      </c>
      <c r="D23" s="60" t="s">
        <v>2743</v>
      </c>
      <c r="E23" s="67">
        <v>41640</v>
      </c>
      <c r="F23" s="67">
        <v>42004</v>
      </c>
      <c r="G23" s="60" t="s">
        <v>2735</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row>
    <row r="24" spans="1:31">
      <c r="A24" s="60" t="s">
        <v>1470</v>
      </c>
      <c r="B24" s="60" t="s">
        <v>2745</v>
      </c>
      <c r="C24" s="60" t="s">
        <v>2746</v>
      </c>
      <c r="D24" s="60" t="s">
        <v>2736</v>
      </c>
      <c r="E24" s="67">
        <v>41640</v>
      </c>
      <c r="F24" s="67">
        <v>42004</v>
      </c>
      <c r="G24" s="60" t="s">
        <v>2730</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row>
    <row r="25" spans="1:31">
      <c r="A25" s="60" t="s">
        <v>2747</v>
      </c>
      <c r="B25" s="60" t="s">
        <v>2748</v>
      </c>
      <c r="D25" s="60" t="s">
        <v>2749</v>
      </c>
      <c r="E25" s="67">
        <v>41640</v>
      </c>
      <c r="F25" s="67">
        <v>42004</v>
      </c>
      <c r="G25" s="60" t="s">
        <v>2730</v>
      </c>
      <c r="H25" s="60">
        <v>1</v>
      </c>
      <c r="I25" s="60"/>
      <c r="J25" s="60"/>
      <c r="K25" s="60"/>
      <c r="L25" s="60"/>
      <c r="M25" s="60"/>
      <c r="N25" s="60"/>
      <c r="O25" s="60"/>
      <c r="P25" s="60"/>
      <c r="Q25" s="60"/>
      <c r="R25" s="60"/>
      <c r="S25" s="60"/>
      <c r="T25" s="60"/>
      <c r="U25" s="60"/>
      <c r="V25" s="60"/>
      <c r="W25" s="60"/>
      <c r="X25" s="60"/>
      <c r="Y25" s="60"/>
      <c r="Z25" s="60"/>
      <c r="AA25" s="60"/>
      <c r="AB25" s="60"/>
      <c r="AC25" s="60"/>
      <c r="AD25" s="60"/>
      <c r="AE25" s="60"/>
    </row>
    <row r="26" spans="1:31">
      <c r="A26" s="60" t="s">
        <v>2747</v>
      </c>
      <c r="B26" s="60" t="s">
        <v>2748</v>
      </c>
      <c r="D26" s="60" t="s">
        <v>2737</v>
      </c>
      <c r="E26" s="67">
        <v>41640</v>
      </c>
      <c r="F26" s="67">
        <v>42004</v>
      </c>
      <c r="G26" s="60" t="s">
        <v>2730</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row>
    <row r="27" spans="1:31">
      <c r="A27" s="60" t="s">
        <v>2747</v>
      </c>
      <c r="B27" s="60" t="s">
        <v>2748</v>
      </c>
      <c r="D27" s="60" t="s">
        <v>2750</v>
      </c>
      <c r="E27" s="67">
        <v>41913</v>
      </c>
      <c r="F27" s="67">
        <v>42004</v>
      </c>
      <c r="G27" s="60" t="s">
        <v>2730</v>
      </c>
      <c r="H27" s="60">
        <v>1</v>
      </c>
      <c r="I27" s="60"/>
      <c r="J27" s="60"/>
      <c r="K27" s="60"/>
      <c r="L27" s="60"/>
      <c r="M27" s="60"/>
      <c r="N27" s="60"/>
      <c r="O27" s="60"/>
      <c r="P27" s="60"/>
      <c r="Q27" s="60"/>
      <c r="R27" s="60"/>
      <c r="S27" s="60"/>
      <c r="T27" s="60"/>
      <c r="U27" s="60"/>
      <c r="V27" s="60"/>
      <c r="W27" s="60"/>
      <c r="X27" s="60"/>
      <c r="Y27" s="60"/>
      <c r="Z27" s="60"/>
      <c r="AA27" s="60"/>
      <c r="AB27" s="60"/>
      <c r="AC27" s="60"/>
      <c r="AD27" s="60"/>
      <c r="AE27" s="60"/>
    </row>
    <row r="28" spans="1:31">
      <c r="A28" s="60" t="s">
        <v>2747</v>
      </c>
      <c r="B28" s="60" t="s">
        <v>2748</v>
      </c>
      <c r="D28" s="60" t="s">
        <v>2750</v>
      </c>
      <c r="E28" s="67">
        <v>41760</v>
      </c>
      <c r="F28" s="67">
        <v>41912</v>
      </c>
      <c r="G28" s="60" t="s">
        <v>2730</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row>
    <row r="29" spans="1:31">
      <c r="A29" s="60" t="s">
        <v>1439</v>
      </c>
      <c r="B29" s="60" t="s">
        <v>2733</v>
      </c>
      <c r="D29" s="60" t="s">
        <v>2751</v>
      </c>
      <c r="E29" s="67">
        <v>41640</v>
      </c>
      <c r="F29" s="67">
        <v>42004</v>
      </c>
      <c r="G29" s="60" t="s">
        <v>2735</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row>
    <row r="30" spans="1:31">
      <c r="A30" s="60" t="s">
        <v>1439</v>
      </c>
      <c r="B30" s="60" t="s">
        <v>2733</v>
      </c>
      <c r="D30" s="60" t="s">
        <v>2736</v>
      </c>
      <c r="E30" s="67">
        <v>41640</v>
      </c>
      <c r="F30" s="67">
        <v>42004</v>
      </c>
      <c r="G30" s="60" t="s">
        <v>2730</v>
      </c>
      <c r="H30" s="60">
        <v>0</v>
      </c>
      <c r="I30" s="60"/>
      <c r="J30" s="60"/>
      <c r="K30" s="60"/>
      <c r="L30" s="60"/>
      <c r="M30" s="60"/>
      <c r="N30" s="60"/>
      <c r="O30" s="60"/>
      <c r="P30" s="60"/>
      <c r="Q30" s="60"/>
      <c r="R30" s="60"/>
      <c r="S30" s="60"/>
      <c r="T30" s="60"/>
      <c r="U30" s="60"/>
      <c r="V30" s="60"/>
      <c r="W30" s="60"/>
      <c r="X30" s="60"/>
      <c r="Y30" s="60"/>
      <c r="Z30" s="60"/>
      <c r="AA30" s="60"/>
      <c r="AB30" s="60"/>
      <c r="AC30" s="60"/>
      <c r="AD30" s="60"/>
      <c r="AE30" s="60"/>
    </row>
    <row r="31" spans="1:31">
      <c r="A31" s="60" t="s">
        <v>1439</v>
      </c>
      <c r="B31" s="60" t="s">
        <v>2733</v>
      </c>
      <c r="D31" s="60" t="s">
        <v>2737</v>
      </c>
      <c r="E31" s="67">
        <v>41640</v>
      </c>
      <c r="F31" s="67">
        <v>42004</v>
      </c>
      <c r="G31" s="60" t="s">
        <v>2730</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row>
    <row r="32" spans="1:31">
      <c r="A32" s="60" t="s">
        <v>1442</v>
      </c>
      <c r="B32" s="60" t="s">
        <v>2745</v>
      </c>
      <c r="C32" s="60" t="s">
        <v>2746</v>
      </c>
      <c r="D32" s="60" t="s">
        <v>2738</v>
      </c>
      <c r="E32" s="67">
        <v>41640</v>
      </c>
      <c r="F32" s="67">
        <v>42004</v>
      </c>
      <c r="G32" s="60" t="s">
        <v>2735</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row>
    <row r="33" spans="1:31">
      <c r="A33" s="60" t="s">
        <v>1442</v>
      </c>
      <c r="B33" s="60" t="s">
        <v>2745</v>
      </c>
      <c r="C33" s="60" t="s">
        <v>2746</v>
      </c>
      <c r="D33" s="60" t="s">
        <v>2736</v>
      </c>
      <c r="E33" s="67">
        <v>41640</v>
      </c>
      <c r="F33" s="67">
        <v>42004</v>
      </c>
      <c r="G33" s="60" t="s">
        <v>2730</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row>
    <row r="34" spans="1:31">
      <c r="A34" s="60" t="s">
        <v>1442</v>
      </c>
      <c r="B34" s="60" t="s">
        <v>2745</v>
      </c>
      <c r="C34" s="60" t="s">
        <v>2746</v>
      </c>
      <c r="D34" s="60" t="s">
        <v>2737</v>
      </c>
      <c r="E34" s="67">
        <v>41640</v>
      </c>
      <c r="F34" s="67">
        <v>42004</v>
      </c>
      <c r="G34" s="60" t="s">
        <v>2730</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row>
    <row r="35" spans="1:31">
      <c r="A35" s="60" t="s">
        <v>1487</v>
      </c>
      <c r="B35" s="60" t="s">
        <v>2745</v>
      </c>
      <c r="C35" s="60" t="s">
        <v>2746</v>
      </c>
      <c r="D35" s="60" t="s">
        <v>2738</v>
      </c>
      <c r="E35" s="67">
        <v>41640</v>
      </c>
      <c r="F35" s="67">
        <v>42004</v>
      </c>
      <c r="G35" s="60" t="s">
        <v>2735</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row>
    <row r="36" spans="1:31">
      <c r="A36" s="60" t="s">
        <v>1487</v>
      </c>
      <c r="B36" s="60" t="s">
        <v>2745</v>
      </c>
      <c r="C36" s="60" t="s">
        <v>2746</v>
      </c>
      <c r="D36" s="60" t="s">
        <v>2736</v>
      </c>
      <c r="E36" s="67">
        <v>41640</v>
      </c>
      <c r="F36" s="67">
        <v>42004</v>
      </c>
      <c r="G36" s="60" t="s">
        <v>2730</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row>
    <row r="37" spans="1:31">
      <c r="A37" s="60" t="s">
        <v>1487</v>
      </c>
      <c r="B37" s="60" t="s">
        <v>2745</v>
      </c>
      <c r="C37" s="60" t="s">
        <v>2746</v>
      </c>
      <c r="D37" s="60" t="s">
        <v>2737</v>
      </c>
      <c r="E37" s="67">
        <v>41640</v>
      </c>
      <c r="F37" s="67">
        <v>42004</v>
      </c>
      <c r="G37" s="60" t="s">
        <v>2730</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row>
    <row r="38" spans="1:31">
      <c r="A38" s="60" t="s">
        <v>1415</v>
      </c>
      <c r="B38" s="60" t="s">
        <v>6</v>
      </c>
      <c r="D38" s="60" t="s">
        <v>2752</v>
      </c>
      <c r="E38" s="67">
        <v>41640</v>
      </c>
      <c r="F38" s="67">
        <v>42004</v>
      </c>
      <c r="G38" s="60" t="s">
        <v>2735</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row>
    <row r="39" spans="1:31">
      <c r="A39" s="60" t="s">
        <v>2753</v>
      </c>
      <c r="B39" s="60" t="s">
        <v>2728</v>
      </c>
      <c r="D39" s="60" t="s">
        <v>2729</v>
      </c>
      <c r="E39" s="67">
        <v>41640</v>
      </c>
      <c r="F39" s="67">
        <v>42004</v>
      </c>
      <c r="G39" s="60" t="s">
        <v>2730</v>
      </c>
      <c r="H39" s="60">
        <v>0</v>
      </c>
      <c r="I39" s="60"/>
      <c r="J39" s="60"/>
      <c r="K39" s="60"/>
      <c r="L39" s="60"/>
      <c r="M39" s="60"/>
      <c r="N39" s="60"/>
      <c r="O39" s="60"/>
      <c r="P39" s="60"/>
      <c r="Q39" s="60"/>
      <c r="R39" s="60"/>
      <c r="S39" s="60"/>
      <c r="T39" s="60"/>
      <c r="U39" s="60"/>
      <c r="V39" s="60"/>
      <c r="W39" s="60"/>
      <c r="X39" s="60"/>
      <c r="Y39" s="60"/>
      <c r="Z39" s="60"/>
      <c r="AA39" s="60"/>
      <c r="AB39" s="60"/>
      <c r="AC39" s="60"/>
      <c r="AD39" s="60"/>
      <c r="AE39" s="60"/>
    </row>
    <row r="40" spans="1:31">
      <c r="A40" s="60" t="s">
        <v>1411</v>
      </c>
      <c r="B40" s="60" t="s">
        <v>2731</v>
      </c>
      <c r="C40" s="60" t="s">
        <v>2732</v>
      </c>
      <c r="D40" s="60" t="s">
        <v>2729</v>
      </c>
      <c r="E40" s="67">
        <v>41640</v>
      </c>
      <c r="F40" s="67">
        <v>42004</v>
      </c>
      <c r="G40" s="60" t="s">
        <v>2730</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row>
    <row r="41" spans="1:31">
      <c r="A41" s="60" t="s">
        <v>1475</v>
      </c>
      <c r="B41" s="60" t="s">
        <v>2745</v>
      </c>
      <c r="C41" s="60" t="s">
        <v>2746</v>
      </c>
      <c r="D41" s="60" t="s">
        <v>2743</v>
      </c>
      <c r="E41" s="67">
        <v>41640</v>
      </c>
      <c r="F41" s="67">
        <v>42004</v>
      </c>
      <c r="G41" s="60" t="s">
        <v>2735</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row>
    <row r="42" spans="1:31">
      <c r="A42" s="60" t="s">
        <v>1475</v>
      </c>
      <c r="B42" s="60" t="s">
        <v>2745</v>
      </c>
      <c r="C42" s="60" t="s">
        <v>2746</v>
      </c>
      <c r="D42" s="60" t="s">
        <v>2736</v>
      </c>
      <c r="E42" s="67">
        <v>41640</v>
      </c>
      <c r="F42" s="67">
        <v>42004</v>
      </c>
      <c r="G42" s="60" t="s">
        <v>2735</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row>
    <row r="43" spans="1:31">
      <c r="A43" s="60" t="s">
        <v>1475</v>
      </c>
      <c r="B43" s="60" t="s">
        <v>2745</v>
      </c>
      <c r="C43" s="60" t="s">
        <v>2746</v>
      </c>
      <c r="D43" s="60" t="s">
        <v>2754</v>
      </c>
      <c r="E43" s="67">
        <v>41640</v>
      </c>
      <c r="F43" s="67">
        <v>42004</v>
      </c>
      <c r="G43" s="60" t="s">
        <v>2730</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row>
    <row r="44" spans="1:31">
      <c r="A44" s="60" t="s">
        <v>2755</v>
      </c>
      <c r="B44" s="60" t="s">
        <v>2756</v>
      </c>
      <c r="D44" s="60" t="s">
        <v>2743</v>
      </c>
      <c r="E44" s="67">
        <v>41640</v>
      </c>
      <c r="F44" s="67">
        <v>42004</v>
      </c>
      <c r="G44" s="60" t="s">
        <v>2735</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row>
    <row r="45" spans="1:31">
      <c r="A45" s="60" t="s">
        <v>2755</v>
      </c>
      <c r="B45" s="60" t="s">
        <v>2756</v>
      </c>
      <c r="D45" s="60" t="s">
        <v>2744</v>
      </c>
      <c r="E45" s="67">
        <v>41640</v>
      </c>
      <c r="F45" s="67">
        <v>42004</v>
      </c>
      <c r="G45" s="60" t="s">
        <v>2735</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row>
    <row r="46" spans="1:31">
      <c r="A46" s="60" t="s">
        <v>2755</v>
      </c>
      <c r="B46" s="60" t="s">
        <v>2756</v>
      </c>
      <c r="D46" s="60" t="s">
        <v>2739</v>
      </c>
      <c r="E46" s="67">
        <v>41640</v>
      </c>
      <c r="F46" s="67">
        <v>42004</v>
      </c>
      <c r="G46" s="60" t="s">
        <v>2735</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row>
    <row r="47" spans="1:31">
      <c r="A47" s="60" t="s">
        <v>1441</v>
      </c>
      <c r="B47" s="60" t="s">
        <v>2733</v>
      </c>
      <c r="D47" s="60" t="s">
        <v>2743</v>
      </c>
      <c r="E47" s="67">
        <v>41640</v>
      </c>
      <c r="F47" s="67">
        <v>42004</v>
      </c>
      <c r="G47" s="60" t="s">
        <v>2735</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row>
    <row r="48" spans="1:31">
      <c r="A48" s="60" t="s">
        <v>1441</v>
      </c>
      <c r="B48" s="60" t="s">
        <v>2733</v>
      </c>
      <c r="D48" s="60" t="s">
        <v>2736</v>
      </c>
      <c r="E48" s="67">
        <v>41640</v>
      </c>
      <c r="F48" s="67">
        <v>42004</v>
      </c>
      <c r="G48" s="60" t="s">
        <v>2730</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row>
    <row r="49" spans="1:31">
      <c r="A49" s="60" t="s">
        <v>1441</v>
      </c>
      <c r="B49" s="60" t="s">
        <v>2733</v>
      </c>
      <c r="D49" s="60" t="s">
        <v>2739</v>
      </c>
      <c r="E49" s="67">
        <v>41640</v>
      </c>
      <c r="F49" s="67">
        <v>42004</v>
      </c>
      <c r="G49" s="60" t="s">
        <v>2735</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row>
    <row r="50" spans="1:31">
      <c r="A50" s="60" t="s">
        <v>1441</v>
      </c>
      <c r="B50" s="60" t="s">
        <v>2733</v>
      </c>
      <c r="D50" s="60" t="s">
        <v>2740</v>
      </c>
      <c r="E50" s="67">
        <v>41640</v>
      </c>
      <c r="F50" s="67">
        <v>42004</v>
      </c>
      <c r="G50" s="60" t="s">
        <v>2735</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row>
    <row r="51" spans="1:31">
      <c r="A51" s="60" t="s">
        <v>1474</v>
      </c>
      <c r="B51" s="60" t="s">
        <v>2745</v>
      </c>
      <c r="C51" s="60" t="s">
        <v>2746</v>
      </c>
      <c r="D51" s="60" t="s">
        <v>2743</v>
      </c>
      <c r="E51" s="67">
        <v>41640</v>
      </c>
      <c r="F51" s="67">
        <v>42004</v>
      </c>
      <c r="G51" s="60" t="s">
        <v>2735</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row>
    <row r="52" spans="1:31">
      <c r="A52" s="60" t="s">
        <v>1474</v>
      </c>
      <c r="B52" s="60" t="s">
        <v>2745</v>
      </c>
      <c r="C52" s="60" t="s">
        <v>2746</v>
      </c>
      <c r="D52" s="60" t="s">
        <v>2736</v>
      </c>
      <c r="E52" s="67">
        <v>41640</v>
      </c>
      <c r="F52" s="67">
        <v>42004</v>
      </c>
      <c r="G52" s="60" t="s">
        <v>2735</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row>
    <row r="53" spans="1:31">
      <c r="A53" s="60" t="s">
        <v>1474</v>
      </c>
      <c r="B53" s="60" t="s">
        <v>2745</v>
      </c>
      <c r="C53" s="60" t="s">
        <v>2746</v>
      </c>
      <c r="D53" s="60" t="s">
        <v>2754</v>
      </c>
      <c r="E53" s="67">
        <v>41640</v>
      </c>
      <c r="F53" s="67">
        <v>42004</v>
      </c>
      <c r="G53" s="60" t="s">
        <v>2730</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row>
    <row r="54" spans="1:31">
      <c r="A54" s="60" t="s">
        <v>1354</v>
      </c>
      <c r="B54" s="60" t="s">
        <v>0</v>
      </c>
      <c r="D54" s="60" t="s">
        <v>2738</v>
      </c>
      <c r="E54" s="67">
        <v>41640</v>
      </c>
      <c r="F54" s="67">
        <v>42004</v>
      </c>
      <c r="G54" s="60" t="s">
        <v>2735</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row>
    <row r="55" spans="1:31">
      <c r="A55" s="60" t="s">
        <v>1354</v>
      </c>
      <c r="B55" s="60" t="s">
        <v>0</v>
      </c>
      <c r="D55" s="60" t="s">
        <v>2736</v>
      </c>
      <c r="E55" s="67">
        <v>41640</v>
      </c>
      <c r="F55" s="67">
        <v>42004</v>
      </c>
      <c r="G55" s="60" t="s">
        <v>2730</v>
      </c>
      <c r="H55" s="60">
        <v>0</v>
      </c>
      <c r="I55" s="60"/>
      <c r="J55" s="60"/>
      <c r="K55" s="60"/>
      <c r="L55" s="60"/>
      <c r="M55" s="60"/>
      <c r="N55" s="60"/>
      <c r="O55" s="60"/>
      <c r="P55" s="60"/>
      <c r="Q55" s="60"/>
      <c r="R55" s="60"/>
      <c r="S55" s="60"/>
      <c r="T55" s="60"/>
      <c r="U55" s="60"/>
      <c r="V55" s="60"/>
      <c r="W55" s="60"/>
      <c r="X55" s="60"/>
      <c r="Y55" s="60"/>
      <c r="Z55" s="60"/>
      <c r="AA55" s="60"/>
      <c r="AB55" s="60"/>
      <c r="AC55" s="60"/>
      <c r="AD55" s="60"/>
      <c r="AE55" s="60"/>
    </row>
    <row r="56" spans="1:31">
      <c r="A56" s="60" t="s">
        <v>1354</v>
      </c>
      <c r="B56" s="60" t="s">
        <v>0</v>
      </c>
      <c r="D56" s="60" t="s">
        <v>2737</v>
      </c>
      <c r="E56" s="67">
        <v>41640</v>
      </c>
      <c r="F56" s="67">
        <v>42004</v>
      </c>
      <c r="G56" s="60" t="s">
        <v>2730</v>
      </c>
      <c r="H56" s="60">
        <v>1</v>
      </c>
      <c r="I56" s="60"/>
      <c r="J56" s="60"/>
      <c r="K56" s="60"/>
      <c r="L56" s="60"/>
      <c r="M56" s="60"/>
      <c r="N56" s="60"/>
      <c r="O56" s="60"/>
      <c r="P56" s="60"/>
      <c r="Q56" s="60"/>
      <c r="R56" s="60"/>
      <c r="S56" s="60"/>
      <c r="T56" s="60"/>
      <c r="U56" s="60"/>
      <c r="V56" s="60"/>
      <c r="W56" s="60"/>
      <c r="X56" s="60"/>
      <c r="Y56" s="60"/>
      <c r="Z56" s="60"/>
      <c r="AA56" s="60"/>
      <c r="AB56" s="60"/>
      <c r="AC56" s="60"/>
      <c r="AD56" s="60"/>
      <c r="AE56" s="60"/>
    </row>
    <row r="57" spans="1:31">
      <c r="A57" s="60" t="s">
        <v>1354</v>
      </c>
      <c r="B57" s="60" t="s">
        <v>0</v>
      </c>
      <c r="D57" s="60" t="s">
        <v>2739</v>
      </c>
      <c r="E57" s="67">
        <v>41640</v>
      </c>
      <c r="F57" s="67">
        <v>42004</v>
      </c>
      <c r="G57" s="60" t="s">
        <v>2735</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row>
    <row r="58" spans="1:31">
      <c r="A58" s="60" t="s">
        <v>1354</v>
      </c>
      <c r="B58" s="60" t="s">
        <v>0</v>
      </c>
      <c r="D58" s="60" t="s">
        <v>2740</v>
      </c>
      <c r="E58" s="67">
        <v>41640</v>
      </c>
      <c r="F58" s="67">
        <v>42004</v>
      </c>
      <c r="G58" s="60" t="s">
        <v>2735</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row>
    <row r="59" spans="1:31">
      <c r="A59" s="60" t="s">
        <v>1410</v>
      </c>
      <c r="B59" s="60" t="s">
        <v>2</v>
      </c>
      <c r="D59" s="60" t="s">
        <v>2743</v>
      </c>
      <c r="E59" s="67">
        <v>41640</v>
      </c>
      <c r="F59" s="67">
        <v>42004</v>
      </c>
      <c r="G59" s="60" t="s">
        <v>2735</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row>
    <row r="60" spans="1:31">
      <c r="A60" s="60" t="s">
        <v>1410</v>
      </c>
      <c r="B60" s="60" t="s">
        <v>2</v>
      </c>
      <c r="D60" s="60" t="s">
        <v>2744</v>
      </c>
      <c r="E60" s="67">
        <v>41640</v>
      </c>
      <c r="F60" s="67">
        <v>42004</v>
      </c>
      <c r="G60" s="60" t="s">
        <v>2735</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row>
    <row r="61" spans="1:31">
      <c r="A61" s="60" t="s">
        <v>1410</v>
      </c>
      <c r="B61" s="60" t="s">
        <v>2</v>
      </c>
      <c r="D61" s="60" t="s">
        <v>2739</v>
      </c>
      <c r="E61" s="67">
        <v>41640</v>
      </c>
      <c r="F61" s="67">
        <v>42004</v>
      </c>
      <c r="G61" s="60" t="s">
        <v>2735</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row>
    <row r="62" spans="1:31">
      <c r="A62" s="60" t="s">
        <v>2757</v>
      </c>
      <c r="B62" s="60" t="s">
        <v>2748</v>
      </c>
      <c r="D62" s="60" t="s">
        <v>2749</v>
      </c>
      <c r="E62" s="67">
        <v>41640</v>
      </c>
      <c r="F62" s="67">
        <v>42004</v>
      </c>
      <c r="G62" s="60" t="s">
        <v>2730</v>
      </c>
      <c r="H62" s="60">
        <v>1</v>
      </c>
      <c r="I62" s="60"/>
      <c r="J62" s="60"/>
      <c r="K62" s="60"/>
      <c r="L62" s="60"/>
      <c r="M62" s="60"/>
      <c r="N62" s="60"/>
      <c r="O62" s="60"/>
      <c r="P62" s="60"/>
      <c r="Q62" s="60"/>
      <c r="R62" s="60"/>
      <c r="S62" s="60"/>
      <c r="T62" s="60"/>
      <c r="U62" s="60"/>
      <c r="V62" s="60"/>
      <c r="W62" s="60"/>
      <c r="X62" s="60"/>
      <c r="Y62" s="60"/>
      <c r="Z62" s="60"/>
      <c r="AA62" s="60"/>
      <c r="AB62" s="60"/>
      <c r="AC62" s="60"/>
      <c r="AD62" s="60"/>
      <c r="AE62" s="60"/>
    </row>
    <row r="63" spans="1:31">
      <c r="A63" s="60" t="s">
        <v>2757</v>
      </c>
      <c r="B63" s="60" t="s">
        <v>2748</v>
      </c>
      <c r="D63" s="60" t="s">
        <v>2737</v>
      </c>
      <c r="E63" s="67">
        <v>41640</v>
      </c>
      <c r="F63" s="67">
        <v>42004</v>
      </c>
      <c r="G63" s="60" t="s">
        <v>2730</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row>
    <row r="64" spans="1:31">
      <c r="A64" s="60" t="s">
        <v>2757</v>
      </c>
      <c r="B64" s="60" t="s">
        <v>2748</v>
      </c>
      <c r="D64" s="60" t="s">
        <v>2750</v>
      </c>
      <c r="E64" s="67">
        <v>41913</v>
      </c>
      <c r="F64" s="67">
        <v>42004</v>
      </c>
      <c r="G64" s="60" t="s">
        <v>2730</v>
      </c>
      <c r="H64" s="60">
        <v>1</v>
      </c>
      <c r="I64" s="60"/>
      <c r="J64" s="60"/>
      <c r="K64" s="60"/>
      <c r="L64" s="60"/>
      <c r="M64" s="60"/>
      <c r="N64" s="60"/>
      <c r="O64" s="60"/>
      <c r="P64" s="60"/>
      <c r="Q64" s="60"/>
      <c r="R64" s="60"/>
      <c r="S64" s="60"/>
      <c r="T64" s="60"/>
      <c r="U64" s="60"/>
      <c r="V64" s="60"/>
      <c r="W64" s="60"/>
      <c r="X64" s="60"/>
      <c r="Y64" s="60"/>
      <c r="Z64" s="60"/>
      <c r="AA64" s="60"/>
      <c r="AB64" s="60"/>
      <c r="AC64" s="60"/>
      <c r="AD64" s="60"/>
      <c r="AE64" s="60"/>
    </row>
    <row r="65" spans="1:31">
      <c r="A65" s="60" t="s">
        <v>2757</v>
      </c>
      <c r="B65" s="60" t="s">
        <v>2748</v>
      </c>
      <c r="D65" s="60" t="s">
        <v>2750</v>
      </c>
      <c r="E65" s="67">
        <v>41760</v>
      </c>
      <c r="F65" s="67">
        <v>41912</v>
      </c>
      <c r="G65" s="60" t="s">
        <v>2730</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row>
    <row r="66" spans="1:31">
      <c r="A66" s="60" t="s">
        <v>1502</v>
      </c>
      <c r="B66" s="60" t="s">
        <v>2745</v>
      </c>
      <c r="C66" s="60" t="s">
        <v>2746</v>
      </c>
      <c r="D66" s="60" t="s">
        <v>2729</v>
      </c>
      <c r="E66" s="67">
        <v>41640</v>
      </c>
      <c r="F66" s="67">
        <v>42004</v>
      </c>
      <c r="G66" s="60" t="s">
        <v>2730</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row>
    <row r="67" spans="1:31">
      <c r="A67" s="60" t="s">
        <v>2758</v>
      </c>
      <c r="B67" s="60" t="s">
        <v>2733</v>
      </c>
      <c r="D67" s="60" t="s">
        <v>2759</v>
      </c>
      <c r="E67" s="67">
        <v>41640</v>
      </c>
      <c r="F67" s="67">
        <v>42004</v>
      </c>
      <c r="G67" s="60" t="s">
        <v>2735</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row>
    <row r="68" spans="1:31">
      <c r="A68" s="60" t="s">
        <v>2758</v>
      </c>
      <c r="B68" s="60" t="s">
        <v>2733</v>
      </c>
      <c r="D68" s="60" t="s">
        <v>2736</v>
      </c>
      <c r="E68" s="67">
        <v>41640</v>
      </c>
      <c r="F68" s="67">
        <v>42004</v>
      </c>
      <c r="G68" s="60" t="s">
        <v>2730</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row>
    <row r="69" spans="1:31">
      <c r="A69" s="60" t="s">
        <v>1501</v>
      </c>
      <c r="B69" s="60" t="s">
        <v>2745</v>
      </c>
      <c r="C69" s="60" t="s">
        <v>2746</v>
      </c>
      <c r="D69" s="60" t="s">
        <v>2729</v>
      </c>
      <c r="E69" s="67">
        <v>41640</v>
      </c>
      <c r="F69" s="67">
        <v>42004</v>
      </c>
      <c r="G69" s="60" t="s">
        <v>2730</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row>
    <row r="70" spans="1:31">
      <c r="A70" s="60" t="s">
        <v>2760</v>
      </c>
      <c r="B70" s="60" t="s">
        <v>0</v>
      </c>
      <c r="D70" s="60" t="s">
        <v>2752</v>
      </c>
      <c r="E70" s="67">
        <v>41640</v>
      </c>
      <c r="F70" s="67">
        <v>42004</v>
      </c>
      <c r="G70" s="60" t="s">
        <v>2735</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row>
    <row r="71" spans="1:31">
      <c r="A71" s="60" t="s">
        <v>1412</v>
      </c>
      <c r="B71" s="60" t="s">
        <v>2</v>
      </c>
      <c r="D71" s="60" t="s">
        <v>2752</v>
      </c>
      <c r="E71" s="67">
        <v>41640</v>
      </c>
      <c r="F71" s="67">
        <v>42004</v>
      </c>
      <c r="G71" s="60" t="s">
        <v>2735</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row>
    <row r="72" spans="1:31">
      <c r="A72" s="60" t="s">
        <v>1416</v>
      </c>
      <c r="B72" s="60" t="s">
        <v>6</v>
      </c>
      <c r="D72" s="60" t="s">
        <v>2761</v>
      </c>
      <c r="E72" s="67">
        <v>41640</v>
      </c>
      <c r="F72" s="67">
        <v>42004</v>
      </c>
      <c r="G72" s="60" t="s">
        <v>2730</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row>
    <row r="73" spans="1:31">
      <c r="A73" s="60" t="s">
        <v>1416</v>
      </c>
      <c r="B73" s="60" t="s">
        <v>6</v>
      </c>
      <c r="D73" s="60" t="s">
        <v>2762</v>
      </c>
      <c r="E73" s="67">
        <v>41640</v>
      </c>
      <c r="F73" s="67">
        <v>42004</v>
      </c>
      <c r="G73" s="60" t="s">
        <v>2730</v>
      </c>
      <c r="H73" s="60">
        <v>1</v>
      </c>
      <c r="I73" s="60"/>
      <c r="J73" s="60"/>
      <c r="K73" s="60"/>
      <c r="L73" s="60"/>
      <c r="M73" s="60"/>
      <c r="N73" s="60"/>
      <c r="O73" s="60"/>
      <c r="P73" s="60"/>
      <c r="Q73" s="60"/>
      <c r="R73" s="60"/>
      <c r="S73" s="60"/>
      <c r="T73" s="60"/>
      <c r="U73" s="60"/>
      <c r="V73" s="60"/>
      <c r="W73" s="60"/>
      <c r="X73" s="60"/>
      <c r="Y73" s="60"/>
      <c r="Z73" s="60"/>
      <c r="AA73" s="60"/>
      <c r="AB73" s="60"/>
      <c r="AC73" s="60"/>
      <c r="AD73" s="60"/>
      <c r="AE73" s="60"/>
    </row>
    <row r="74" spans="1:31">
      <c r="A74" s="60" t="s">
        <v>2763</v>
      </c>
      <c r="B74" s="60" t="s">
        <v>2745</v>
      </c>
      <c r="C74" s="60" t="s">
        <v>2746</v>
      </c>
      <c r="D74" s="60" t="s">
        <v>2743</v>
      </c>
      <c r="E74" s="67">
        <v>41640</v>
      </c>
      <c r="F74" s="67">
        <v>42004</v>
      </c>
      <c r="G74" s="60" t="s">
        <v>2735</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row>
    <row r="75" spans="1:31">
      <c r="A75" s="60" t="s">
        <v>2763</v>
      </c>
      <c r="B75" s="60" t="s">
        <v>2745</v>
      </c>
      <c r="C75" s="60" t="s">
        <v>2746</v>
      </c>
      <c r="D75" s="60" t="s">
        <v>2736</v>
      </c>
      <c r="E75" s="67">
        <v>41640</v>
      </c>
      <c r="F75" s="67">
        <v>42004</v>
      </c>
      <c r="G75" s="60" t="s">
        <v>2735</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row>
    <row r="76" spans="1:31">
      <c r="A76" s="60" t="s">
        <v>2763</v>
      </c>
      <c r="B76" s="60" t="s">
        <v>2745</v>
      </c>
      <c r="C76" s="60" t="s">
        <v>2746</v>
      </c>
      <c r="D76" s="60" t="s">
        <v>2754</v>
      </c>
      <c r="E76" s="67">
        <v>41640</v>
      </c>
      <c r="F76" s="67">
        <v>42004</v>
      </c>
      <c r="G76" s="60" t="s">
        <v>2730</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row>
    <row r="77" spans="1:31">
      <c r="A77" s="60" t="s">
        <v>1504</v>
      </c>
      <c r="B77" s="60" t="s">
        <v>2733</v>
      </c>
      <c r="D77" s="60" t="s">
        <v>2743</v>
      </c>
      <c r="E77" s="67">
        <v>41640</v>
      </c>
      <c r="F77" s="67">
        <v>42004</v>
      </c>
      <c r="G77" s="60" t="s">
        <v>2735</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row>
    <row r="78" spans="1:31">
      <c r="A78" s="60" t="s">
        <v>1504</v>
      </c>
      <c r="B78" s="60" t="s">
        <v>2733</v>
      </c>
      <c r="D78" s="60" t="s">
        <v>2736</v>
      </c>
      <c r="E78" s="67">
        <v>41640</v>
      </c>
      <c r="F78" s="67">
        <v>42004</v>
      </c>
      <c r="G78" s="60" t="s">
        <v>2735</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row>
    <row r="79" spans="1:31">
      <c r="A79" s="60" t="s">
        <v>1504</v>
      </c>
      <c r="B79" s="60" t="s">
        <v>2733</v>
      </c>
      <c r="D79" s="60" t="s">
        <v>2754</v>
      </c>
      <c r="E79" s="67">
        <v>41640</v>
      </c>
      <c r="F79" s="67">
        <v>42004</v>
      </c>
      <c r="G79" s="60" t="s">
        <v>2730</v>
      </c>
      <c r="H79" s="60">
        <v>0</v>
      </c>
      <c r="I79" s="60"/>
      <c r="J79" s="60"/>
      <c r="K79" s="60"/>
      <c r="L79" s="60"/>
      <c r="M79" s="60"/>
      <c r="N79" s="60"/>
      <c r="O79" s="60"/>
      <c r="P79" s="60"/>
      <c r="Q79" s="60"/>
      <c r="R79" s="60"/>
      <c r="S79" s="60"/>
      <c r="T79" s="60"/>
      <c r="U79" s="60"/>
      <c r="V79" s="60"/>
      <c r="W79" s="60"/>
      <c r="X79" s="60"/>
      <c r="Y79" s="60"/>
      <c r="Z79" s="60"/>
      <c r="AA79" s="60"/>
      <c r="AB79" s="60"/>
      <c r="AC79" s="60"/>
      <c r="AD79" s="60"/>
      <c r="AE79" s="60"/>
    </row>
    <row r="80" spans="1:31">
      <c r="A80" s="60" t="s">
        <v>1438</v>
      </c>
      <c r="B80" s="60" t="s">
        <v>2733</v>
      </c>
      <c r="D80" s="60" t="s">
        <v>2751</v>
      </c>
      <c r="E80" s="67">
        <v>41640</v>
      </c>
      <c r="F80" s="67">
        <v>42004</v>
      </c>
      <c r="G80" s="60" t="s">
        <v>2735</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row>
    <row r="81" spans="1:31">
      <c r="A81" s="60" t="s">
        <v>1438</v>
      </c>
      <c r="B81" s="60" t="s">
        <v>2733</v>
      </c>
      <c r="D81" s="60" t="s">
        <v>2736</v>
      </c>
      <c r="E81" s="67">
        <v>41640</v>
      </c>
      <c r="F81" s="67">
        <v>42004</v>
      </c>
      <c r="G81" s="60" t="s">
        <v>2730</v>
      </c>
      <c r="H81" s="60">
        <v>0</v>
      </c>
      <c r="I81" s="60"/>
      <c r="J81" s="60"/>
      <c r="K81" s="60"/>
      <c r="L81" s="60"/>
      <c r="M81" s="60"/>
      <c r="N81" s="60"/>
      <c r="O81" s="60"/>
      <c r="P81" s="60"/>
      <c r="Q81" s="60"/>
      <c r="R81" s="60"/>
      <c r="S81" s="60"/>
      <c r="T81" s="60"/>
      <c r="U81" s="60"/>
      <c r="V81" s="60"/>
      <c r="W81" s="60"/>
      <c r="X81" s="60"/>
      <c r="Y81" s="60"/>
      <c r="Z81" s="60"/>
      <c r="AA81" s="60"/>
      <c r="AB81" s="60"/>
      <c r="AC81" s="60"/>
      <c r="AD81" s="60"/>
      <c r="AE81" s="60"/>
    </row>
    <row r="82" spans="1:31">
      <c r="A82" s="60" t="s">
        <v>1438</v>
      </c>
      <c r="B82" s="60" t="s">
        <v>2733</v>
      </c>
      <c r="D82" s="60" t="s">
        <v>2737</v>
      </c>
      <c r="E82" s="67">
        <v>41640</v>
      </c>
      <c r="F82" s="67">
        <v>42004</v>
      </c>
      <c r="G82" s="60" t="s">
        <v>2730</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row>
    <row r="83" spans="1:31">
      <c r="A83" s="60" t="s">
        <v>2764</v>
      </c>
      <c r="B83" s="60" t="s">
        <v>2745</v>
      </c>
      <c r="C83" s="60" t="s">
        <v>2746</v>
      </c>
      <c r="D83" s="60" t="s">
        <v>2743</v>
      </c>
      <c r="E83" s="67">
        <v>41640</v>
      </c>
      <c r="F83" s="67">
        <v>42004</v>
      </c>
      <c r="G83" s="60" t="s">
        <v>2735</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row>
    <row r="84" spans="1:31">
      <c r="A84" s="60" t="s">
        <v>2764</v>
      </c>
      <c r="B84" s="60" t="s">
        <v>2745</v>
      </c>
      <c r="C84" s="60" t="s">
        <v>2746</v>
      </c>
      <c r="D84" s="60" t="s">
        <v>2736</v>
      </c>
      <c r="E84" s="67">
        <v>41640</v>
      </c>
      <c r="F84" s="67">
        <v>42004</v>
      </c>
      <c r="G84" s="60" t="s">
        <v>2735</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row>
    <row r="85" spans="1:31">
      <c r="A85" s="60" t="s">
        <v>2764</v>
      </c>
      <c r="B85" s="60" t="s">
        <v>2745</v>
      </c>
      <c r="C85" s="60" t="s">
        <v>2746</v>
      </c>
      <c r="D85" s="60" t="s">
        <v>2754</v>
      </c>
      <c r="E85" s="67">
        <v>41640</v>
      </c>
      <c r="F85" s="67">
        <v>42004</v>
      </c>
      <c r="G85" s="60" t="s">
        <v>2730</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row>
    <row r="86" spans="1:31">
      <c r="A86" s="60" t="s">
        <v>2765</v>
      </c>
      <c r="B86" s="60" t="s">
        <v>2745</v>
      </c>
      <c r="C86" s="60" t="s">
        <v>2746</v>
      </c>
      <c r="D86" s="60" t="s">
        <v>2729</v>
      </c>
      <c r="E86" s="67">
        <v>41640</v>
      </c>
      <c r="F86" s="67">
        <v>42004</v>
      </c>
      <c r="G86" s="60" t="s">
        <v>2735</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row>
    <row r="87" spans="1:31">
      <c r="A87" s="60" t="s">
        <v>2766</v>
      </c>
      <c r="B87" s="60" t="s">
        <v>2745</v>
      </c>
      <c r="C87" s="60" t="s">
        <v>2746</v>
      </c>
      <c r="D87" s="60" t="s">
        <v>2729</v>
      </c>
      <c r="E87" s="67">
        <v>41640</v>
      </c>
      <c r="F87" s="67">
        <v>42004</v>
      </c>
      <c r="G87" s="60" t="s">
        <v>2730</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row>
    <row r="88" spans="1:31">
      <c r="A88" s="60" t="s">
        <v>2767</v>
      </c>
      <c r="B88" s="60" t="s">
        <v>2728</v>
      </c>
      <c r="D88" s="60" t="s">
        <v>2729</v>
      </c>
      <c r="E88" s="67">
        <v>41640</v>
      </c>
      <c r="F88" s="67">
        <v>42004</v>
      </c>
      <c r="G88" s="60" t="s">
        <v>2730</v>
      </c>
      <c r="H88" s="60">
        <v>0</v>
      </c>
      <c r="I88" s="60"/>
      <c r="J88" s="60"/>
      <c r="K88" s="60"/>
      <c r="L88" s="60"/>
      <c r="M88" s="60"/>
      <c r="N88" s="60"/>
      <c r="O88" s="60"/>
      <c r="P88" s="60"/>
      <c r="Q88" s="60"/>
      <c r="R88" s="60"/>
      <c r="S88" s="60"/>
      <c r="T88" s="60"/>
      <c r="U88" s="60"/>
      <c r="V88" s="60"/>
      <c r="W88" s="60"/>
      <c r="X88" s="60"/>
      <c r="Y88" s="60"/>
      <c r="Z88" s="60"/>
      <c r="AA88" s="60"/>
      <c r="AB88" s="60"/>
      <c r="AC88" s="60"/>
      <c r="AD88" s="60"/>
      <c r="AE88" s="60"/>
    </row>
    <row r="89" spans="1:31">
      <c r="A89" s="60" t="s">
        <v>1401</v>
      </c>
      <c r="B89" s="60" t="s">
        <v>2731</v>
      </c>
      <c r="C89" s="60" t="s">
        <v>2732</v>
      </c>
      <c r="D89" s="60" t="s">
        <v>2729</v>
      </c>
      <c r="E89" s="67">
        <v>41640</v>
      </c>
      <c r="F89" s="67">
        <v>42004</v>
      </c>
      <c r="G89" s="60" t="s">
        <v>2730</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row>
    <row r="90" spans="1:31">
      <c r="A90" s="60" t="s">
        <v>2768</v>
      </c>
      <c r="B90" s="60" t="s">
        <v>2756</v>
      </c>
      <c r="D90" s="60" t="s">
        <v>2729</v>
      </c>
      <c r="E90" s="67">
        <v>41640</v>
      </c>
      <c r="F90" s="67">
        <v>42004</v>
      </c>
      <c r="G90" s="60" t="s">
        <v>2735</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row>
    <row r="91" spans="1:31">
      <c r="A91" s="60" t="s">
        <v>1478</v>
      </c>
      <c r="B91" s="60" t="s">
        <v>2733</v>
      </c>
      <c r="D91" s="60" t="s">
        <v>2738</v>
      </c>
      <c r="E91" s="67">
        <v>41640</v>
      </c>
      <c r="F91" s="67">
        <v>42004</v>
      </c>
      <c r="G91" s="60" t="s">
        <v>2735</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row>
    <row r="92" spans="1:31">
      <c r="A92" s="60" t="s">
        <v>1478</v>
      </c>
      <c r="B92" s="60" t="s">
        <v>2733</v>
      </c>
      <c r="D92" s="60" t="s">
        <v>2736</v>
      </c>
      <c r="E92" s="67">
        <v>41640</v>
      </c>
      <c r="F92" s="67">
        <v>42004</v>
      </c>
      <c r="G92" s="60" t="s">
        <v>2730</v>
      </c>
      <c r="H92" s="60">
        <v>0</v>
      </c>
      <c r="I92" s="60"/>
      <c r="J92" s="60"/>
      <c r="K92" s="60"/>
      <c r="L92" s="60"/>
      <c r="M92" s="60"/>
      <c r="N92" s="60"/>
      <c r="O92" s="60"/>
      <c r="P92" s="60"/>
      <c r="Q92" s="60"/>
      <c r="R92" s="60"/>
      <c r="S92" s="60"/>
      <c r="T92" s="60"/>
      <c r="U92" s="60"/>
      <c r="V92" s="60"/>
      <c r="W92" s="60"/>
      <c r="X92" s="60"/>
      <c r="Y92" s="60"/>
      <c r="Z92" s="60"/>
      <c r="AA92" s="60"/>
      <c r="AB92" s="60"/>
      <c r="AC92" s="60"/>
      <c r="AD92" s="60"/>
      <c r="AE92" s="60"/>
    </row>
    <row r="93" spans="1:31">
      <c r="A93" s="60" t="s">
        <v>1478</v>
      </c>
      <c r="B93" s="60" t="s">
        <v>2733</v>
      </c>
      <c r="D93" s="60" t="s">
        <v>2737</v>
      </c>
      <c r="E93" s="67">
        <v>41640</v>
      </c>
      <c r="F93" s="67">
        <v>42004</v>
      </c>
      <c r="G93" s="60" t="s">
        <v>2730</v>
      </c>
      <c r="H93" s="60">
        <v>1</v>
      </c>
      <c r="I93" s="60"/>
      <c r="J93" s="60"/>
      <c r="K93" s="60"/>
      <c r="L93" s="60"/>
      <c r="M93" s="60"/>
      <c r="N93" s="60"/>
      <c r="O93" s="60"/>
      <c r="P93" s="60"/>
      <c r="Q93" s="60"/>
      <c r="R93" s="60"/>
      <c r="S93" s="60"/>
      <c r="T93" s="60"/>
      <c r="U93" s="60"/>
      <c r="V93" s="60"/>
      <c r="W93" s="60"/>
      <c r="X93" s="60"/>
      <c r="Y93" s="60"/>
      <c r="Z93" s="60"/>
      <c r="AA93" s="60"/>
      <c r="AB93" s="60"/>
      <c r="AC93" s="60"/>
      <c r="AD93" s="60"/>
      <c r="AE93" s="60"/>
    </row>
    <row r="94" spans="1:31">
      <c r="A94" s="60" t="s">
        <v>1478</v>
      </c>
      <c r="B94" s="60" t="s">
        <v>2733</v>
      </c>
      <c r="D94" s="60" t="s">
        <v>2739</v>
      </c>
      <c r="E94" s="67">
        <v>41640</v>
      </c>
      <c r="F94" s="67">
        <v>42004</v>
      </c>
      <c r="G94" s="60" t="s">
        <v>2730</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row>
    <row r="95" spans="1:31">
      <c r="A95" s="60" t="s">
        <v>1478</v>
      </c>
      <c r="B95" s="60" t="s">
        <v>2733</v>
      </c>
      <c r="D95" s="60" t="s">
        <v>2740</v>
      </c>
      <c r="E95" s="67">
        <v>41640</v>
      </c>
      <c r="F95" s="67">
        <v>42004</v>
      </c>
      <c r="G95" s="60" t="s">
        <v>2735</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row>
    <row r="96" spans="1:31">
      <c r="A96" s="60" t="s">
        <v>1361</v>
      </c>
      <c r="B96" s="60" t="s">
        <v>0</v>
      </c>
      <c r="D96" s="60" t="s">
        <v>2738</v>
      </c>
      <c r="E96" s="67">
        <v>41640</v>
      </c>
      <c r="F96" s="67">
        <v>42004</v>
      </c>
      <c r="G96" s="60" t="s">
        <v>2735</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row>
    <row r="97" spans="1:31">
      <c r="A97" s="60" t="s">
        <v>1361</v>
      </c>
      <c r="B97" s="60" t="s">
        <v>0</v>
      </c>
      <c r="D97" s="60" t="s">
        <v>2736</v>
      </c>
      <c r="E97" s="67">
        <v>41640</v>
      </c>
      <c r="F97" s="67">
        <v>42004</v>
      </c>
      <c r="G97" s="60" t="s">
        <v>2730</v>
      </c>
      <c r="H97" s="60">
        <v>0</v>
      </c>
      <c r="I97" s="60"/>
      <c r="J97" s="60"/>
      <c r="K97" s="60"/>
      <c r="L97" s="60"/>
      <c r="M97" s="60"/>
      <c r="N97" s="60"/>
      <c r="O97" s="60"/>
      <c r="P97" s="60"/>
      <c r="Q97" s="60"/>
      <c r="R97" s="60"/>
      <c r="S97" s="60"/>
      <c r="T97" s="60"/>
      <c r="U97" s="60"/>
      <c r="V97" s="60"/>
      <c r="W97" s="60"/>
      <c r="X97" s="60"/>
      <c r="Y97" s="60"/>
      <c r="Z97" s="60"/>
      <c r="AA97" s="60"/>
      <c r="AB97" s="60"/>
      <c r="AC97" s="60"/>
      <c r="AD97" s="60"/>
      <c r="AE97" s="60"/>
    </row>
    <row r="98" spans="1:31">
      <c r="A98" s="60" t="s">
        <v>1361</v>
      </c>
      <c r="B98" s="60" t="s">
        <v>0</v>
      </c>
      <c r="D98" s="60" t="s">
        <v>2737</v>
      </c>
      <c r="E98" s="67">
        <v>41640</v>
      </c>
      <c r="F98" s="67">
        <v>42004</v>
      </c>
      <c r="G98" s="60" t="s">
        <v>2730</v>
      </c>
      <c r="H98" s="60">
        <v>1</v>
      </c>
      <c r="I98" s="60"/>
      <c r="J98" s="60"/>
      <c r="K98" s="60"/>
      <c r="L98" s="60"/>
      <c r="M98" s="60"/>
      <c r="N98" s="60"/>
      <c r="O98" s="60"/>
      <c r="P98" s="60"/>
      <c r="Q98" s="60"/>
      <c r="R98" s="60"/>
      <c r="S98" s="60"/>
      <c r="T98" s="60"/>
      <c r="U98" s="60"/>
      <c r="V98" s="60"/>
      <c r="W98" s="60"/>
      <c r="X98" s="60"/>
      <c r="Y98" s="60"/>
      <c r="Z98" s="60"/>
      <c r="AA98" s="60"/>
      <c r="AB98" s="60"/>
      <c r="AC98" s="60"/>
      <c r="AD98" s="60"/>
      <c r="AE98" s="60"/>
    </row>
    <row r="99" spans="1:31">
      <c r="A99" s="60" t="s">
        <v>1361</v>
      </c>
      <c r="B99" s="60" t="s">
        <v>0</v>
      </c>
      <c r="D99" s="60" t="s">
        <v>2739</v>
      </c>
      <c r="E99" s="67">
        <v>41640</v>
      </c>
      <c r="F99" s="67">
        <v>42004</v>
      </c>
      <c r="G99" s="60" t="s">
        <v>2730</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row>
    <row r="100" spans="1:31">
      <c r="A100" s="60" t="s">
        <v>1361</v>
      </c>
      <c r="B100" s="60" t="s">
        <v>0</v>
      </c>
      <c r="D100" s="60" t="s">
        <v>2740</v>
      </c>
      <c r="E100" s="67">
        <v>41640</v>
      </c>
      <c r="F100" s="67">
        <v>42004</v>
      </c>
      <c r="G100" s="60" t="s">
        <v>2735</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row>
    <row r="101" spans="1:31">
      <c r="A101" s="60" t="s">
        <v>1400</v>
      </c>
      <c r="B101" s="60" t="s">
        <v>2</v>
      </c>
      <c r="D101" s="60" t="s">
        <v>2738</v>
      </c>
      <c r="E101" s="67">
        <v>41640</v>
      </c>
      <c r="F101" s="67">
        <v>42004</v>
      </c>
      <c r="G101" s="60" t="s">
        <v>2735</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row>
    <row r="102" spans="1:31">
      <c r="A102" s="60" t="s">
        <v>1400</v>
      </c>
      <c r="B102" s="60" t="s">
        <v>2</v>
      </c>
      <c r="D102" s="60" t="s">
        <v>2769</v>
      </c>
      <c r="E102" s="67">
        <v>41640</v>
      </c>
      <c r="F102" s="67">
        <v>42004</v>
      </c>
      <c r="G102" s="60" t="s">
        <v>2730</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row>
    <row r="103" spans="1:31">
      <c r="A103" s="60" t="s">
        <v>1400</v>
      </c>
      <c r="B103" s="60" t="s">
        <v>2</v>
      </c>
      <c r="D103" s="60" t="s">
        <v>2737</v>
      </c>
      <c r="E103" s="67">
        <v>41640</v>
      </c>
      <c r="F103" s="67">
        <v>42004</v>
      </c>
      <c r="G103" s="60" t="s">
        <v>2735</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row>
    <row r="104" spans="1:31">
      <c r="A104" s="60" t="s">
        <v>1400</v>
      </c>
      <c r="B104" s="60" t="s">
        <v>2</v>
      </c>
      <c r="D104" s="60" t="s">
        <v>2740</v>
      </c>
      <c r="E104" s="67">
        <v>41640</v>
      </c>
      <c r="F104" s="67">
        <v>42004</v>
      </c>
      <c r="G104" s="60" t="s">
        <v>2735</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row>
    <row r="105" spans="1:31">
      <c r="A105" s="60" t="s">
        <v>1459</v>
      </c>
      <c r="B105" s="60" t="s">
        <v>2745</v>
      </c>
      <c r="C105" s="60" t="s">
        <v>2746</v>
      </c>
      <c r="D105" s="60" t="s">
        <v>2743</v>
      </c>
      <c r="E105" s="67">
        <v>41640</v>
      </c>
      <c r="F105" s="67">
        <v>42004</v>
      </c>
      <c r="G105" s="60" t="s">
        <v>2735</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row>
    <row r="106" spans="1:31">
      <c r="A106" s="60" t="s">
        <v>1459</v>
      </c>
      <c r="B106" s="60" t="s">
        <v>2745</v>
      </c>
      <c r="C106" s="60" t="s">
        <v>2746</v>
      </c>
      <c r="D106" s="60" t="s">
        <v>2769</v>
      </c>
      <c r="E106" s="67">
        <v>41640</v>
      </c>
      <c r="F106" s="67">
        <v>42004</v>
      </c>
      <c r="G106" s="60" t="s">
        <v>2730</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row>
    <row r="107" spans="1:31">
      <c r="A107" s="60" t="s">
        <v>1459</v>
      </c>
      <c r="B107" s="60" t="s">
        <v>2745</v>
      </c>
      <c r="C107" s="60" t="s">
        <v>2746</v>
      </c>
      <c r="D107" s="60" t="s">
        <v>2740</v>
      </c>
      <c r="E107" s="67">
        <v>41640</v>
      </c>
      <c r="F107" s="67">
        <v>42004</v>
      </c>
      <c r="G107" s="60" t="s">
        <v>2735</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row>
    <row r="108" spans="1:31">
      <c r="A108" s="60" t="s">
        <v>2770</v>
      </c>
      <c r="B108" s="60" t="s">
        <v>2748</v>
      </c>
      <c r="D108" s="60" t="s">
        <v>2749</v>
      </c>
      <c r="E108" s="67">
        <v>41640</v>
      </c>
      <c r="F108" s="67">
        <v>42004</v>
      </c>
      <c r="G108" s="60" t="s">
        <v>2730</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row>
    <row r="109" spans="1:31">
      <c r="A109" s="60" t="s">
        <v>2770</v>
      </c>
      <c r="B109" s="60" t="s">
        <v>2748</v>
      </c>
      <c r="D109" s="60" t="s">
        <v>2737</v>
      </c>
      <c r="E109" s="67">
        <v>41640</v>
      </c>
      <c r="F109" s="67">
        <v>42004</v>
      </c>
      <c r="G109" s="60" t="s">
        <v>2730</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row>
    <row r="110" spans="1:31">
      <c r="A110" s="60" t="s">
        <v>2770</v>
      </c>
      <c r="B110" s="60" t="s">
        <v>2748</v>
      </c>
      <c r="D110" s="60" t="s">
        <v>2750</v>
      </c>
      <c r="E110" s="67">
        <v>41913</v>
      </c>
      <c r="F110" s="67">
        <v>42004</v>
      </c>
      <c r="G110" s="60" t="s">
        <v>2730</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row>
    <row r="111" spans="1:31">
      <c r="A111" s="60" t="s">
        <v>2770</v>
      </c>
      <c r="B111" s="60" t="s">
        <v>2748</v>
      </c>
      <c r="D111" s="60" t="s">
        <v>2750</v>
      </c>
      <c r="E111" s="67">
        <v>41760</v>
      </c>
      <c r="F111" s="67">
        <v>41912</v>
      </c>
      <c r="G111" s="60" t="s">
        <v>2730</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row>
    <row r="112" spans="1:31">
      <c r="A112" s="60" t="s">
        <v>1445</v>
      </c>
      <c r="B112" s="60" t="s">
        <v>2745</v>
      </c>
      <c r="C112" s="60" t="s">
        <v>2746</v>
      </c>
      <c r="D112" s="60" t="s">
        <v>2738</v>
      </c>
      <c r="E112" s="67">
        <v>41640</v>
      </c>
      <c r="F112" s="67">
        <v>42004</v>
      </c>
      <c r="G112" s="60" t="s">
        <v>2735</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row>
    <row r="113" spans="1:31">
      <c r="A113" s="60" t="s">
        <v>1445</v>
      </c>
      <c r="B113" s="60" t="s">
        <v>2745</v>
      </c>
      <c r="C113" s="60" t="s">
        <v>2746</v>
      </c>
      <c r="D113" s="60" t="s">
        <v>2736</v>
      </c>
      <c r="E113" s="67">
        <v>41640</v>
      </c>
      <c r="F113" s="67">
        <v>42004</v>
      </c>
      <c r="G113" s="60" t="s">
        <v>2730</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row>
    <row r="114" spans="1:31">
      <c r="A114" s="60" t="s">
        <v>1445</v>
      </c>
      <c r="B114" s="60" t="s">
        <v>2745</v>
      </c>
      <c r="C114" s="60" t="s">
        <v>2746</v>
      </c>
      <c r="D114" s="60" t="s">
        <v>2771</v>
      </c>
      <c r="E114" s="67">
        <v>41640</v>
      </c>
      <c r="F114" s="67">
        <v>42004</v>
      </c>
      <c r="G114" s="60" t="s">
        <v>2730</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row>
    <row r="115" spans="1:31">
      <c r="A115" s="60" t="s">
        <v>1445</v>
      </c>
      <c r="B115" s="60" t="s">
        <v>2745</v>
      </c>
      <c r="C115" s="60" t="s">
        <v>2746</v>
      </c>
      <c r="D115" s="60" t="s">
        <v>2740</v>
      </c>
      <c r="E115" s="67">
        <v>41640</v>
      </c>
      <c r="F115" s="67">
        <v>42004</v>
      </c>
      <c r="G115" s="60" t="s">
        <v>2735</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row>
    <row r="116" spans="1:31">
      <c r="A116" s="60" t="s">
        <v>1420</v>
      </c>
      <c r="B116" s="60" t="s">
        <v>6</v>
      </c>
      <c r="D116" s="60" t="s">
        <v>2743</v>
      </c>
      <c r="E116" s="67">
        <v>41640</v>
      </c>
      <c r="F116" s="67">
        <v>42004</v>
      </c>
      <c r="G116" s="60" t="s">
        <v>2735</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row>
    <row r="117" spans="1:31">
      <c r="A117" s="60" t="s">
        <v>1420</v>
      </c>
      <c r="B117" s="60" t="s">
        <v>6</v>
      </c>
      <c r="D117" s="60" t="s">
        <v>2744</v>
      </c>
      <c r="E117" s="67">
        <v>41640</v>
      </c>
      <c r="F117" s="67">
        <v>42004</v>
      </c>
      <c r="G117" s="60" t="s">
        <v>2735</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row>
    <row r="118" spans="1:31">
      <c r="A118" s="60" t="s">
        <v>1420</v>
      </c>
      <c r="B118" s="60" t="s">
        <v>6</v>
      </c>
      <c r="D118" s="60" t="s">
        <v>2739</v>
      </c>
      <c r="E118" s="67">
        <v>41640</v>
      </c>
      <c r="F118" s="67">
        <v>42004</v>
      </c>
      <c r="G118" s="60" t="s">
        <v>2730</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row>
    <row r="119" spans="1:31">
      <c r="A119" s="60" t="s">
        <v>2772</v>
      </c>
      <c r="B119" s="60" t="s">
        <v>2728</v>
      </c>
      <c r="D119" s="60" t="s">
        <v>2729</v>
      </c>
      <c r="E119" s="67">
        <v>41640</v>
      </c>
      <c r="F119" s="67">
        <v>42004</v>
      </c>
      <c r="G119" s="60" t="s">
        <v>2730</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row>
    <row r="120" spans="1:31">
      <c r="A120" s="60" t="s">
        <v>1408</v>
      </c>
      <c r="B120" s="60" t="s">
        <v>2731</v>
      </c>
      <c r="C120" s="60" t="s">
        <v>2732</v>
      </c>
      <c r="D120" s="60" t="s">
        <v>2729</v>
      </c>
      <c r="E120" s="67">
        <v>41640</v>
      </c>
      <c r="F120" s="67">
        <v>42004</v>
      </c>
      <c r="G120" s="60" t="s">
        <v>2730</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row>
    <row r="121" spans="1:31">
      <c r="A121" s="60" t="s">
        <v>2773</v>
      </c>
      <c r="B121" s="60" t="s">
        <v>2756</v>
      </c>
      <c r="D121" s="60" t="s">
        <v>2729</v>
      </c>
      <c r="E121" s="67">
        <v>41640</v>
      </c>
      <c r="F121" s="67">
        <v>42004</v>
      </c>
      <c r="G121" s="60" t="s">
        <v>2735</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row>
    <row r="122" spans="1:31">
      <c r="A122" s="60" t="s">
        <v>1476</v>
      </c>
      <c r="B122" s="60" t="s">
        <v>2733</v>
      </c>
      <c r="D122" s="60" t="s">
        <v>2738</v>
      </c>
      <c r="E122" s="67">
        <v>41640</v>
      </c>
      <c r="F122" s="67">
        <v>42004</v>
      </c>
      <c r="G122" s="60" t="s">
        <v>2735</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row>
    <row r="123" spans="1:31">
      <c r="A123" s="60" t="s">
        <v>1476</v>
      </c>
      <c r="B123" s="60" t="s">
        <v>2733</v>
      </c>
      <c r="D123" s="60" t="s">
        <v>2736</v>
      </c>
      <c r="E123" s="67">
        <v>41640</v>
      </c>
      <c r="F123" s="67">
        <v>42004</v>
      </c>
      <c r="G123" s="60" t="s">
        <v>2730</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row>
    <row r="124" spans="1:31">
      <c r="A124" s="60" t="s">
        <v>1476</v>
      </c>
      <c r="B124" s="60" t="s">
        <v>2733</v>
      </c>
      <c r="D124" s="60" t="s">
        <v>2737</v>
      </c>
      <c r="E124" s="67">
        <v>41640</v>
      </c>
      <c r="F124" s="67">
        <v>42004</v>
      </c>
      <c r="G124" s="60" t="s">
        <v>2730</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row>
    <row r="125" spans="1:31">
      <c r="A125" s="60" t="s">
        <v>1476</v>
      </c>
      <c r="B125" s="60" t="s">
        <v>2733</v>
      </c>
      <c r="D125" s="60" t="s">
        <v>2739</v>
      </c>
      <c r="E125" s="67">
        <v>41640</v>
      </c>
      <c r="F125" s="67">
        <v>42004</v>
      </c>
      <c r="G125" s="60" t="s">
        <v>2735</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row>
    <row r="126" spans="1:31">
      <c r="A126" s="60" t="s">
        <v>1476</v>
      </c>
      <c r="B126" s="60" t="s">
        <v>2733</v>
      </c>
      <c r="D126" s="60" t="s">
        <v>2740</v>
      </c>
      <c r="E126" s="67">
        <v>41640</v>
      </c>
      <c r="F126" s="67">
        <v>42004</v>
      </c>
      <c r="G126" s="60" t="s">
        <v>2735</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row>
    <row r="127" spans="1:31">
      <c r="A127" s="60" t="s">
        <v>1355</v>
      </c>
      <c r="B127" s="60" t="s">
        <v>0</v>
      </c>
      <c r="D127" s="60" t="s">
        <v>2738</v>
      </c>
      <c r="E127" s="67">
        <v>41640</v>
      </c>
      <c r="F127" s="67">
        <v>42004</v>
      </c>
      <c r="G127" s="60" t="s">
        <v>2735</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row>
    <row r="128" spans="1:31">
      <c r="A128" s="60" t="s">
        <v>1355</v>
      </c>
      <c r="B128" s="60" t="s">
        <v>0</v>
      </c>
      <c r="D128" s="60" t="s">
        <v>2736</v>
      </c>
      <c r="E128" s="67">
        <v>41640</v>
      </c>
      <c r="F128" s="67">
        <v>42004</v>
      </c>
      <c r="G128" s="60" t="s">
        <v>2730</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row>
    <row r="129" spans="1:31">
      <c r="A129" s="60" t="s">
        <v>1355</v>
      </c>
      <c r="B129" s="60" t="s">
        <v>0</v>
      </c>
      <c r="D129" s="60" t="s">
        <v>2737</v>
      </c>
      <c r="E129" s="67">
        <v>41640</v>
      </c>
      <c r="F129" s="67">
        <v>42004</v>
      </c>
      <c r="G129" s="60" t="s">
        <v>2730</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row>
    <row r="130" spans="1:31">
      <c r="A130" s="60" t="s">
        <v>1355</v>
      </c>
      <c r="B130" s="60" t="s">
        <v>0</v>
      </c>
      <c r="D130" s="60" t="s">
        <v>2739</v>
      </c>
      <c r="E130" s="67">
        <v>41640</v>
      </c>
      <c r="F130" s="67">
        <v>42004</v>
      </c>
      <c r="G130" s="60" t="s">
        <v>2735</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row>
    <row r="131" spans="1:31">
      <c r="A131" s="60" t="s">
        <v>1355</v>
      </c>
      <c r="B131" s="60" t="s">
        <v>0</v>
      </c>
      <c r="D131" s="60" t="s">
        <v>2740</v>
      </c>
      <c r="E131" s="67">
        <v>41640</v>
      </c>
      <c r="F131" s="67">
        <v>42004</v>
      </c>
      <c r="G131" s="60" t="s">
        <v>2735</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row>
    <row r="132" spans="1:31">
      <c r="A132" s="60" t="s">
        <v>1407</v>
      </c>
      <c r="B132" s="60" t="s">
        <v>2</v>
      </c>
      <c r="D132" s="60" t="s">
        <v>2738</v>
      </c>
      <c r="E132" s="67">
        <v>41640</v>
      </c>
      <c r="F132" s="67">
        <v>42004</v>
      </c>
      <c r="G132" s="60" t="s">
        <v>2735</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row>
    <row r="133" spans="1:31">
      <c r="A133" s="60" t="s">
        <v>1407</v>
      </c>
      <c r="B133" s="60" t="s">
        <v>2</v>
      </c>
      <c r="D133" s="60" t="s">
        <v>2736</v>
      </c>
      <c r="E133" s="67">
        <v>41640</v>
      </c>
      <c r="F133" s="67">
        <v>42004</v>
      </c>
      <c r="G133" s="60" t="s">
        <v>2730</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row>
    <row r="134" spans="1:31">
      <c r="A134" s="60" t="s">
        <v>1407</v>
      </c>
      <c r="B134" s="60" t="s">
        <v>2</v>
      </c>
      <c r="D134" s="60" t="s">
        <v>2737</v>
      </c>
      <c r="E134" s="67">
        <v>41640</v>
      </c>
      <c r="F134" s="67">
        <v>42004</v>
      </c>
      <c r="G134" s="60" t="s">
        <v>2730</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row>
    <row r="135" spans="1:31">
      <c r="A135" s="60" t="s">
        <v>1407</v>
      </c>
      <c r="B135" s="60" t="s">
        <v>2</v>
      </c>
      <c r="D135" s="60" t="s">
        <v>2739</v>
      </c>
      <c r="E135" s="67">
        <v>41640</v>
      </c>
      <c r="F135" s="67">
        <v>42004</v>
      </c>
      <c r="G135" s="60" t="s">
        <v>2735</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row>
    <row r="136" spans="1:31">
      <c r="A136" s="60" t="s">
        <v>1407</v>
      </c>
      <c r="B136" s="60" t="s">
        <v>2</v>
      </c>
      <c r="D136" s="60" t="s">
        <v>2740</v>
      </c>
      <c r="E136" s="67">
        <v>41640</v>
      </c>
      <c r="F136" s="67">
        <v>42004</v>
      </c>
      <c r="G136" s="60" t="s">
        <v>2735</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row>
    <row r="137" spans="1:31">
      <c r="A137" s="60" t="s">
        <v>1457</v>
      </c>
      <c r="B137" s="60" t="s">
        <v>2745</v>
      </c>
      <c r="C137" s="60" t="s">
        <v>2746</v>
      </c>
      <c r="D137" s="60" t="s">
        <v>2729</v>
      </c>
      <c r="E137" s="67">
        <v>41640</v>
      </c>
      <c r="F137" s="67">
        <v>42004</v>
      </c>
      <c r="G137" s="60" t="s">
        <v>2735</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row>
    <row r="138" spans="1:31">
      <c r="A138" s="60" t="s">
        <v>2774</v>
      </c>
      <c r="B138" s="60" t="s">
        <v>2748</v>
      </c>
      <c r="D138" s="60" t="s">
        <v>2749</v>
      </c>
      <c r="E138" s="67">
        <v>41640</v>
      </c>
      <c r="F138" s="67">
        <v>42004</v>
      </c>
      <c r="G138" s="60" t="s">
        <v>2730</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row>
    <row r="139" spans="1:31">
      <c r="A139" s="60" t="s">
        <v>2774</v>
      </c>
      <c r="B139" s="60" t="s">
        <v>2748</v>
      </c>
      <c r="D139" s="60" t="s">
        <v>2737</v>
      </c>
      <c r="E139" s="67">
        <v>41640</v>
      </c>
      <c r="F139" s="67">
        <v>42004</v>
      </c>
      <c r="G139" s="60" t="s">
        <v>2730</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row>
    <row r="140" spans="1:31">
      <c r="A140" s="60" t="s">
        <v>2774</v>
      </c>
      <c r="B140" s="60" t="s">
        <v>2748</v>
      </c>
      <c r="D140" s="60" t="s">
        <v>2750</v>
      </c>
      <c r="E140" s="67">
        <v>41913</v>
      </c>
      <c r="F140" s="67">
        <v>42004</v>
      </c>
      <c r="G140" s="60" t="s">
        <v>2730</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row>
    <row r="141" spans="1:31">
      <c r="A141" s="60" t="s">
        <v>2774</v>
      </c>
      <c r="B141" s="60" t="s">
        <v>2748</v>
      </c>
      <c r="D141" s="60" t="s">
        <v>2750</v>
      </c>
      <c r="E141" s="67">
        <v>41760</v>
      </c>
      <c r="F141" s="67">
        <v>41912</v>
      </c>
      <c r="G141" s="60" t="s">
        <v>2730</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row>
    <row r="142" spans="1:31">
      <c r="A142" s="60" t="s">
        <v>1553</v>
      </c>
      <c r="B142" s="60" t="s">
        <v>2745</v>
      </c>
      <c r="C142" s="60" t="s">
        <v>2746</v>
      </c>
      <c r="D142" s="60" t="s">
        <v>2729</v>
      </c>
      <c r="E142" s="67">
        <v>41640</v>
      </c>
      <c r="F142" s="67">
        <v>42004</v>
      </c>
      <c r="G142" s="60" t="s">
        <v>2730</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row>
    <row r="143" spans="1:31">
      <c r="A143" s="60" t="s">
        <v>1544</v>
      </c>
      <c r="B143" s="60" t="s">
        <v>2745</v>
      </c>
      <c r="C143" s="60" t="s">
        <v>2746</v>
      </c>
      <c r="D143" s="60" t="s">
        <v>2729</v>
      </c>
      <c r="E143" s="67">
        <v>41640</v>
      </c>
      <c r="F143" s="67">
        <v>42004</v>
      </c>
      <c r="G143" s="60" t="s">
        <v>2730</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row>
    <row r="144" spans="1:31">
      <c r="A144" s="60" t="s">
        <v>1546</v>
      </c>
      <c r="B144" s="60" t="s">
        <v>2745</v>
      </c>
      <c r="C144" s="60" t="s">
        <v>2746</v>
      </c>
      <c r="D144" s="60" t="s">
        <v>2729</v>
      </c>
      <c r="E144" s="67">
        <v>41640</v>
      </c>
      <c r="F144" s="67">
        <v>42004</v>
      </c>
      <c r="G144" s="60" t="s">
        <v>2730</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row>
    <row r="145" spans="1:31">
      <c r="A145" s="60" t="s">
        <v>1492</v>
      </c>
      <c r="B145" s="60" t="s">
        <v>2733</v>
      </c>
      <c r="D145" s="60" t="s">
        <v>2738</v>
      </c>
      <c r="E145" s="67">
        <v>41640</v>
      </c>
      <c r="F145" s="67">
        <v>42004</v>
      </c>
      <c r="G145" s="60" t="s">
        <v>2735</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row>
    <row r="146" spans="1:31">
      <c r="A146" s="60" t="s">
        <v>1492</v>
      </c>
      <c r="B146" s="60" t="s">
        <v>2733</v>
      </c>
      <c r="D146" s="60" t="s">
        <v>2736</v>
      </c>
      <c r="E146" s="67">
        <v>41640</v>
      </c>
      <c r="F146" s="67">
        <v>42004</v>
      </c>
      <c r="G146" s="60" t="s">
        <v>2730</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row>
    <row r="147" spans="1:31">
      <c r="A147" s="60" t="s">
        <v>1492</v>
      </c>
      <c r="B147" s="60" t="s">
        <v>2733</v>
      </c>
      <c r="D147" s="60" t="s">
        <v>2737</v>
      </c>
      <c r="E147" s="67">
        <v>41640</v>
      </c>
      <c r="F147" s="67">
        <v>42004</v>
      </c>
      <c r="G147" s="60" t="s">
        <v>2730</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row>
    <row r="148" spans="1:31">
      <c r="A148" s="60" t="s">
        <v>1492</v>
      </c>
      <c r="B148" s="60" t="s">
        <v>2733</v>
      </c>
      <c r="D148" s="60" t="s">
        <v>2754</v>
      </c>
      <c r="E148" s="67">
        <v>41640</v>
      </c>
      <c r="F148" s="67">
        <v>42004</v>
      </c>
      <c r="G148" s="60" t="s">
        <v>2735</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row>
    <row r="149" spans="1:31">
      <c r="A149" s="60" t="s">
        <v>1545</v>
      </c>
      <c r="B149" s="60" t="s">
        <v>2745</v>
      </c>
      <c r="C149" s="60" t="s">
        <v>2746</v>
      </c>
      <c r="D149" s="60" t="s">
        <v>2729</v>
      </c>
      <c r="E149" s="67">
        <v>41640</v>
      </c>
      <c r="F149" s="67">
        <v>42004</v>
      </c>
      <c r="G149" s="60" t="s">
        <v>2730</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row>
    <row r="150" spans="1:31">
      <c r="A150" s="60" t="s">
        <v>1409</v>
      </c>
      <c r="B150" s="60" t="s">
        <v>2</v>
      </c>
      <c r="D150" s="60" t="s">
        <v>2738</v>
      </c>
      <c r="E150" s="67">
        <v>41640</v>
      </c>
      <c r="F150" s="67">
        <v>42004</v>
      </c>
      <c r="G150" s="60" t="s">
        <v>2735</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row>
    <row r="151" spans="1:31">
      <c r="A151" s="60" t="s">
        <v>1409</v>
      </c>
      <c r="B151" s="60" t="s">
        <v>2</v>
      </c>
      <c r="D151" s="60" t="s">
        <v>2736</v>
      </c>
      <c r="E151" s="67">
        <v>41640</v>
      </c>
      <c r="F151" s="67">
        <v>42004</v>
      </c>
      <c r="G151" s="60" t="s">
        <v>2730</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row>
    <row r="152" spans="1:31">
      <c r="A152" s="60" t="s">
        <v>1409</v>
      </c>
      <c r="B152" s="60" t="s">
        <v>2</v>
      </c>
      <c r="D152" s="60" t="s">
        <v>2737</v>
      </c>
      <c r="E152" s="67">
        <v>41640</v>
      </c>
      <c r="F152" s="67">
        <v>42004</v>
      </c>
      <c r="G152" s="60" t="s">
        <v>2730</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row>
    <row r="153" spans="1:31">
      <c r="A153" s="60" t="s">
        <v>1409</v>
      </c>
      <c r="B153" s="60" t="s">
        <v>2</v>
      </c>
      <c r="D153" s="60" t="s">
        <v>2754</v>
      </c>
      <c r="E153" s="67">
        <v>41640</v>
      </c>
      <c r="F153" s="67">
        <v>42004</v>
      </c>
      <c r="G153" s="60" t="s">
        <v>2735</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row>
    <row r="154" spans="1:31">
      <c r="A154" s="60" t="s">
        <v>1443</v>
      </c>
      <c r="B154" s="60" t="s">
        <v>2745</v>
      </c>
      <c r="C154" s="60" t="s">
        <v>2746</v>
      </c>
      <c r="D154" s="60" t="s">
        <v>2729</v>
      </c>
      <c r="E154" s="67">
        <v>41640</v>
      </c>
      <c r="F154" s="67">
        <v>42004</v>
      </c>
      <c r="G154" s="60" t="s">
        <v>2735</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row>
    <row r="155" spans="1:31">
      <c r="A155" s="60" t="s">
        <v>1417</v>
      </c>
      <c r="B155" s="60" t="s">
        <v>6</v>
      </c>
      <c r="D155" s="60" t="s">
        <v>2729</v>
      </c>
      <c r="E155" s="67">
        <v>41640</v>
      </c>
      <c r="F155" s="67">
        <v>42004</v>
      </c>
      <c r="G155" s="60" t="s">
        <v>2730</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row>
    <row r="156" spans="1:31">
      <c r="A156" s="60" t="s">
        <v>1548</v>
      </c>
      <c r="B156" s="60" t="s">
        <v>2745</v>
      </c>
      <c r="C156" s="60" t="s">
        <v>2746</v>
      </c>
      <c r="D156" s="60" t="s">
        <v>2729</v>
      </c>
      <c r="E156" s="67">
        <v>41640</v>
      </c>
      <c r="F156" s="67">
        <v>42004</v>
      </c>
      <c r="G156" s="60" t="s">
        <v>2735</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row>
    <row r="157" spans="1:31">
      <c r="A157" s="60" t="s">
        <v>1505</v>
      </c>
      <c r="B157" s="60" t="s">
        <v>2733</v>
      </c>
      <c r="D157" s="60" t="s">
        <v>2734</v>
      </c>
      <c r="E157" s="67">
        <v>41640</v>
      </c>
      <c r="F157" s="67">
        <v>42004</v>
      </c>
      <c r="G157" s="60" t="s">
        <v>2735</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row>
    <row r="158" spans="1:31">
      <c r="A158" s="60" t="s">
        <v>1505</v>
      </c>
      <c r="B158" s="60" t="s">
        <v>2733</v>
      </c>
      <c r="D158" s="60" t="s">
        <v>2736</v>
      </c>
      <c r="E158" s="67">
        <v>41640</v>
      </c>
      <c r="F158" s="67">
        <v>42004</v>
      </c>
      <c r="G158" s="60" t="s">
        <v>2730</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row>
    <row r="159" spans="1:31">
      <c r="A159" s="60" t="s">
        <v>1505</v>
      </c>
      <c r="B159" s="60" t="s">
        <v>2733</v>
      </c>
      <c r="D159" s="60" t="s">
        <v>2737</v>
      </c>
      <c r="E159" s="67">
        <v>41640</v>
      </c>
      <c r="F159" s="67">
        <v>42004</v>
      </c>
      <c r="G159" s="60" t="s">
        <v>2730</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row>
    <row r="160" spans="1:31">
      <c r="A160" s="60" t="s">
        <v>1506</v>
      </c>
      <c r="B160" s="60" t="s">
        <v>2733</v>
      </c>
      <c r="D160" s="60" t="s">
        <v>2729</v>
      </c>
      <c r="E160" s="67">
        <v>41640</v>
      </c>
      <c r="F160" s="67">
        <v>42004</v>
      </c>
      <c r="G160" s="60" t="s">
        <v>2735</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row>
    <row r="161" spans="1:31">
      <c r="A161" s="60" t="s">
        <v>1436</v>
      </c>
      <c r="B161" s="60" t="s">
        <v>2733</v>
      </c>
      <c r="D161" s="60" t="s">
        <v>2751</v>
      </c>
      <c r="E161" s="67">
        <v>41640</v>
      </c>
      <c r="F161" s="67">
        <v>42004</v>
      </c>
      <c r="G161" s="60" t="s">
        <v>2735</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row>
    <row r="162" spans="1:31">
      <c r="A162" s="60" t="s">
        <v>1436</v>
      </c>
      <c r="B162" s="60" t="s">
        <v>2733</v>
      </c>
      <c r="D162" s="60" t="s">
        <v>2736</v>
      </c>
      <c r="E162" s="67">
        <v>41640</v>
      </c>
      <c r="F162" s="67">
        <v>42004</v>
      </c>
      <c r="G162" s="60" t="s">
        <v>2730</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row>
    <row r="163" spans="1:31">
      <c r="A163" s="60" t="s">
        <v>1436</v>
      </c>
      <c r="B163" s="60" t="s">
        <v>2733</v>
      </c>
      <c r="D163" s="60" t="s">
        <v>2737</v>
      </c>
      <c r="E163" s="67">
        <v>41640</v>
      </c>
      <c r="F163" s="67">
        <v>42004</v>
      </c>
      <c r="G163" s="60" t="s">
        <v>2730</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row>
    <row r="164" spans="1:31">
      <c r="A164" s="60" t="s">
        <v>1547</v>
      </c>
      <c r="B164" s="60" t="s">
        <v>2745</v>
      </c>
      <c r="C164" s="60" t="s">
        <v>2746</v>
      </c>
      <c r="D164" s="60" t="s">
        <v>2729</v>
      </c>
      <c r="E164" s="67">
        <v>41640</v>
      </c>
      <c r="F164" s="67">
        <v>42004</v>
      </c>
      <c r="G164" s="60" t="s">
        <v>2735</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row>
    <row r="165" spans="1:31">
      <c r="A165" s="60" t="s">
        <v>1494</v>
      </c>
      <c r="B165" s="60" t="s">
        <v>2733</v>
      </c>
      <c r="D165" s="60" t="s">
        <v>2738</v>
      </c>
      <c r="E165" s="67">
        <v>41640</v>
      </c>
      <c r="F165" s="67">
        <v>42004</v>
      </c>
      <c r="G165" s="60" t="s">
        <v>2735</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row>
    <row r="166" spans="1:31">
      <c r="A166" s="60" t="s">
        <v>1494</v>
      </c>
      <c r="B166" s="60" t="s">
        <v>2733</v>
      </c>
      <c r="D166" s="60" t="s">
        <v>2736</v>
      </c>
      <c r="E166" s="67">
        <v>41640</v>
      </c>
      <c r="F166" s="67">
        <v>42004</v>
      </c>
      <c r="G166" s="60" t="s">
        <v>2730</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row>
    <row r="167" spans="1:31">
      <c r="A167" s="60" t="s">
        <v>1494</v>
      </c>
      <c r="B167" s="60" t="s">
        <v>2733</v>
      </c>
      <c r="D167" s="60" t="s">
        <v>2737</v>
      </c>
      <c r="E167" s="67">
        <v>41640</v>
      </c>
      <c r="F167" s="67">
        <v>42004</v>
      </c>
      <c r="G167" s="60" t="s">
        <v>2730</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row>
    <row r="168" spans="1:31">
      <c r="A168" s="60" t="s">
        <v>1437</v>
      </c>
      <c r="B168" s="60" t="s">
        <v>2733</v>
      </c>
      <c r="D168" s="60" t="s">
        <v>2738</v>
      </c>
      <c r="E168" s="67">
        <v>41640</v>
      </c>
      <c r="F168" s="67">
        <v>42004</v>
      </c>
      <c r="G168" s="60" t="s">
        <v>2735</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row>
    <row r="169" spans="1:31">
      <c r="A169" s="60" t="s">
        <v>1437</v>
      </c>
      <c r="B169" s="60" t="s">
        <v>2733</v>
      </c>
      <c r="D169" s="60" t="s">
        <v>2736</v>
      </c>
      <c r="E169" s="67">
        <v>41640</v>
      </c>
      <c r="F169" s="67">
        <v>42004</v>
      </c>
      <c r="G169" s="60" t="s">
        <v>2730</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row>
    <row r="170" spans="1:31">
      <c r="A170" s="60" t="s">
        <v>1437</v>
      </c>
      <c r="B170" s="60" t="s">
        <v>2733</v>
      </c>
      <c r="D170" s="60" t="s">
        <v>2737</v>
      </c>
      <c r="E170" s="67">
        <v>41640</v>
      </c>
      <c r="F170" s="67">
        <v>42004</v>
      </c>
      <c r="G170" s="60" t="s">
        <v>2730</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row>
    <row r="171" spans="1:31">
      <c r="A171" s="60" t="s">
        <v>2775</v>
      </c>
      <c r="B171" s="60" t="s">
        <v>2</v>
      </c>
      <c r="D171" s="60" t="s">
        <v>2738</v>
      </c>
      <c r="E171" s="67">
        <v>41640</v>
      </c>
      <c r="F171" s="67">
        <v>42004</v>
      </c>
      <c r="G171" s="60" t="s">
        <v>2735</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row>
    <row r="172" spans="1:31">
      <c r="A172" s="60" t="s">
        <v>2775</v>
      </c>
      <c r="B172" s="60" t="s">
        <v>2</v>
      </c>
      <c r="D172" s="60" t="s">
        <v>2736</v>
      </c>
      <c r="E172" s="67">
        <v>41640</v>
      </c>
      <c r="F172" s="67">
        <v>42004</v>
      </c>
      <c r="G172" s="60" t="s">
        <v>2730</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row>
    <row r="173" spans="1:31">
      <c r="A173" s="60" t="s">
        <v>2775</v>
      </c>
      <c r="B173" s="60" t="s">
        <v>2</v>
      </c>
      <c r="D173" s="60" t="s">
        <v>2737</v>
      </c>
      <c r="E173" s="67">
        <v>41640</v>
      </c>
      <c r="F173" s="67">
        <v>42004</v>
      </c>
      <c r="G173" s="60" t="s">
        <v>2730</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row>
    <row r="174" spans="1:31">
      <c r="A174" s="60" t="s">
        <v>2775</v>
      </c>
      <c r="B174" s="60" t="s">
        <v>2</v>
      </c>
      <c r="D174" s="60" t="s">
        <v>2754</v>
      </c>
      <c r="E174" s="67">
        <v>41640</v>
      </c>
      <c r="F174" s="67">
        <v>42004</v>
      </c>
      <c r="G174" s="60" t="s">
        <v>2735</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row>
    <row r="175" spans="1:31">
      <c r="A175" s="60" t="s">
        <v>2776</v>
      </c>
      <c r="B175" s="60" t="s">
        <v>2728</v>
      </c>
      <c r="D175" s="60" t="s">
        <v>2729</v>
      </c>
      <c r="E175" s="67">
        <v>41640</v>
      </c>
      <c r="F175" s="67">
        <v>42004</v>
      </c>
      <c r="G175" s="60" t="s">
        <v>2730</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row>
    <row r="176" spans="1:31">
      <c r="A176" s="60" t="s">
        <v>1402</v>
      </c>
      <c r="B176" s="60" t="s">
        <v>2731</v>
      </c>
      <c r="C176" s="60" t="s">
        <v>2732</v>
      </c>
      <c r="D176" s="60" t="s">
        <v>2729</v>
      </c>
      <c r="E176" s="67">
        <v>41640</v>
      </c>
      <c r="F176" s="67">
        <v>42004</v>
      </c>
      <c r="G176" s="60" t="s">
        <v>2730</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row>
    <row r="177" spans="1:31">
      <c r="A177" s="60" t="s">
        <v>2777</v>
      </c>
      <c r="B177" s="60" t="s">
        <v>2756</v>
      </c>
      <c r="D177" s="60" t="s">
        <v>2743</v>
      </c>
      <c r="E177" s="67">
        <v>41640</v>
      </c>
      <c r="F177" s="67">
        <v>42004</v>
      </c>
      <c r="G177" s="60" t="s">
        <v>2735</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row>
    <row r="178" spans="1:31">
      <c r="A178" s="60" t="s">
        <v>2777</v>
      </c>
      <c r="B178" s="60" t="s">
        <v>2756</v>
      </c>
      <c r="D178" s="60" t="s">
        <v>2744</v>
      </c>
      <c r="E178" s="67">
        <v>41640</v>
      </c>
      <c r="F178" s="67">
        <v>42004</v>
      </c>
      <c r="G178" s="60" t="s">
        <v>2735</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row>
    <row r="179" spans="1:31">
      <c r="A179" s="60" t="s">
        <v>2777</v>
      </c>
      <c r="B179" s="60" t="s">
        <v>2756</v>
      </c>
      <c r="D179" s="60" t="s">
        <v>2739</v>
      </c>
      <c r="E179" s="67">
        <v>41640</v>
      </c>
      <c r="F179" s="67">
        <v>42004</v>
      </c>
      <c r="G179" s="60" t="s">
        <v>2730</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row>
    <row r="180" spans="1:31">
      <c r="A180" s="60" t="s">
        <v>1477</v>
      </c>
      <c r="B180" s="60" t="s">
        <v>2733</v>
      </c>
      <c r="D180" s="60" t="s">
        <v>2738</v>
      </c>
      <c r="E180" s="67">
        <v>41640</v>
      </c>
      <c r="F180" s="67">
        <v>42004</v>
      </c>
      <c r="G180" s="60" t="s">
        <v>2735</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row>
    <row r="181" spans="1:31">
      <c r="A181" s="60" t="s">
        <v>1477</v>
      </c>
      <c r="B181" s="60" t="s">
        <v>2733</v>
      </c>
      <c r="D181" s="60" t="s">
        <v>2736</v>
      </c>
      <c r="E181" s="67">
        <v>41640</v>
      </c>
      <c r="F181" s="67">
        <v>42004</v>
      </c>
      <c r="G181" s="60" t="s">
        <v>2730</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row>
    <row r="182" spans="1:31">
      <c r="A182" s="60" t="s">
        <v>1477</v>
      </c>
      <c r="B182" s="60" t="s">
        <v>2733</v>
      </c>
      <c r="D182" s="60" t="s">
        <v>2737</v>
      </c>
      <c r="E182" s="67">
        <v>41640</v>
      </c>
      <c r="F182" s="67">
        <v>42004</v>
      </c>
      <c r="G182" s="60" t="s">
        <v>2730</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row>
    <row r="183" spans="1:31">
      <c r="A183" s="60" t="s">
        <v>1477</v>
      </c>
      <c r="B183" s="60" t="s">
        <v>2733</v>
      </c>
      <c r="D183" s="60" t="s">
        <v>2739</v>
      </c>
      <c r="E183" s="67">
        <v>41640</v>
      </c>
      <c r="F183" s="67">
        <v>42004</v>
      </c>
      <c r="G183" s="60" t="s">
        <v>2730</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row>
    <row r="184" spans="1:31">
      <c r="A184" s="60" t="s">
        <v>1477</v>
      </c>
      <c r="B184" s="60" t="s">
        <v>2733</v>
      </c>
      <c r="D184" s="60" t="s">
        <v>2740</v>
      </c>
      <c r="E184" s="67">
        <v>41640</v>
      </c>
      <c r="F184" s="67">
        <v>42004</v>
      </c>
      <c r="G184" s="60" t="s">
        <v>2735</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row>
    <row r="185" spans="1:31">
      <c r="A185" s="60" t="s">
        <v>2778</v>
      </c>
      <c r="B185" s="60" t="s">
        <v>0</v>
      </c>
      <c r="D185" s="60" t="s">
        <v>2738</v>
      </c>
      <c r="E185" s="67">
        <v>41640</v>
      </c>
      <c r="F185" s="67">
        <v>42004</v>
      </c>
      <c r="G185" s="60" t="s">
        <v>2735</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row>
    <row r="186" spans="1:31">
      <c r="A186" s="60" t="s">
        <v>2778</v>
      </c>
      <c r="B186" s="60" t="s">
        <v>0</v>
      </c>
      <c r="D186" s="60" t="s">
        <v>2736</v>
      </c>
      <c r="E186" s="67">
        <v>41640</v>
      </c>
      <c r="F186" s="67">
        <v>42004</v>
      </c>
      <c r="G186" s="60" t="s">
        <v>2730</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row>
    <row r="187" spans="1:31">
      <c r="A187" s="60" t="s">
        <v>2778</v>
      </c>
      <c r="B187" s="60" t="s">
        <v>0</v>
      </c>
      <c r="D187" s="60" t="s">
        <v>2737</v>
      </c>
      <c r="E187" s="67">
        <v>41640</v>
      </c>
      <c r="F187" s="67">
        <v>42004</v>
      </c>
      <c r="G187" s="60" t="s">
        <v>2730</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row>
    <row r="188" spans="1:31">
      <c r="A188" s="60" t="s">
        <v>2778</v>
      </c>
      <c r="B188" s="60" t="s">
        <v>0</v>
      </c>
      <c r="D188" s="60" t="s">
        <v>2739</v>
      </c>
      <c r="E188" s="67">
        <v>41640</v>
      </c>
      <c r="F188" s="67">
        <v>42004</v>
      </c>
      <c r="G188" s="60" t="s">
        <v>2730</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row>
    <row r="189" spans="1:31">
      <c r="A189" s="60" t="s">
        <v>2778</v>
      </c>
      <c r="B189" s="60" t="s">
        <v>0</v>
      </c>
      <c r="D189" s="60" t="s">
        <v>2740</v>
      </c>
      <c r="E189" s="67">
        <v>41640</v>
      </c>
      <c r="F189" s="67">
        <v>42004</v>
      </c>
      <c r="G189" s="60" t="s">
        <v>2735</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row>
    <row r="190" spans="1:31">
      <c r="A190" s="60" t="s">
        <v>1399</v>
      </c>
      <c r="B190" s="60" t="s">
        <v>2</v>
      </c>
      <c r="D190" s="60" t="s">
        <v>2738</v>
      </c>
      <c r="E190" s="67">
        <v>41640</v>
      </c>
      <c r="F190" s="67">
        <v>42004</v>
      </c>
      <c r="G190" s="60" t="s">
        <v>2735</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row>
    <row r="191" spans="1:31">
      <c r="A191" s="60" t="s">
        <v>1399</v>
      </c>
      <c r="B191" s="60" t="s">
        <v>2</v>
      </c>
      <c r="D191" s="60" t="s">
        <v>2769</v>
      </c>
      <c r="E191" s="67">
        <v>41640</v>
      </c>
      <c r="F191" s="67">
        <v>42004</v>
      </c>
      <c r="G191" s="60" t="s">
        <v>2730</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row>
    <row r="192" spans="1:31">
      <c r="A192" s="60" t="s">
        <v>1399</v>
      </c>
      <c r="B192" s="60" t="s">
        <v>2</v>
      </c>
      <c r="D192" s="60" t="s">
        <v>2737</v>
      </c>
      <c r="E192" s="67">
        <v>41640</v>
      </c>
      <c r="F192" s="67">
        <v>42004</v>
      </c>
      <c r="G192" s="60" t="s">
        <v>2735</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row>
    <row r="193" spans="1:31">
      <c r="A193" s="60" t="s">
        <v>1399</v>
      </c>
      <c r="B193" s="60" t="s">
        <v>2</v>
      </c>
      <c r="D193" s="60" t="s">
        <v>2740</v>
      </c>
      <c r="E193" s="67">
        <v>41640</v>
      </c>
      <c r="F193" s="67">
        <v>42004</v>
      </c>
      <c r="G193" s="60" t="s">
        <v>2735</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row>
    <row r="194" spans="1:31">
      <c r="A194" s="60" t="s">
        <v>2779</v>
      </c>
      <c r="B194" s="60" t="s">
        <v>2742</v>
      </c>
      <c r="D194" s="60" t="s">
        <v>2743</v>
      </c>
      <c r="E194" s="67">
        <v>41640</v>
      </c>
      <c r="F194" s="67">
        <v>42004</v>
      </c>
      <c r="G194" s="60" t="s">
        <v>2735</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row>
    <row r="195" spans="1:31">
      <c r="A195" s="60" t="s">
        <v>2779</v>
      </c>
      <c r="B195" s="60" t="s">
        <v>2742</v>
      </c>
      <c r="D195" s="60" t="s">
        <v>2744</v>
      </c>
      <c r="E195" s="67">
        <v>41640</v>
      </c>
      <c r="F195" s="67">
        <v>42004</v>
      </c>
      <c r="G195" s="60" t="s">
        <v>2735</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row>
    <row r="196" spans="1:31">
      <c r="A196" s="60" t="s">
        <v>2779</v>
      </c>
      <c r="B196" s="60" t="s">
        <v>2742</v>
      </c>
      <c r="D196" s="60" t="s">
        <v>2739</v>
      </c>
      <c r="E196" s="67">
        <v>41640</v>
      </c>
      <c r="F196" s="67">
        <v>42004</v>
      </c>
      <c r="G196" s="60" t="s">
        <v>2735</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row>
    <row r="197" spans="1:31">
      <c r="A197" s="60" t="s">
        <v>1458</v>
      </c>
      <c r="B197" s="60" t="s">
        <v>2745</v>
      </c>
      <c r="C197" s="60" t="s">
        <v>2746</v>
      </c>
      <c r="D197" s="60" t="s">
        <v>2743</v>
      </c>
      <c r="E197" s="67">
        <v>41640</v>
      </c>
      <c r="F197" s="67">
        <v>42004</v>
      </c>
      <c r="G197" s="60" t="s">
        <v>2735</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row>
    <row r="198" spans="1:31">
      <c r="A198" s="60" t="s">
        <v>1458</v>
      </c>
      <c r="B198" s="60" t="s">
        <v>2745</v>
      </c>
      <c r="C198" s="60" t="s">
        <v>2746</v>
      </c>
      <c r="D198" s="60" t="s">
        <v>2769</v>
      </c>
      <c r="E198" s="67">
        <v>41640</v>
      </c>
      <c r="F198" s="67">
        <v>42004</v>
      </c>
      <c r="G198" s="60" t="s">
        <v>2730</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row>
    <row r="199" spans="1:31">
      <c r="A199" s="60" t="s">
        <v>1458</v>
      </c>
      <c r="B199" s="60" t="s">
        <v>2745</v>
      </c>
      <c r="C199" s="60" t="s">
        <v>2746</v>
      </c>
      <c r="D199" s="60" t="s">
        <v>2740</v>
      </c>
      <c r="E199" s="67">
        <v>41640</v>
      </c>
      <c r="F199" s="67">
        <v>42004</v>
      </c>
      <c r="G199" s="60" t="s">
        <v>2735</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row>
    <row r="200" spans="1:31">
      <c r="A200" s="60" t="s">
        <v>2780</v>
      </c>
      <c r="B200" s="60" t="s">
        <v>2748</v>
      </c>
      <c r="D200" s="60" t="s">
        <v>2749</v>
      </c>
      <c r="E200" s="67">
        <v>41640</v>
      </c>
      <c r="F200" s="67">
        <v>42004</v>
      </c>
      <c r="G200" s="60" t="s">
        <v>2730</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row>
    <row r="201" spans="1:31">
      <c r="A201" s="60" t="s">
        <v>2780</v>
      </c>
      <c r="B201" s="60" t="s">
        <v>2748</v>
      </c>
      <c r="D201" s="60" t="s">
        <v>2737</v>
      </c>
      <c r="E201" s="67">
        <v>41640</v>
      </c>
      <c r="F201" s="67">
        <v>42004</v>
      </c>
      <c r="G201" s="60" t="s">
        <v>2730</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row>
    <row r="202" spans="1:31">
      <c r="A202" s="60" t="s">
        <v>2780</v>
      </c>
      <c r="B202" s="60" t="s">
        <v>2748</v>
      </c>
      <c r="D202" s="60" t="s">
        <v>2750</v>
      </c>
      <c r="E202" s="67">
        <v>41913</v>
      </c>
      <c r="F202" s="67">
        <v>42004</v>
      </c>
      <c r="G202" s="60" t="s">
        <v>2730</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row>
    <row r="203" spans="1:31">
      <c r="A203" s="60" t="s">
        <v>2780</v>
      </c>
      <c r="B203" s="60" t="s">
        <v>2748</v>
      </c>
      <c r="D203" s="60" t="s">
        <v>2750</v>
      </c>
      <c r="E203" s="67">
        <v>41760</v>
      </c>
      <c r="F203" s="67">
        <v>41912</v>
      </c>
      <c r="G203" s="60" t="s">
        <v>2730</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row>
    <row r="204" spans="1:31">
      <c r="A204" s="60" t="s">
        <v>1444</v>
      </c>
      <c r="B204" s="60" t="s">
        <v>2745</v>
      </c>
      <c r="C204" s="60" t="s">
        <v>2746</v>
      </c>
      <c r="D204" s="60" t="s">
        <v>2738</v>
      </c>
      <c r="E204" s="67">
        <v>41640</v>
      </c>
      <c r="F204" s="67">
        <v>42004</v>
      </c>
      <c r="G204" s="60" t="s">
        <v>2735</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row>
    <row r="205" spans="1:31">
      <c r="A205" s="60" t="s">
        <v>1444</v>
      </c>
      <c r="B205" s="60" t="s">
        <v>2745</v>
      </c>
      <c r="C205" s="60" t="s">
        <v>2746</v>
      </c>
      <c r="D205" s="60" t="s">
        <v>2736</v>
      </c>
      <c r="E205" s="67">
        <v>41640</v>
      </c>
      <c r="F205" s="67">
        <v>42004</v>
      </c>
      <c r="G205" s="60" t="s">
        <v>2730</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row>
    <row r="206" spans="1:31">
      <c r="A206" s="60" t="s">
        <v>1444</v>
      </c>
      <c r="B206" s="60" t="s">
        <v>2745</v>
      </c>
      <c r="C206" s="60" t="s">
        <v>2746</v>
      </c>
      <c r="D206" s="60" t="s">
        <v>2771</v>
      </c>
      <c r="E206" s="67">
        <v>41640</v>
      </c>
      <c r="F206" s="67">
        <v>42004</v>
      </c>
      <c r="G206" s="60" t="s">
        <v>2730</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row>
    <row r="207" spans="1:31">
      <c r="A207" s="60" t="s">
        <v>1444</v>
      </c>
      <c r="B207" s="60" t="s">
        <v>2745</v>
      </c>
      <c r="C207" s="60" t="s">
        <v>2746</v>
      </c>
      <c r="D207" s="60" t="s">
        <v>2740</v>
      </c>
      <c r="E207" s="67">
        <v>41640</v>
      </c>
      <c r="F207" s="67">
        <v>42004</v>
      </c>
      <c r="G207" s="60" t="s">
        <v>2735</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row>
    <row r="208" spans="1:31">
      <c r="A208" s="60" t="s">
        <v>1419</v>
      </c>
      <c r="B208" s="60" t="s">
        <v>6</v>
      </c>
      <c r="D208" s="60" t="s">
        <v>2743</v>
      </c>
      <c r="E208" s="67">
        <v>41640</v>
      </c>
      <c r="F208" s="67">
        <v>42004</v>
      </c>
      <c r="G208" s="60" t="s">
        <v>2735</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row>
    <row r="209" spans="1:31">
      <c r="A209" s="60" t="s">
        <v>1419</v>
      </c>
      <c r="B209" s="60" t="s">
        <v>6</v>
      </c>
      <c r="D209" s="60" t="s">
        <v>2744</v>
      </c>
      <c r="E209" s="67">
        <v>41640</v>
      </c>
      <c r="F209" s="67">
        <v>42004</v>
      </c>
      <c r="G209" s="60" t="s">
        <v>2735</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row>
    <row r="210" spans="1:31">
      <c r="A210" s="60" t="s">
        <v>1419</v>
      </c>
      <c r="B210" s="60" t="s">
        <v>6</v>
      </c>
      <c r="D210" s="60" t="s">
        <v>2739</v>
      </c>
      <c r="E210" s="67">
        <v>41640</v>
      </c>
      <c r="F210" s="67">
        <v>42004</v>
      </c>
      <c r="G210" s="60" t="s">
        <v>2730</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row>
    <row r="211" spans="1:31">
      <c r="A211" s="60" t="s">
        <v>2781</v>
      </c>
      <c r="B211" s="60" t="s">
        <v>2728</v>
      </c>
      <c r="D211" s="60" t="s">
        <v>2729</v>
      </c>
      <c r="E211" s="67">
        <v>41640</v>
      </c>
      <c r="F211" s="67">
        <v>42004</v>
      </c>
      <c r="G211" s="60" t="s">
        <v>2730</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row>
    <row r="212" spans="1:31">
      <c r="A212" s="60" t="s">
        <v>1406</v>
      </c>
      <c r="B212" s="60" t="s">
        <v>2731</v>
      </c>
      <c r="C212" s="60" t="s">
        <v>2732</v>
      </c>
      <c r="D212" s="60" t="s">
        <v>2729</v>
      </c>
      <c r="E212" s="67">
        <v>41640</v>
      </c>
      <c r="F212" s="67">
        <v>42004</v>
      </c>
      <c r="G212" s="60" t="s">
        <v>2730</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row>
    <row r="213" spans="1:31">
      <c r="A213" s="60" t="s">
        <v>1513</v>
      </c>
      <c r="B213" s="60" t="s">
        <v>2745</v>
      </c>
      <c r="C213" s="60" t="s">
        <v>2746</v>
      </c>
      <c r="D213" s="60" t="s">
        <v>2729</v>
      </c>
      <c r="E213" s="67">
        <v>41640</v>
      </c>
      <c r="F213" s="67">
        <v>42004</v>
      </c>
      <c r="G213" s="60" t="s">
        <v>2730</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row>
    <row r="214" spans="1:31">
      <c r="A214" s="60" t="s">
        <v>2782</v>
      </c>
      <c r="B214" s="60" t="s">
        <v>2728</v>
      </c>
      <c r="D214" s="60" t="s">
        <v>2729</v>
      </c>
      <c r="E214" s="67">
        <v>41640</v>
      </c>
      <c r="F214" s="67">
        <v>42004</v>
      </c>
      <c r="G214" s="60" t="s">
        <v>2735</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row>
    <row r="215" spans="1:31">
      <c r="A215" s="60" t="s">
        <v>1496</v>
      </c>
      <c r="B215" s="60" t="s">
        <v>2733</v>
      </c>
      <c r="D215" s="60" t="s">
        <v>2729</v>
      </c>
      <c r="E215" s="67">
        <v>41640</v>
      </c>
      <c r="F215" s="67">
        <v>42004</v>
      </c>
      <c r="G215" s="60" t="s">
        <v>2735</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row>
    <row r="216" spans="1:31">
      <c r="A216" s="60" t="s">
        <v>1512</v>
      </c>
      <c r="B216" s="60" t="s">
        <v>2745</v>
      </c>
      <c r="C216" s="60" t="s">
        <v>2746</v>
      </c>
      <c r="D216" s="60" t="s">
        <v>2729</v>
      </c>
      <c r="E216" s="67">
        <v>41640</v>
      </c>
      <c r="F216" s="67">
        <v>42004</v>
      </c>
      <c r="G216" s="60" t="s">
        <v>2730</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row>
    <row r="217" spans="1:31">
      <c r="A217" s="60" t="s">
        <v>1356</v>
      </c>
      <c r="B217" s="60" t="s">
        <v>0</v>
      </c>
      <c r="D217" s="60" t="s">
        <v>2729</v>
      </c>
      <c r="E217" s="67">
        <v>41640</v>
      </c>
      <c r="F217" s="67">
        <v>42004</v>
      </c>
      <c r="G217" s="60" t="s">
        <v>2735</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row>
    <row r="218" spans="1:31">
      <c r="A218" s="60" t="s">
        <v>1495</v>
      </c>
      <c r="B218" s="60" t="s">
        <v>2</v>
      </c>
      <c r="D218" s="60" t="s">
        <v>2729</v>
      </c>
      <c r="E218" s="67">
        <v>41640</v>
      </c>
      <c r="F218" s="67">
        <v>42004</v>
      </c>
      <c r="G218" s="60" t="s">
        <v>2735</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row>
    <row r="219" spans="1:31">
      <c r="A219" s="60" t="s">
        <v>2783</v>
      </c>
      <c r="B219" s="60" t="s">
        <v>2784</v>
      </c>
      <c r="D219" s="60" t="s">
        <v>2729</v>
      </c>
      <c r="E219" s="67">
        <v>41640</v>
      </c>
      <c r="F219" s="67">
        <v>42004</v>
      </c>
      <c r="G219" s="60" t="s">
        <v>2730</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row>
    <row r="220" spans="1:31">
      <c r="A220" s="60" t="s">
        <v>2785</v>
      </c>
      <c r="B220" s="60" t="s">
        <v>2756</v>
      </c>
      <c r="D220" s="60" t="s">
        <v>2729</v>
      </c>
      <c r="E220" s="67">
        <v>41640</v>
      </c>
      <c r="F220" s="67">
        <v>42004</v>
      </c>
      <c r="G220" s="60" t="s">
        <v>2735</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row>
    <row r="221" spans="1:31">
      <c r="A221" s="60" t="s">
        <v>2786</v>
      </c>
      <c r="B221" s="60" t="s">
        <v>2748</v>
      </c>
      <c r="D221" s="60" t="s">
        <v>2749</v>
      </c>
      <c r="E221" s="67">
        <v>41640</v>
      </c>
      <c r="F221" s="67">
        <v>42004</v>
      </c>
      <c r="G221" s="60" t="s">
        <v>2730</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row>
    <row r="222" spans="1:31">
      <c r="A222" s="60" t="s">
        <v>2786</v>
      </c>
      <c r="B222" s="60" t="s">
        <v>2748</v>
      </c>
      <c r="D222" s="60" t="s">
        <v>2737</v>
      </c>
      <c r="E222" s="67">
        <v>41640</v>
      </c>
      <c r="F222" s="67">
        <v>42004</v>
      </c>
      <c r="G222" s="60" t="s">
        <v>2730</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row>
    <row r="223" spans="1:31">
      <c r="A223" s="60" t="s">
        <v>2786</v>
      </c>
      <c r="B223" s="60" t="s">
        <v>2748</v>
      </c>
      <c r="D223" s="60" t="s">
        <v>2750</v>
      </c>
      <c r="E223" s="67">
        <v>41913</v>
      </c>
      <c r="F223" s="67">
        <v>42004</v>
      </c>
      <c r="G223" s="60" t="s">
        <v>2730</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row>
    <row r="224" spans="1:31">
      <c r="A224" s="60" t="s">
        <v>2786</v>
      </c>
      <c r="B224" s="60" t="s">
        <v>2748</v>
      </c>
      <c r="D224" s="60" t="s">
        <v>2750</v>
      </c>
      <c r="E224" s="67">
        <v>41760</v>
      </c>
      <c r="F224" s="67">
        <v>41912</v>
      </c>
      <c r="G224" s="60" t="s">
        <v>2730</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row>
    <row r="225" spans="1:31">
      <c r="A225" s="60" t="s">
        <v>2654</v>
      </c>
      <c r="B225" s="60" t="s">
        <v>2745</v>
      </c>
      <c r="C225" s="60" t="s">
        <v>2746</v>
      </c>
      <c r="D225" s="60" t="s">
        <v>2729</v>
      </c>
      <c r="E225" s="67">
        <v>41640</v>
      </c>
      <c r="F225" s="67">
        <v>42004</v>
      </c>
      <c r="G225" s="60" t="s">
        <v>2730</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row>
    <row r="226" spans="1:31">
      <c r="A226" s="60" t="s">
        <v>2653</v>
      </c>
      <c r="B226" s="60" t="s">
        <v>2745</v>
      </c>
      <c r="C226" s="60" t="s">
        <v>2746</v>
      </c>
      <c r="D226" s="60" t="s">
        <v>2729</v>
      </c>
      <c r="E226" s="67">
        <v>41640</v>
      </c>
      <c r="F226" s="67">
        <v>42004</v>
      </c>
      <c r="G226" s="60" t="s">
        <v>2730</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row>
    <row r="227" spans="1:31">
      <c r="A227" s="60" t="s">
        <v>1357</v>
      </c>
      <c r="B227" s="60" t="s">
        <v>0</v>
      </c>
      <c r="D227" s="60" t="s">
        <v>2729</v>
      </c>
      <c r="E227" s="67">
        <v>41640</v>
      </c>
      <c r="F227" s="67">
        <v>42004</v>
      </c>
      <c r="G227" s="60" t="s">
        <v>2730</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row>
    <row r="228" spans="1:31">
      <c r="A228" s="60" t="s">
        <v>1418</v>
      </c>
      <c r="B228" s="60" t="s">
        <v>6</v>
      </c>
      <c r="D228" s="60" t="s">
        <v>2729</v>
      </c>
      <c r="E228" s="67">
        <v>41640</v>
      </c>
      <c r="F228" s="67">
        <v>42004</v>
      </c>
      <c r="G228" s="60" t="s">
        <v>2730</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row>
    <row r="229" spans="1:31">
      <c r="A229" s="60" t="s">
        <v>1550</v>
      </c>
      <c r="B229" s="60" t="s">
        <v>2745</v>
      </c>
      <c r="C229" s="60" t="s">
        <v>2746</v>
      </c>
      <c r="D229" s="60" t="s">
        <v>2738</v>
      </c>
      <c r="E229" s="67">
        <v>41640</v>
      </c>
      <c r="F229" s="67">
        <v>42004</v>
      </c>
      <c r="G229" s="60" t="s">
        <v>2735</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row>
    <row r="230" spans="1:31">
      <c r="A230" s="60" t="s">
        <v>1550</v>
      </c>
      <c r="B230" s="60" t="s">
        <v>2745</v>
      </c>
      <c r="C230" s="60" t="s">
        <v>2746</v>
      </c>
      <c r="D230" s="60" t="s">
        <v>2736</v>
      </c>
      <c r="E230" s="67">
        <v>41640</v>
      </c>
      <c r="F230" s="67">
        <v>42004</v>
      </c>
      <c r="G230" s="60" t="s">
        <v>2730</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row>
    <row r="231" spans="1:31">
      <c r="A231" s="60" t="s">
        <v>1550</v>
      </c>
      <c r="B231" s="60" t="s">
        <v>2745</v>
      </c>
      <c r="C231" s="60" t="s">
        <v>2746</v>
      </c>
      <c r="D231" s="60" t="s">
        <v>2737</v>
      </c>
      <c r="E231" s="67">
        <v>41640</v>
      </c>
      <c r="F231" s="67">
        <v>42004</v>
      </c>
      <c r="G231" s="60" t="s">
        <v>2735</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row>
    <row r="232" spans="1:31">
      <c r="A232" s="60" t="s">
        <v>1497</v>
      </c>
      <c r="B232" s="60" t="s">
        <v>2733</v>
      </c>
      <c r="D232" s="60" t="s">
        <v>2743</v>
      </c>
      <c r="E232" s="67">
        <v>41640</v>
      </c>
      <c r="F232" s="67">
        <v>42004</v>
      </c>
      <c r="G232" s="60" t="s">
        <v>2735</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row>
    <row r="233" spans="1:31">
      <c r="A233" s="60" t="s">
        <v>1497</v>
      </c>
      <c r="B233" s="60" t="s">
        <v>2733</v>
      </c>
      <c r="D233" s="60" t="s">
        <v>2787</v>
      </c>
      <c r="E233" s="67">
        <v>41640</v>
      </c>
      <c r="F233" s="67">
        <v>42004</v>
      </c>
      <c r="G233" s="60" t="s">
        <v>2730</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row>
    <row r="234" spans="1:31">
      <c r="A234" s="60" t="s">
        <v>1549</v>
      </c>
      <c r="B234" s="60" t="s">
        <v>2745</v>
      </c>
      <c r="C234" s="60" t="s">
        <v>2746</v>
      </c>
      <c r="D234" s="60" t="s">
        <v>2738</v>
      </c>
      <c r="E234" s="67">
        <v>41640</v>
      </c>
      <c r="F234" s="67">
        <v>42004</v>
      </c>
      <c r="G234" s="60" t="s">
        <v>2735</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row>
    <row r="235" spans="1:31">
      <c r="A235" s="60" t="s">
        <v>1549</v>
      </c>
      <c r="B235" s="60" t="s">
        <v>2745</v>
      </c>
      <c r="C235" s="60" t="s">
        <v>2746</v>
      </c>
      <c r="D235" s="60" t="s">
        <v>2736</v>
      </c>
      <c r="E235" s="67">
        <v>41640</v>
      </c>
      <c r="F235" s="67">
        <v>42004</v>
      </c>
      <c r="G235" s="60" t="s">
        <v>2735</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row>
    <row r="236" spans="1:31">
      <c r="A236" s="60" t="s">
        <v>1549</v>
      </c>
      <c r="B236" s="60" t="s">
        <v>2745</v>
      </c>
      <c r="C236" s="60" t="s">
        <v>2746</v>
      </c>
      <c r="D236" s="60" t="s">
        <v>2737</v>
      </c>
      <c r="E236" s="67">
        <v>41640</v>
      </c>
      <c r="F236" s="67">
        <v>42004</v>
      </c>
      <c r="G236" s="60" t="s">
        <v>2730</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row>
    <row r="237" spans="1:31">
      <c r="A237" s="60" t="s">
        <v>2788</v>
      </c>
      <c r="B237" s="60" t="s">
        <v>6</v>
      </c>
      <c r="D237" s="60" t="s">
        <v>2738</v>
      </c>
      <c r="E237" s="67">
        <v>41640</v>
      </c>
      <c r="F237" s="67">
        <v>42004</v>
      </c>
      <c r="G237" s="60" t="s">
        <v>2735</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row>
    <row r="238" spans="1:31">
      <c r="A238" s="60" t="s">
        <v>2788</v>
      </c>
      <c r="B238" s="60" t="s">
        <v>6</v>
      </c>
      <c r="D238" s="60" t="s">
        <v>2789</v>
      </c>
      <c r="E238" s="67">
        <v>41640</v>
      </c>
      <c r="F238" s="67">
        <v>42004</v>
      </c>
      <c r="G238" s="60" t="s">
        <v>2730</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row>
    <row r="239" spans="1:31">
      <c r="A239" s="60" t="s">
        <v>1358</v>
      </c>
      <c r="B239" s="60" t="s">
        <v>0</v>
      </c>
      <c r="D239" s="60" t="s">
        <v>2743</v>
      </c>
      <c r="E239" s="67">
        <v>41640</v>
      </c>
      <c r="F239" s="67">
        <v>42004</v>
      </c>
      <c r="G239" s="60" t="s">
        <v>2735</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row>
    <row r="240" spans="1:31">
      <c r="A240" s="60" t="s">
        <v>1358</v>
      </c>
      <c r="B240" s="60" t="s">
        <v>0</v>
      </c>
      <c r="D240" s="60" t="s">
        <v>2787</v>
      </c>
      <c r="E240" s="67">
        <v>41640</v>
      </c>
      <c r="F240" s="67">
        <v>42004</v>
      </c>
      <c r="G240" s="60" t="s">
        <v>2730</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row>
    <row r="241" spans="1:31">
      <c r="A241" s="60" t="s">
        <v>1405</v>
      </c>
      <c r="B241" s="60" t="s">
        <v>2</v>
      </c>
      <c r="D241" s="60" t="s">
        <v>2729</v>
      </c>
      <c r="E241" s="67">
        <v>41640</v>
      </c>
      <c r="F241" s="67">
        <v>42004</v>
      </c>
      <c r="G241" s="60" t="s">
        <v>2735</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row>
    <row r="242" spans="1:31">
      <c r="A242" s="60" t="s">
        <v>1405</v>
      </c>
      <c r="B242" s="60" t="s">
        <v>2</v>
      </c>
      <c r="D242" s="60" t="s">
        <v>2754</v>
      </c>
      <c r="E242" s="67">
        <v>41640</v>
      </c>
      <c r="F242" s="67">
        <v>42004</v>
      </c>
      <c r="G242" s="60" t="s">
        <v>2730</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row>
    <row r="243" spans="1:31">
      <c r="A243" s="60" t="s">
        <v>2790</v>
      </c>
      <c r="B243" s="60" t="s">
        <v>2784</v>
      </c>
      <c r="D243" s="60" t="s">
        <v>2729</v>
      </c>
      <c r="E243" s="67">
        <v>41640</v>
      </c>
      <c r="F243" s="67">
        <v>42004</v>
      </c>
      <c r="G243" s="60" t="s">
        <v>2735</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row>
    <row r="244" spans="1:31">
      <c r="A244" s="60" t="s">
        <v>2790</v>
      </c>
      <c r="B244" s="60" t="s">
        <v>2784</v>
      </c>
      <c r="D244" s="60" t="s">
        <v>2754</v>
      </c>
      <c r="E244" s="67">
        <v>41640</v>
      </c>
      <c r="F244" s="67">
        <v>42004</v>
      </c>
      <c r="G244" s="60" t="s">
        <v>2730</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row>
    <row r="245" spans="1:31">
      <c r="A245" s="60" t="s">
        <v>2791</v>
      </c>
      <c r="B245" s="60" t="s">
        <v>2745</v>
      </c>
      <c r="D245" s="60" t="s">
        <v>2729</v>
      </c>
      <c r="E245" s="67">
        <v>41640</v>
      </c>
      <c r="F245" s="67">
        <v>42004</v>
      </c>
      <c r="G245" s="60" t="s">
        <v>2730</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row>
    <row r="246" spans="1:31">
      <c r="A246" s="60" t="s">
        <v>2792</v>
      </c>
      <c r="B246" s="60" t="s">
        <v>2745</v>
      </c>
      <c r="D246" s="60" t="s">
        <v>2729</v>
      </c>
      <c r="E246" s="67">
        <v>41640</v>
      </c>
      <c r="F246" s="67">
        <v>42004</v>
      </c>
      <c r="G246" s="60" t="s">
        <v>2730</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row>
    <row r="247" spans="1:31">
      <c r="A247" s="60" t="s">
        <v>2793</v>
      </c>
      <c r="B247" s="60" t="s">
        <v>2728</v>
      </c>
      <c r="D247" s="60" t="s">
        <v>2729</v>
      </c>
      <c r="E247" s="67">
        <v>41640</v>
      </c>
      <c r="F247" s="67">
        <v>42004</v>
      </c>
      <c r="G247" s="60" t="s">
        <v>2730</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row>
    <row r="248" spans="1:31">
      <c r="A248" s="60" t="s">
        <v>475</v>
      </c>
      <c r="B248" s="60" t="s">
        <v>2731</v>
      </c>
      <c r="C248" s="60" t="s">
        <v>2732</v>
      </c>
      <c r="D248" s="60" t="s">
        <v>2729</v>
      </c>
      <c r="E248" s="67">
        <v>41640</v>
      </c>
      <c r="F248" s="67">
        <v>42004</v>
      </c>
      <c r="G248" s="60" t="s">
        <v>2730</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row>
    <row r="249" spans="1:31">
      <c r="A249" s="60" t="s">
        <v>479</v>
      </c>
      <c r="B249" s="60" t="s">
        <v>2733</v>
      </c>
      <c r="D249" s="60" t="s">
        <v>2738</v>
      </c>
      <c r="E249" s="67">
        <v>41640</v>
      </c>
      <c r="F249" s="67">
        <v>42004</v>
      </c>
      <c r="G249" s="60" t="s">
        <v>2735</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row>
    <row r="250" spans="1:31">
      <c r="A250" s="60" t="s">
        <v>479</v>
      </c>
      <c r="B250" s="60" t="s">
        <v>2733</v>
      </c>
      <c r="D250" s="60" t="s">
        <v>2736</v>
      </c>
      <c r="E250" s="67">
        <v>41640</v>
      </c>
      <c r="F250" s="67">
        <v>42004</v>
      </c>
      <c r="G250" s="60" t="s">
        <v>2730</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row>
    <row r="251" spans="1:31">
      <c r="A251" s="60" t="s">
        <v>479</v>
      </c>
      <c r="B251" s="60" t="s">
        <v>2733</v>
      </c>
      <c r="D251" s="60" t="s">
        <v>2737</v>
      </c>
      <c r="E251" s="67">
        <v>41640</v>
      </c>
      <c r="F251" s="67">
        <v>42004</v>
      </c>
      <c r="G251" s="60" t="s">
        <v>2730</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row>
    <row r="252" spans="1:31">
      <c r="A252" s="60" t="s">
        <v>479</v>
      </c>
      <c r="B252" s="60" t="s">
        <v>2733</v>
      </c>
      <c r="D252" s="60" t="s">
        <v>2739</v>
      </c>
      <c r="E252" s="67">
        <v>41640</v>
      </c>
      <c r="F252" s="67">
        <v>42004</v>
      </c>
      <c r="G252" s="60" t="s">
        <v>2730</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row>
    <row r="253" spans="1:31">
      <c r="A253" s="60" t="s">
        <v>479</v>
      </c>
      <c r="B253" s="60" t="s">
        <v>2733</v>
      </c>
      <c r="D253" s="60" t="s">
        <v>2740</v>
      </c>
      <c r="E253" s="67">
        <v>41640</v>
      </c>
      <c r="F253" s="67">
        <v>42004</v>
      </c>
      <c r="G253" s="60" t="s">
        <v>2735</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row>
    <row r="254" spans="1:31">
      <c r="A254" s="60" t="s">
        <v>474</v>
      </c>
      <c r="B254" s="60" t="s">
        <v>0</v>
      </c>
      <c r="D254" s="60" t="s">
        <v>2738</v>
      </c>
      <c r="E254" s="67">
        <v>41640</v>
      </c>
      <c r="F254" s="67">
        <v>42004</v>
      </c>
      <c r="G254" s="60" t="s">
        <v>2735</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row>
    <row r="255" spans="1:31">
      <c r="A255" s="60" t="s">
        <v>474</v>
      </c>
      <c r="B255" s="60" t="s">
        <v>0</v>
      </c>
      <c r="D255" s="60" t="s">
        <v>2736</v>
      </c>
      <c r="E255" s="67">
        <v>41640</v>
      </c>
      <c r="F255" s="67">
        <v>42004</v>
      </c>
      <c r="G255" s="60" t="s">
        <v>2730</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row>
    <row r="256" spans="1:31">
      <c r="A256" s="60" t="s">
        <v>474</v>
      </c>
      <c r="B256" s="60" t="s">
        <v>0</v>
      </c>
      <c r="D256" s="60" t="s">
        <v>2737</v>
      </c>
      <c r="E256" s="67">
        <v>41640</v>
      </c>
      <c r="F256" s="67">
        <v>42004</v>
      </c>
      <c r="G256" s="60" t="s">
        <v>2730</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row>
    <row r="257" spans="1:31">
      <c r="A257" s="60" t="s">
        <v>474</v>
      </c>
      <c r="B257" s="60" t="s">
        <v>0</v>
      </c>
      <c r="D257" s="60" t="s">
        <v>2739</v>
      </c>
      <c r="E257" s="67">
        <v>41640</v>
      </c>
      <c r="F257" s="67">
        <v>42004</v>
      </c>
      <c r="G257" s="60" t="s">
        <v>2730</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row>
    <row r="258" spans="1:31">
      <c r="A258" s="60" t="s">
        <v>474</v>
      </c>
      <c r="B258" s="60" t="s">
        <v>0</v>
      </c>
      <c r="D258" s="60" t="s">
        <v>2740</v>
      </c>
      <c r="E258" s="67">
        <v>41640</v>
      </c>
      <c r="F258" s="67">
        <v>42004</v>
      </c>
      <c r="G258" s="60" t="s">
        <v>2735</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row>
    <row r="259" spans="1:31">
      <c r="A259" s="60" t="s">
        <v>478</v>
      </c>
      <c r="B259" s="60" t="s">
        <v>6</v>
      </c>
      <c r="D259" s="60" t="s">
        <v>2743</v>
      </c>
      <c r="E259" s="67">
        <v>41640</v>
      </c>
      <c r="F259" s="67">
        <v>42004</v>
      </c>
      <c r="G259" s="60" t="s">
        <v>2735</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row>
    <row r="260" spans="1:31">
      <c r="A260" s="60" t="s">
        <v>478</v>
      </c>
      <c r="B260" s="60" t="s">
        <v>6</v>
      </c>
      <c r="D260" s="60" t="s">
        <v>2744</v>
      </c>
      <c r="E260" s="67">
        <v>41640</v>
      </c>
      <c r="F260" s="67">
        <v>42004</v>
      </c>
      <c r="G260" s="60" t="s">
        <v>2735</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row>
    <row r="261" spans="1:31">
      <c r="A261" s="60" t="s">
        <v>478</v>
      </c>
      <c r="B261" s="60" t="s">
        <v>6</v>
      </c>
      <c r="D261" s="60" t="s">
        <v>2739</v>
      </c>
      <c r="E261" s="67">
        <v>41640</v>
      </c>
      <c r="F261" s="67">
        <v>42004</v>
      </c>
      <c r="G261" s="60" t="s">
        <v>2730</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row>
    <row r="262" spans="1:31">
      <c r="A262" s="60" t="s">
        <v>477</v>
      </c>
      <c r="B262" s="60" t="s">
        <v>2</v>
      </c>
      <c r="D262" s="60" t="s">
        <v>2738</v>
      </c>
      <c r="E262" s="67">
        <v>41640</v>
      </c>
      <c r="F262" s="67">
        <v>42004</v>
      </c>
      <c r="G262" s="60" t="s">
        <v>2735</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row>
    <row r="263" spans="1:31">
      <c r="A263" s="60" t="s">
        <v>477</v>
      </c>
      <c r="B263" s="60" t="s">
        <v>2</v>
      </c>
      <c r="D263" s="60" t="s">
        <v>2769</v>
      </c>
      <c r="E263" s="67">
        <v>41640</v>
      </c>
      <c r="F263" s="67">
        <v>42004</v>
      </c>
      <c r="G263" s="60" t="s">
        <v>2730</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row>
    <row r="264" spans="1:31">
      <c r="A264" s="60" t="s">
        <v>477</v>
      </c>
      <c r="B264" s="60" t="s">
        <v>2</v>
      </c>
      <c r="D264" s="60" t="s">
        <v>2737</v>
      </c>
      <c r="E264" s="67">
        <v>41640</v>
      </c>
      <c r="F264" s="67">
        <v>42004</v>
      </c>
      <c r="G264" s="60" t="s">
        <v>2735</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row>
    <row r="265" spans="1:31">
      <c r="A265" s="60" t="s">
        <v>477</v>
      </c>
      <c r="B265" s="60" t="s">
        <v>2</v>
      </c>
      <c r="D265" s="60" t="s">
        <v>2740</v>
      </c>
      <c r="E265" s="67">
        <v>41640</v>
      </c>
      <c r="F265" s="67">
        <v>42004</v>
      </c>
      <c r="G265" s="60" t="s">
        <v>2735</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row>
    <row r="266" spans="1:31">
      <c r="A266" s="60" t="s">
        <v>476</v>
      </c>
      <c r="B266" s="60" t="s">
        <v>2</v>
      </c>
      <c r="D266" s="60" t="s">
        <v>2738</v>
      </c>
      <c r="E266" s="67">
        <v>41640</v>
      </c>
      <c r="F266" s="67">
        <v>42004</v>
      </c>
      <c r="G266" s="60" t="s">
        <v>2735</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row>
    <row r="267" spans="1:31">
      <c r="A267" s="60" t="s">
        <v>476</v>
      </c>
      <c r="B267" s="60" t="s">
        <v>2</v>
      </c>
      <c r="D267" s="60" t="s">
        <v>2769</v>
      </c>
      <c r="E267" s="67">
        <v>41640</v>
      </c>
      <c r="F267" s="67">
        <v>42004</v>
      </c>
      <c r="G267" s="60" t="s">
        <v>2730</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row>
    <row r="268" spans="1:31">
      <c r="A268" s="60" t="s">
        <v>476</v>
      </c>
      <c r="B268" s="60" t="s">
        <v>2</v>
      </c>
      <c r="D268" s="60" t="s">
        <v>2737</v>
      </c>
      <c r="E268" s="67">
        <v>41640</v>
      </c>
      <c r="F268" s="67">
        <v>42004</v>
      </c>
      <c r="G268" s="60" t="s">
        <v>2735</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row>
    <row r="269" spans="1:31">
      <c r="A269" s="60" t="s">
        <v>476</v>
      </c>
      <c r="B269" s="60" t="s">
        <v>2</v>
      </c>
      <c r="D269" s="60" t="s">
        <v>2740</v>
      </c>
      <c r="E269" s="67">
        <v>41640</v>
      </c>
      <c r="F269" s="67">
        <v>42004</v>
      </c>
      <c r="G269" s="60" t="s">
        <v>2735</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row>
    <row r="270" spans="1:31">
      <c r="A270" s="60" t="s">
        <v>1404</v>
      </c>
      <c r="B270" s="60" t="s">
        <v>2731</v>
      </c>
      <c r="C270" s="60" t="s">
        <v>2732</v>
      </c>
      <c r="D270" s="60" t="s">
        <v>2729</v>
      </c>
      <c r="E270" s="67">
        <v>41640</v>
      </c>
      <c r="F270" s="67">
        <v>42004</v>
      </c>
      <c r="G270" s="60" t="s">
        <v>2730</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row>
    <row r="271" spans="1:31">
      <c r="A271" s="60" t="s">
        <v>2794</v>
      </c>
      <c r="B271" s="60" t="s">
        <v>2756</v>
      </c>
      <c r="D271" s="60" t="s">
        <v>2743</v>
      </c>
      <c r="E271" s="67">
        <v>41640</v>
      </c>
      <c r="F271" s="67">
        <v>42004</v>
      </c>
      <c r="G271" s="60" t="s">
        <v>2735</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row>
    <row r="272" spans="1:31">
      <c r="A272" s="60" t="s">
        <v>2794</v>
      </c>
      <c r="B272" s="60" t="s">
        <v>2756</v>
      </c>
      <c r="D272" s="60" t="s">
        <v>2769</v>
      </c>
      <c r="E272" s="67">
        <v>41640</v>
      </c>
      <c r="F272" s="67">
        <v>42004</v>
      </c>
      <c r="G272" s="60" t="s">
        <v>2735</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row>
    <row r="273" spans="1:31">
      <c r="A273" s="60" t="s">
        <v>2794</v>
      </c>
      <c r="B273" s="60" t="s">
        <v>2756</v>
      </c>
      <c r="D273" s="60" t="s">
        <v>2740</v>
      </c>
      <c r="E273" s="67">
        <v>41640</v>
      </c>
      <c r="F273" s="67">
        <v>42004</v>
      </c>
      <c r="G273" s="60" t="s">
        <v>2735</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row>
    <row r="274" spans="1:31">
      <c r="A274" s="60" t="s">
        <v>1351</v>
      </c>
      <c r="B274" s="60" t="s">
        <v>2733</v>
      </c>
      <c r="D274" s="60" t="s">
        <v>2743</v>
      </c>
      <c r="E274" s="67">
        <v>41640</v>
      </c>
      <c r="F274" s="67">
        <v>42004</v>
      </c>
      <c r="G274" s="60" t="s">
        <v>2735</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row>
    <row r="275" spans="1:31">
      <c r="A275" s="60" t="s">
        <v>1351</v>
      </c>
      <c r="B275" s="60" t="s">
        <v>2733</v>
      </c>
      <c r="D275" s="60" t="s">
        <v>2769</v>
      </c>
      <c r="E275" s="67">
        <v>41640</v>
      </c>
      <c r="F275" s="67">
        <v>42004</v>
      </c>
      <c r="G275" s="60" t="s">
        <v>2735</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row>
    <row r="276" spans="1:31">
      <c r="A276" s="60" t="s">
        <v>1351</v>
      </c>
      <c r="B276" s="60" t="s">
        <v>2733</v>
      </c>
      <c r="D276" s="60" t="s">
        <v>2740</v>
      </c>
      <c r="E276" s="67">
        <v>41640</v>
      </c>
      <c r="F276" s="67">
        <v>42004</v>
      </c>
      <c r="G276" s="60" t="s">
        <v>2735</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row>
    <row r="277" spans="1:31">
      <c r="A277" s="60" t="s">
        <v>1362</v>
      </c>
      <c r="B277" s="60" t="s">
        <v>0</v>
      </c>
      <c r="D277" s="60" t="s">
        <v>2743</v>
      </c>
      <c r="E277" s="67">
        <v>41640</v>
      </c>
      <c r="F277" s="67">
        <v>42004</v>
      </c>
      <c r="G277" s="60" t="s">
        <v>2735</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row>
    <row r="278" spans="1:31">
      <c r="A278" s="60" t="s">
        <v>1362</v>
      </c>
      <c r="B278" s="60" t="s">
        <v>0</v>
      </c>
      <c r="D278" s="60" t="s">
        <v>2769</v>
      </c>
      <c r="E278" s="67">
        <v>41640</v>
      </c>
      <c r="F278" s="67">
        <v>42004</v>
      </c>
      <c r="G278" s="60" t="s">
        <v>2735</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row>
    <row r="279" spans="1:31">
      <c r="A279" s="60" t="s">
        <v>1362</v>
      </c>
      <c r="B279" s="60" t="s">
        <v>0</v>
      </c>
      <c r="D279" s="60" t="s">
        <v>2740</v>
      </c>
      <c r="E279" s="67">
        <v>41640</v>
      </c>
      <c r="F279" s="67">
        <v>42004</v>
      </c>
      <c r="G279" s="60" t="s">
        <v>2735</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row>
    <row r="280" spans="1:31">
      <c r="A280" s="60" t="s">
        <v>1397</v>
      </c>
      <c r="B280" s="60" t="s">
        <v>2</v>
      </c>
      <c r="D280" s="60" t="s">
        <v>2743</v>
      </c>
      <c r="E280" s="67">
        <v>41640</v>
      </c>
      <c r="F280" s="67">
        <v>42004</v>
      </c>
      <c r="G280" s="60" t="s">
        <v>2735</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row>
    <row r="281" spans="1:31">
      <c r="A281" s="60" t="s">
        <v>1397</v>
      </c>
      <c r="B281" s="60" t="s">
        <v>2</v>
      </c>
      <c r="D281" s="60" t="s">
        <v>2769</v>
      </c>
      <c r="E281" s="67">
        <v>41640</v>
      </c>
      <c r="F281" s="67">
        <v>42004</v>
      </c>
      <c r="G281" s="60" t="s">
        <v>2735</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row>
    <row r="282" spans="1:31">
      <c r="A282" s="60" t="s">
        <v>1397</v>
      </c>
      <c r="B282" s="60" t="s">
        <v>2</v>
      </c>
      <c r="D282" s="60" t="s">
        <v>2740</v>
      </c>
      <c r="E282" s="67">
        <v>41640</v>
      </c>
      <c r="F282" s="67">
        <v>42004</v>
      </c>
      <c r="G282" s="60" t="s">
        <v>2735</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row>
    <row r="283" spans="1:31">
      <c r="A283" s="60" t="s">
        <v>1461</v>
      </c>
      <c r="B283" s="60" t="s">
        <v>2745</v>
      </c>
      <c r="C283" s="60" t="s">
        <v>2746</v>
      </c>
      <c r="D283" s="60" t="s">
        <v>2743</v>
      </c>
      <c r="E283" s="67">
        <v>41640</v>
      </c>
      <c r="F283" s="67">
        <v>42004</v>
      </c>
      <c r="G283" s="60" t="s">
        <v>2735</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row>
    <row r="284" spans="1:31">
      <c r="A284" s="60" t="s">
        <v>1461</v>
      </c>
      <c r="B284" s="60" t="s">
        <v>2745</v>
      </c>
      <c r="C284" s="60" t="s">
        <v>2746</v>
      </c>
      <c r="D284" s="60" t="s">
        <v>2736</v>
      </c>
      <c r="E284" s="67">
        <v>41640</v>
      </c>
      <c r="F284" s="67">
        <v>42004</v>
      </c>
      <c r="G284" s="60" t="s">
        <v>2735</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row>
    <row r="285" spans="1:31">
      <c r="A285" s="60" t="s">
        <v>1461</v>
      </c>
      <c r="B285" s="60" t="s">
        <v>2745</v>
      </c>
      <c r="C285" s="60" t="s">
        <v>2746</v>
      </c>
      <c r="D285" s="60" t="s">
        <v>2754</v>
      </c>
      <c r="E285" s="67">
        <v>41640</v>
      </c>
      <c r="F285" s="67">
        <v>42004</v>
      </c>
      <c r="G285" s="60" t="s">
        <v>2730</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row>
    <row r="286" spans="1:31">
      <c r="A286" s="60" t="s">
        <v>2795</v>
      </c>
      <c r="B286" s="60" t="s">
        <v>2748</v>
      </c>
      <c r="D286" s="60" t="s">
        <v>2749</v>
      </c>
      <c r="E286" s="67">
        <v>41640</v>
      </c>
      <c r="F286" s="67">
        <v>42004</v>
      </c>
      <c r="G286" s="60" t="s">
        <v>2730</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row>
    <row r="287" spans="1:31">
      <c r="A287" s="60" t="s">
        <v>2795</v>
      </c>
      <c r="B287" s="60" t="s">
        <v>2748</v>
      </c>
      <c r="D287" s="60" t="s">
        <v>2737</v>
      </c>
      <c r="E287" s="67">
        <v>41640</v>
      </c>
      <c r="F287" s="67">
        <v>42004</v>
      </c>
      <c r="G287" s="60" t="s">
        <v>2730</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row>
    <row r="288" spans="1:31">
      <c r="A288" s="60" t="s">
        <v>2795</v>
      </c>
      <c r="B288" s="60" t="s">
        <v>2748</v>
      </c>
      <c r="D288" s="60" t="s">
        <v>2750</v>
      </c>
      <c r="E288" s="67">
        <v>41913</v>
      </c>
      <c r="F288" s="67">
        <v>42004</v>
      </c>
      <c r="G288" s="60" t="s">
        <v>2730</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row>
    <row r="289" spans="1:31">
      <c r="A289" s="60" t="s">
        <v>2795</v>
      </c>
      <c r="B289" s="60" t="s">
        <v>2748</v>
      </c>
      <c r="D289" s="60" t="s">
        <v>2750</v>
      </c>
      <c r="E289" s="67">
        <v>41760</v>
      </c>
      <c r="F289" s="67">
        <v>41912</v>
      </c>
      <c r="G289" s="60" t="s">
        <v>2730</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row>
    <row r="290" spans="1:31">
      <c r="A290" s="60" t="s">
        <v>1447</v>
      </c>
      <c r="B290" s="60" t="s">
        <v>2745</v>
      </c>
      <c r="C290" s="60" t="s">
        <v>2746</v>
      </c>
      <c r="D290" s="60" t="s">
        <v>2743</v>
      </c>
      <c r="E290" s="67">
        <v>41640</v>
      </c>
      <c r="F290" s="67">
        <v>42004</v>
      </c>
      <c r="G290" s="60" t="s">
        <v>2735</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row>
    <row r="291" spans="1:31">
      <c r="A291" s="60" t="s">
        <v>1447</v>
      </c>
      <c r="B291" s="60" t="s">
        <v>2745</v>
      </c>
      <c r="C291" s="60" t="s">
        <v>2746</v>
      </c>
      <c r="D291" s="60" t="s">
        <v>2736</v>
      </c>
      <c r="E291" s="67">
        <v>41640</v>
      </c>
      <c r="F291" s="67">
        <v>42004</v>
      </c>
      <c r="G291" s="60" t="s">
        <v>2735</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row>
    <row r="292" spans="1:31">
      <c r="A292" s="60" t="s">
        <v>1447</v>
      </c>
      <c r="B292" s="60" t="s">
        <v>2745</v>
      </c>
      <c r="C292" s="60" t="s">
        <v>2746</v>
      </c>
      <c r="D292" s="60" t="s">
        <v>2754</v>
      </c>
      <c r="E292" s="67">
        <v>41640</v>
      </c>
      <c r="F292" s="67">
        <v>42004</v>
      </c>
      <c r="G292" s="60" t="s">
        <v>2730</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row>
    <row r="293" spans="1:31">
      <c r="A293" s="60" t="s">
        <v>1422</v>
      </c>
      <c r="B293" s="60" t="s">
        <v>6</v>
      </c>
      <c r="D293" s="60" t="s">
        <v>2738</v>
      </c>
      <c r="E293" s="67">
        <v>41640</v>
      </c>
      <c r="F293" s="67">
        <v>42004</v>
      </c>
      <c r="G293" s="60" t="s">
        <v>2730</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row>
    <row r="294" spans="1:31">
      <c r="A294" s="60" t="s">
        <v>1422</v>
      </c>
      <c r="B294" s="60" t="s">
        <v>6</v>
      </c>
      <c r="D294" s="60" t="s">
        <v>2762</v>
      </c>
      <c r="E294" s="67">
        <v>41640</v>
      </c>
      <c r="F294" s="67">
        <v>42004</v>
      </c>
      <c r="G294" s="60" t="s">
        <v>2730</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row>
    <row r="295" spans="1:31">
      <c r="A295" s="60" t="s">
        <v>1552</v>
      </c>
      <c r="B295" s="60" t="s">
        <v>2745</v>
      </c>
      <c r="C295" s="60" t="s">
        <v>2746</v>
      </c>
      <c r="D295" s="60" t="s">
        <v>2729</v>
      </c>
      <c r="E295" s="67">
        <v>41640</v>
      </c>
      <c r="F295" s="67">
        <v>42004</v>
      </c>
      <c r="G295" s="60" t="s">
        <v>2735</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row>
    <row r="296" spans="1:31">
      <c r="A296" s="60" t="s">
        <v>1551</v>
      </c>
      <c r="B296" s="60" t="s">
        <v>2745</v>
      </c>
      <c r="C296" s="60" t="s">
        <v>2746</v>
      </c>
      <c r="D296" s="60" t="s">
        <v>2729</v>
      </c>
      <c r="E296" s="67">
        <v>41640</v>
      </c>
      <c r="F296" s="67">
        <v>42004</v>
      </c>
      <c r="G296" s="60" t="s">
        <v>2730</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row>
    <row r="297" spans="1:31">
      <c r="A297" s="60" t="s">
        <v>2796</v>
      </c>
      <c r="B297" s="60" t="s">
        <v>2733</v>
      </c>
      <c r="D297" s="60" t="s">
        <v>2743</v>
      </c>
      <c r="E297" s="67">
        <v>41640</v>
      </c>
      <c r="F297" s="67">
        <v>42004</v>
      </c>
      <c r="G297" s="60" t="s">
        <v>2735</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row>
    <row r="298" spans="1:31">
      <c r="A298" s="60" t="s">
        <v>2796</v>
      </c>
      <c r="B298" s="60" t="s">
        <v>2733</v>
      </c>
      <c r="D298" s="60" t="s">
        <v>2769</v>
      </c>
      <c r="E298" s="67">
        <v>41640</v>
      </c>
      <c r="F298" s="67">
        <v>42004</v>
      </c>
      <c r="G298" s="60" t="s">
        <v>2730</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row>
    <row r="299" spans="1:31">
      <c r="A299" s="60" t="s">
        <v>2797</v>
      </c>
      <c r="B299" s="60" t="s">
        <v>2728</v>
      </c>
      <c r="D299" s="60" t="s">
        <v>2729</v>
      </c>
      <c r="E299" s="67">
        <v>41640</v>
      </c>
      <c r="F299" s="67">
        <v>42004</v>
      </c>
      <c r="G299" s="60" t="s">
        <v>2730</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row>
    <row r="300" spans="1:31">
      <c r="A300" s="60" t="s">
        <v>1514</v>
      </c>
      <c r="B300" s="60" t="s">
        <v>2731</v>
      </c>
      <c r="C300" s="60" t="s">
        <v>2732</v>
      </c>
      <c r="D300" s="60" t="s">
        <v>2729</v>
      </c>
      <c r="E300" s="67">
        <v>41640</v>
      </c>
      <c r="F300" s="67">
        <v>42004</v>
      </c>
      <c r="G300" s="60" t="s">
        <v>2730</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row>
    <row r="301" spans="1:31">
      <c r="A301" s="60" t="s">
        <v>1524</v>
      </c>
      <c r="B301" s="60" t="s">
        <v>2745</v>
      </c>
      <c r="C301" s="60" t="s">
        <v>2746</v>
      </c>
      <c r="D301" s="60" t="s">
        <v>2749</v>
      </c>
      <c r="E301" s="67">
        <v>41640</v>
      </c>
      <c r="F301" s="67">
        <v>42004</v>
      </c>
      <c r="G301" s="60" t="s">
        <v>2730</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row>
    <row r="302" spans="1:31">
      <c r="A302" s="60" t="s">
        <v>1524</v>
      </c>
      <c r="B302" s="60" t="s">
        <v>2745</v>
      </c>
      <c r="C302" s="60" t="s">
        <v>2746</v>
      </c>
      <c r="D302" s="60" t="s">
        <v>2737</v>
      </c>
      <c r="E302" s="67">
        <v>41640</v>
      </c>
      <c r="F302" s="67">
        <v>42004</v>
      </c>
      <c r="G302" s="60" t="s">
        <v>2735</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row>
    <row r="303" spans="1:31">
      <c r="A303" s="60" t="s">
        <v>1499</v>
      </c>
      <c r="B303" s="60" t="s">
        <v>2745</v>
      </c>
      <c r="C303" s="60" t="s">
        <v>2746</v>
      </c>
      <c r="D303" s="60" t="s">
        <v>2743</v>
      </c>
      <c r="E303" s="67">
        <v>41640</v>
      </c>
      <c r="F303" s="67">
        <v>42004</v>
      </c>
      <c r="G303" s="60" t="s">
        <v>2730</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row>
    <row r="304" spans="1:31">
      <c r="A304" s="60" t="s">
        <v>1499</v>
      </c>
      <c r="B304" s="60" t="s">
        <v>2745</v>
      </c>
      <c r="C304" s="60" t="s">
        <v>2746</v>
      </c>
      <c r="D304" s="60" t="s">
        <v>2736</v>
      </c>
      <c r="E304" s="67">
        <v>41640</v>
      </c>
      <c r="F304" s="67">
        <v>42004</v>
      </c>
      <c r="G304" s="60" t="s">
        <v>2735</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row>
    <row r="305" spans="1:31">
      <c r="A305" s="60" t="s">
        <v>1480</v>
      </c>
      <c r="B305" s="60" t="s">
        <v>2733</v>
      </c>
      <c r="D305" s="60" t="s">
        <v>2743</v>
      </c>
      <c r="E305" s="67">
        <v>41640</v>
      </c>
      <c r="F305" s="67">
        <v>42004</v>
      </c>
      <c r="G305" s="60" t="s">
        <v>2735</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row>
    <row r="306" spans="1:31">
      <c r="A306" s="60" t="s">
        <v>1480</v>
      </c>
      <c r="B306" s="60" t="s">
        <v>2733</v>
      </c>
      <c r="D306" s="60" t="s">
        <v>2736</v>
      </c>
      <c r="E306" s="67">
        <v>41640</v>
      </c>
      <c r="F306" s="67">
        <v>42004</v>
      </c>
      <c r="G306" s="60" t="s">
        <v>2730</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row>
    <row r="307" spans="1:31">
      <c r="A307" s="60" t="s">
        <v>1480</v>
      </c>
      <c r="B307" s="60" t="s">
        <v>2733</v>
      </c>
      <c r="D307" s="60" t="s">
        <v>2754</v>
      </c>
      <c r="E307" s="67">
        <v>41883</v>
      </c>
      <c r="F307" s="67">
        <v>42004</v>
      </c>
      <c r="G307" s="60" t="s">
        <v>2730</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row>
    <row r="308" spans="1:31">
      <c r="A308" s="60" t="s">
        <v>1480</v>
      </c>
      <c r="B308" s="60" t="s">
        <v>2733</v>
      </c>
      <c r="D308" s="60" t="s">
        <v>2798</v>
      </c>
      <c r="E308" s="67">
        <v>41883</v>
      </c>
      <c r="F308" s="67">
        <v>42004</v>
      </c>
      <c r="G308" s="60" t="s">
        <v>2735</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row>
    <row r="309" spans="1:31">
      <c r="A309" s="60" t="s">
        <v>1480</v>
      </c>
      <c r="B309" s="60" t="s">
        <v>2733</v>
      </c>
      <c r="D309" s="60" t="s">
        <v>2754</v>
      </c>
      <c r="E309" s="67">
        <v>41821</v>
      </c>
      <c r="F309" s="67">
        <v>41883</v>
      </c>
      <c r="G309" s="60" t="s">
        <v>2730</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row>
    <row r="310" spans="1:31">
      <c r="A310" s="60" t="s">
        <v>1480</v>
      </c>
      <c r="B310" s="60" t="s">
        <v>2733</v>
      </c>
      <c r="D310" s="60" t="s">
        <v>2798</v>
      </c>
      <c r="E310" s="67">
        <v>41821</v>
      </c>
      <c r="F310" s="67">
        <v>41883</v>
      </c>
      <c r="G310" s="60" t="s">
        <v>2735</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row>
    <row r="311" spans="1:31">
      <c r="A311" s="60" t="s">
        <v>1480</v>
      </c>
      <c r="B311" s="60" t="s">
        <v>2733</v>
      </c>
      <c r="D311" s="60" t="s">
        <v>2754</v>
      </c>
      <c r="E311" s="67">
        <v>41640</v>
      </c>
      <c r="F311" s="67">
        <v>41820</v>
      </c>
      <c r="G311" s="60" t="s">
        <v>2730</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row>
    <row r="312" spans="1:31">
      <c r="A312" s="60" t="s">
        <v>1363</v>
      </c>
      <c r="B312" s="60" t="s">
        <v>0</v>
      </c>
      <c r="D312" s="60" t="s">
        <v>2743</v>
      </c>
      <c r="E312" s="67">
        <v>41640</v>
      </c>
      <c r="F312" s="67">
        <v>42004</v>
      </c>
      <c r="G312" s="60" t="s">
        <v>2735</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row>
    <row r="313" spans="1:31">
      <c r="A313" s="60" t="s">
        <v>1363</v>
      </c>
      <c r="B313" s="60" t="s">
        <v>0</v>
      </c>
      <c r="D313" s="60" t="s">
        <v>2736</v>
      </c>
      <c r="E313" s="67">
        <v>41640</v>
      </c>
      <c r="F313" s="67">
        <v>42004</v>
      </c>
      <c r="G313" s="60" t="s">
        <v>2730</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row>
    <row r="314" spans="1:31">
      <c r="A314" s="60" t="s">
        <v>1363</v>
      </c>
      <c r="B314" s="60" t="s">
        <v>0</v>
      </c>
      <c r="D314" s="60" t="s">
        <v>2754</v>
      </c>
      <c r="E314" s="67">
        <v>41883</v>
      </c>
      <c r="F314" s="67">
        <v>42004</v>
      </c>
      <c r="G314" s="60" t="s">
        <v>2730</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row>
    <row r="315" spans="1:31">
      <c r="A315" s="60" t="s">
        <v>1363</v>
      </c>
      <c r="B315" s="60" t="s">
        <v>0</v>
      </c>
      <c r="D315" s="60" t="s">
        <v>2798</v>
      </c>
      <c r="E315" s="67">
        <v>41883</v>
      </c>
      <c r="F315" s="67">
        <v>42004</v>
      </c>
      <c r="G315" s="60" t="s">
        <v>2735</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row>
    <row r="316" spans="1:31">
      <c r="A316" s="60" t="s">
        <v>1363</v>
      </c>
      <c r="B316" s="60" t="s">
        <v>0</v>
      </c>
      <c r="D316" s="60" t="s">
        <v>2754</v>
      </c>
      <c r="E316" s="67">
        <v>41821</v>
      </c>
      <c r="F316" s="67">
        <v>41883</v>
      </c>
      <c r="G316" s="60" t="s">
        <v>2730</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row>
    <row r="317" spans="1:31">
      <c r="A317" s="60" t="s">
        <v>1363</v>
      </c>
      <c r="B317" s="60" t="s">
        <v>0</v>
      </c>
      <c r="D317" s="60" t="s">
        <v>2798</v>
      </c>
      <c r="E317" s="67">
        <v>41821</v>
      </c>
      <c r="F317" s="67">
        <v>41883</v>
      </c>
      <c r="G317" s="60" t="s">
        <v>2735</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row>
    <row r="318" spans="1:31">
      <c r="A318" s="60" t="s">
        <v>1363</v>
      </c>
      <c r="B318" s="60" t="s">
        <v>0</v>
      </c>
      <c r="D318" s="60" t="s">
        <v>2754</v>
      </c>
      <c r="E318" s="67">
        <v>41640</v>
      </c>
      <c r="F318" s="67">
        <v>41820</v>
      </c>
      <c r="G318" s="60" t="s">
        <v>2730</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row>
    <row r="319" spans="1:31">
      <c r="A319" s="60" t="s">
        <v>1394</v>
      </c>
      <c r="B319" s="60" t="s">
        <v>2</v>
      </c>
      <c r="D319" s="60" t="s">
        <v>2743</v>
      </c>
      <c r="E319" s="67">
        <v>41640</v>
      </c>
      <c r="F319" s="67">
        <v>42004</v>
      </c>
      <c r="G319" s="60" t="s">
        <v>2735</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row>
    <row r="320" spans="1:31">
      <c r="A320" s="60" t="s">
        <v>1394</v>
      </c>
      <c r="B320" s="60" t="s">
        <v>2</v>
      </c>
      <c r="D320" s="60" t="s">
        <v>2736</v>
      </c>
      <c r="E320" s="67">
        <v>41640</v>
      </c>
      <c r="F320" s="67">
        <v>42004</v>
      </c>
      <c r="G320" s="60" t="s">
        <v>2730</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row>
    <row r="321" spans="1:31">
      <c r="A321" s="60" t="s">
        <v>1394</v>
      </c>
      <c r="B321" s="60" t="s">
        <v>2</v>
      </c>
      <c r="D321" s="60" t="s">
        <v>2754</v>
      </c>
      <c r="E321" s="67">
        <v>41883</v>
      </c>
      <c r="F321" s="67">
        <v>42004</v>
      </c>
      <c r="G321" s="60" t="s">
        <v>2730</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row>
    <row r="322" spans="1:31">
      <c r="A322" s="60" t="s">
        <v>1394</v>
      </c>
      <c r="B322" s="60" t="s">
        <v>2</v>
      </c>
      <c r="D322" s="60" t="s">
        <v>2798</v>
      </c>
      <c r="E322" s="67">
        <v>41883</v>
      </c>
      <c r="F322" s="67">
        <v>42004</v>
      </c>
      <c r="G322" s="60" t="s">
        <v>2735</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row>
    <row r="323" spans="1:31">
      <c r="A323" s="60" t="s">
        <v>1394</v>
      </c>
      <c r="B323" s="60" t="s">
        <v>2</v>
      </c>
      <c r="D323" s="60" t="s">
        <v>2754</v>
      </c>
      <c r="E323" s="67">
        <v>41821</v>
      </c>
      <c r="F323" s="67">
        <v>41883</v>
      </c>
      <c r="G323" s="60" t="s">
        <v>2730</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row>
    <row r="324" spans="1:31">
      <c r="A324" s="60" t="s">
        <v>1394</v>
      </c>
      <c r="B324" s="60" t="s">
        <v>2</v>
      </c>
      <c r="D324" s="60" t="s">
        <v>2798</v>
      </c>
      <c r="E324" s="67">
        <v>41821</v>
      </c>
      <c r="F324" s="67">
        <v>41883</v>
      </c>
      <c r="G324" s="60" t="s">
        <v>2735</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row>
    <row r="325" spans="1:31">
      <c r="A325" s="60" t="s">
        <v>1394</v>
      </c>
      <c r="B325" s="60" t="s">
        <v>2</v>
      </c>
      <c r="D325" s="60" t="s">
        <v>2754</v>
      </c>
      <c r="E325" s="67">
        <v>41640</v>
      </c>
      <c r="F325" s="67">
        <v>41820</v>
      </c>
      <c r="G325" s="60" t="s">
        <v>2730</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row>
    <row r="326" spans="1:31">
      <c r="A326" s="60" t="s">
        <v>1396</v>
      </c>
      <c r="B326" s="60" t="s">
        <v>2</v>
      </c>
      <c r="D326" s="60" t="s">
        <v>2743</v>
      </c>
      <c r="E326" s="67">
        <v>41640</v>
      </c>
      <c r="F326" s="67">
        <v>42004</v>
      </c>
      <c r="G326" s="60" t="s">
        <v>2735</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row>
    <row r="327" spans="1:31">
      <c r="A327" s="60" t="s">
        <v>1396</v>
      </c>
      <c r="B327" s="60" t="s">
        <v>2</v>
      </c>
      <c r="D327" s="60" t="s">
        <v>2736</v>
      </c>
      <c r="E327" s="67">
        <v>41640</v>
      </c>
      <c r="F327" s="67">
        <v>42004</v>
      </c>
      <c r="G327" s="60" t="s">
        <v>2730</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row>
    <row r="328" spans="1:31">
      <c r="A328" s="60" t="s">
        <v>1396</v>
      </c>
      <c r="B328" s="60" t="s">
        <v>2</v>
      </c>
      <c r="D328" s="60" t="s">
        <v>2754</v>
      </c>
      <c r="E328" s="67">
        <v>41883</v>
      </c>
      <c r="F328" s="67">
        <v>42004</v>
      </c>
      <c r="G328" s="60" t="s">
        <v>2730</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row>
    <row r="329" spans="1:31">
      <c r="A329" s="60" t="s">
        <v>1396</v>
      </c>
      <c r="B329" s="60" t="s">
        <v>2</v>
      </c>
      <c r="D329" s="60" t="s">
        <v>2798</v>
      </c>
      <c r="E329" s="67">
        <v>41883</v>
      </c>
      <c r="F329" s="67">
        <v>42004</v>
      </c>
      <c r="G329" s="60" t="s">
        <v>2735</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row>
    <row r="330" spans="1:31">
      <c r="A330" s="60" t="s">
        <v>1396</v>
      </c>
      <c r="B330" s="60" t="s">
        <v>2</v>
      </c>
      <c r="D330" s="60" t="s">
        <v>2754</v>
      </c>
      <c r="E330" s="67">
        <v>41821</v>
      </c>
      <c r="F330" s="67">
        <v>41883</v>
      </c>
      <c r="G330" s="60" t="s">
        <v>2730</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row>
    <row r="331" spans="1:31">
      <c r="A331" s="60" t="s">
        <v>1396</v>
      </c>
      <c r="B331" s="60" t="s">
        <v>2</v>
      </c>
      <c r="D331" s="60" t="s">
        <v>2798</v>
      </c>
      <c r="E331" s="67">
        <v>41821</v>
      </c>
      <c r="F331" s="67">
        <v>41883</v>
      </c>
      <c r="G331" s="60" t="s">
        <v>2735</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row>
    <row r="332" spans="1:31">
      <c r="A332" s="60" t="s">
        <v>1396</v>
      </c>
      <c r="B332" s="60" t="s">
        <v>2</v>
      </c>
      <c r="D332" s="60" t="s">
        <v>2754</v>
      </c>
      <c r="E332" s="67">
        <v>41640</v>
      </c>
      <c r="F332" s="67">
        <v>41820</v>
      </c>
      <c r="G332" s="60" t="s">
        <v>2730</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row>
    <row r="333" spans="1:31">
      <c r="A333" s="60" t="s">
        <v>1462</v>
      </c>
      <c r="B333" s="60" t="s">
        <v>2745</v>
      </c>
      <c r="C333" s="60" t="s">
        <v>2746</v>
      </c>
      <c r="D333" s="60" t="s">
        <v>2738</v>
      </c>
      <c r="E333" s="67">
        <v>41640</v>
      </c>
      <c r="F333" s="67">
        <v>42004</v>
      </c>
      <c r="G333" s="60" t="s">
        <v>2735</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row>
    <row r="334" spans="1:31">
      <c r="A334" s="60" t="s">
        <v>1462</v>
      </c>
      <c r="B334" s="60" t="s">
        <v>2745</v>
      </c>
      <c r="C334" s="60" t="s">
        <v>2746</v>
      </c>
      <c r="D334" s="60" t="s">
        <v>2736</v>
      </c>
      <c r="E334" s="67">
        <v>41640</v>
      </c>
      <c r="F334" s="67">
        <v>42004</v>
      </c>
      <c r="G334" s="60" t="s">
        <v>2730</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row>
    <row r="335" spans="1:31">
      <c r="A335" s="60" t="s">
        <v>1462</v>
      </c>
      <c r="B335" s="60" t="s">
        <v>2745</v>
      </c>
      <c r="C335" s="60" t="s">
        <v>2746</v>
      </c>
      <c r="D335" s="60" t="s">
        <v>2737</v>
      </c>
      <c r="E335" s="67">
        <v>41640</v>
      </c>
      <c r="F335" s="67">
        <v>42004</v>
      </c>
      <c r="G335" s="60" t="s">
        <v>2730</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row>
    <row r="336" spans="1:31">
      <c r="A336" s="60" t="s">
        <v>1462</v>
      </c>
      <c r="B336" s="60" t="s">
        <v>2745</v>
      </c>
      <c r="C336" s="60" t="s">
        <v>2746</v>
      </c>
      <c r="D336" s="60" t="s">
        <v>2750</v>
      </c>
      <c r="E336" s="67">
        <v>41883</v>
      </c>
      <c r="F336" s="67">
        <v>42004</v>
      </c>
      <c r="G336" s="60" t="s">
        <v>2735</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row>
    <row r="337" spans="1:31">
      <c r="A337" s="60" t="s">
        <v>1462</v>
      </c>
      <c r="B337" s="60" t="s">
        <v>2745</v>
      </c>
      <c r="C337" s="60" t="s">
        <v>2746</v>
      </c>
      <c r="D337" s="60" t="s">
        <v>2750</v>
      </c>
      <c r="E337" s="67">
        <v>41821</v>
      </c>
      <c r="F337" s="67">
        <v>41883</v>
      </c>
      <c r="G337" s="60" t="s">
        <v>2735</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row>
    <row r="338" spans="1:31">
      <c r="A338" s="60" t="s">
        <v>2799</v>
      </c>
      <c r="B338" s="60" t="s">
        <v>2748</v>
      </c>
      <c r="D338" s="60" t="s">
        <v>2749</v>
      </c>
      <c r="E338" s="67">
        <v>41640</v>
      </c>
      <c r="F338" s="67">
        <v>42004</v>
      </c>
      <c r="G338" s="60" t="s">
        <v>2730</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row>
    <row r="339" spans="1:31">
      <c r="A339" s="60" t="s">
        <v>2799</v>
      </c>
      <c r="B339" s="60" t="s">
        <v>2748</v>
      </c>
      <c r="D339" s="60" t="s">
        <v>2737</v>
      </c>
      <c r="E339" s="67">
        <v>41640</v>
      </c>
      <c r="F339" s="67">
        <v>42004</v>
      </c>
      <c r="G339" s="60" t="s">
        <v>2730</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row>
    <row r="340" spans="1:31">
      <c r="A340" s="60" t="s">
        <v>2799</v>
      </c>
      <c r="B340" s="60" t="s">
        <v>2748</v>
      </c>
      <c r="D340" s="60" t="s">
        <v>2750</v>
      </c>
      <c r="E340" s="67">
        <v>41913</v>
      </c>
      <c r="F340" s="67">
        <v>42004</v>
      </c>
      <c r="G340" s="60" t="s">
        <v>2730</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row>
    <row r="341" spans="1:31">
      <c r="A341" s="60" t="s">
        <v>2799</v>
      </c>
      <c r="B341" s="60" t="s">
        <v>2748</v>
      </c>
      <c r="D341" s="60" t="s">
        <v>2750</v>
      </c>
      <c r="E341" s="67">
        <v>41760</v>
      </c>
      <c r="F341" s="67">
        <v>41912</v>
      </c>
      <c r="G341" s="60" t="s">
        <v>2730</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row>
    <row r="342" spans="1:31">
      <c r="A342" s="60" t="s">
        <v>1395</v>
      </c>
      <c r="B342" s="60" t="s">
        <v>2</v>
      </c>
      <c r="D342" s="60" t="s">
        <v>2743</v>
      </c>
      <c r="E342" s="67">
        <v>41640</v>
      </c>
      <c r="F342" s="67">
        <v>42004</v>
      </c>
      <c r="G342" s="60" t="s">
        <v>2735</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row>
    <row r="343" spans="1:31">
      <c r="A343" s="60" t="s">
        <v>1395</v>
      </c>
      <c r="B343" s="60" t="s">
        <v>2</v>
      </c>
      <c r="D343" s="60" t="s">
        <v>2736</v>
      </c>
      <c r="E343" s="67">
        <v>41640</v>
      </c>
      <c r="F343" s="67">
        <v>42004</v>
      </c>
      <c r="G343" s="60" t="s">
        <v>2730</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row>
    <row r="344" spans="1:31">
      <c r="A344" s="60" t="s">
        <v>1395</v>
      </c>
      <c r="B344" s="60" t="s">
        <v>2</v>
      </c>
      <c r="D344" s="60" t="s">
        <v>2754</v>
      </c>
      <c r="E344" s="67">
        <v>41883</v>
      </c>
      <c r="F344" s="67">
        <v>42004</v>
      </c>
      <c r="G344" s="60" t="s">
        <v>2730</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row>
    <row r="345" spans="1:31">
      <c r="A345" s="60" t="s">
        <v>1395</v>
      </c>
      <c r="B345" s="60" t="s">
        <v>2</v>
      </c>
      <c r="D345" s="60" t="s">
        <v>2798</v>
      </c>
      <c r="E345" s="67">
        <v>41883</v>
      </c>
      <c r="F345" s="67">
        <v>42004</v>
      </c>
      <c r="G345" s="60" t="s">
        <v>2735</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row>
    <row r="346" spans="1:31">
      <c r="A346" s="60" t="s">
        <v>1395</v>
      </c>
      <c r="B346" s="60" t="s">
        <v>2</v>
      </c>
      <c r="D346" s="60" t="s">
        <v>2754</v>
      </c>
      <c r="E346" s="67">
        <v>41821</v>
      </c>
      <c r="F346" s="67">
        <v>41883</v>
      </c>
      <c r="G346" s="60" t="s">
        <v>2730</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row>
    <row r="347" spans="1:31">
      <c r="A347" s="60" t="s">
        <v>1395</v>
      </c>
      <c r="B347" s="60" t="s">
        <v>2</v>
      </c>
      <c r="D347" s="60" t="s">
        <v>2798</v>
      </c>
      <c r="E347" s="67">
        <v>41821</v>
      </c>
      <c r="F347" s="67">
        <v>41883</v>
      </c>
      <c r="G347" s="60" t="s">
        <v>2735</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row>
    <row r="348" spans="1:31">
      <c r="A348" s="60" t="s">
        <v>1395</v>
      </c>
      <c r="B348" s="60" t="s">
        <v>2</v>
      </c>
      <c r="D348" s="60" t="s">
        <v>2754</v>
      </c>
      <c r="E348" s="67">
        <v>41640</v>
      </c>
      <c r="F348" s="67">
        <v>41820</v>
      </c>
      <c r="G348" s="60" t="s">
        <v>2730</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row>
    <row r="349" spans="1:31">
      <c r="A349" s="60" t="s">
        <v>1448</v>
      </c>
      <c r="B349" s="60" t="s">
        <v>2745</v>
      </c>
      <c r="C349" s="60" t="s">
        <v>2746</v>
      </c>
      <c r="D349" s="60" t="s">
        <v>2738</v>
      </c>
      <c r="E349" s="67">
        <v>41640</v>
      </c>
      <c r="F349" s="67">
        <v>42004</v>
      </c>
      <c r="G349" s="60" t="s">
        <v>2735</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row>
    <row r="350" spans="1:31">
      <c r="A350" s="60" t="s">
        <v>1448</v>
      </c>
      <c r="B350" s="60" t="s">
        <v>2745</v>
      </c>
      <c r="C350" s="60" t="s">
        <v>2746</v>
      </c>
      <c r="D350" s="60" t="s">
        <v>2736</v>
      </c>
      <c r="E350" s="67">
        <v>41640</v>
      </c>
      <c r="F350" s="67">
        <v>42004</v>
      </c>
      <c r="G350" s="60" t="s">
        <v>2730</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row>
    <row r="351" spans="1:31">
      <c r="A351" s="60" t="s">
        <v>1448</v>
      </c>
      <c r="B351" s="60" t="s">
        <v>2745</v>
      </c>
      <c r="C351" s="60" t="s">
        <v>2746</v>
      </c>
      <c r="D351" s="60" t="s">
        <v>2737</v>
      </c>
      <c r="E351" s="67">
        <v>41640</v>
      </c>
      <c r="F351" s="67">
        <v>42004</v>
      </c>
      <c r="G351" s="60" t="s">
        <v>2730</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row>
    <row r="352" spans="1:31">
      <c r="A352" s="60" t="s">
        <v>1448</v>
      </c>
      <c r="B352" s="60" t="s">
        <v>2745</v>
      </c>
      <c r="C352" s="60" t="s">
        <v>2746</v>
      </c>
      <c r="D352" s="60" t="s">
        <v>2750</v>
      </c>
      <c r="E352" s="67">
        <v>41883</v>
      </c>
      <c r="F352" s="67">
        <v>42004</v>
      </c>
      <c r="G352" s="60" t="s">
        <v>2735</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row>
    <row r="353" spans="1:31">
      <c r="A353" s="60" t="s">
        <v>1448</v>
      </c>
      <c r="B353" s="60" t="s">
        <v>2745</v>
      </c>
      <c r="C353" s="60" t="s">
        <v>2746</v>
      </c>
      <c r="D353" s="60" t="s">
        <v>2750</v>
      </c>
      <c r="E353" s="67">
        <v>41821</v>
      </c>
      <c r="F353" s="67">
        <v>41883</v>
      </c>
      <c r="G353" s="60" t="s">
        <v>2735</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row>
    <row r="354" spans="1:31">
      <c r="A354" s="60" t="s">
        <v>1423</v>
      </c>
      <c r="B354" s="60" t="s">
        <v>6</v>
      </c>
      <c r="D354" s="60" t="s">
        <v>2729</v>
      </c>
      <c r="E354" s="67">
        <v>41640</v>
      </c>
      <c r="F354" s="67">
        <v>42004</v>
      </c>
      <c r="G354" s="60" t="s">
        <v>2735</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row>
    <row r="355" spans="1:31">
      <c r="A355" s="60" t="s">
        <v>1507</v>
      </c>
      <c r="B355" s="60" t="s">
        <v>2733</v>
      </c>
      <c r="D355" s="60" t="s">
        <v>2743</v>
      </c>
      <c r="E355" s="67">
        <v>41640</v>
      </c>
      <c r="F355" s="67">
        <v>42004</v>
      </c>
      <c r="G355" s="60" t="s">
        <v>2735</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row>
    <row r="356" spans="1:31">
      <c r="A356" s="60" t="s">
        <v>1507</v>
      </c>
      <c r="B356" s="60" t="s">
        <v>2733</v>
      </c>
      <c r="D356" s="60" t="s">
        <v>2736</v>
      </c>
      <c r="E356" s="67">
        <v>41640</v>
      </c>
      <c r="F356" s="67">
        <v>42004</v>
      </c>
      <c r="G356" s="60" t="s">
        <v>2730</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row>
    <row r="357" spans="1:31">
      <c r="A357" s="60" t="s">
        <v>1507</v>
      </c>
      <c r="B357" s="60" t="s">
        <v>2733</v>
      </c>
      <c r="D357" s="60" t="s">
        <v>2754</v>
      </c>
      <c r="E357" s="67">
        <v>41883</v>
      </c>
      <c r="F357" s="67">
        <v>42004</v>
      </c>
      <c r="G357" s="60" t="s">
        <v>2730</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row>
    <row r="358" spans="1:31">
      <c r="A358" s="60" t="s">
        <v>1507</v>
      </c>
      <c r="B358" s="60" t="s">
        <v>2733</v>
      </c>
      <c r="D358" s="60" t="s">
        <v>2798</v>
      </c>
      <c r="E358" s="67">
        <v>41883</v>
      </c>
      <c r="F358" s="67">
        <v>42004</v>
      </c>
      <c r="G358" s="60" t="s">
        <v>2735</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row>
    <row r="359" spans="1:31">
      <c r="A359" s="60" t="s">
        <v>1507</v>
      </c>
      <c r="B359" s="60" t="s">
        <v>2733</v>
      </c>
      <c r="D359" s="60" t="s">
        <v>2754</v>
      </c>
      <c r="E359" s="67">
        <v>41821</v>
      </c>
      <c r="F359" s="67">
        <v>41883</v>
      </c>
      <c r="G359" s="60" t="s">
        <v>2730</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row>
    <row r="360" spans="1:31">
      <c r="A360" s="60" t="s">
        <v>1507</v>
      </c>
      <c r="B360" s="60" t="s">
        <v>2733</v>
      </c>
      <c r="D360" s="60" t="s">
        <v>2798</v>
      </c>
      <c r="E360" s="67">
        <v>41821</v>
      </c>
      <c r="F360" s="67">
        <v>41883</v>
      </c>
      <c r="G360" s="60" t="s">
        <v>2735</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row>
    <row r="361" spans="1:31">
      <c r="A361" s="60" t="s">
        <v>1507</v>
      </c>
      <c r="B361" s="60" t="s">
        <v>2733</v>
      </c>
      <c r="D361" s="60" t="s">
        <v>2754</v>
      </c>
      <c r="E361" s="67">
        <v>41640</v>
      </c>
      <c r="F361" s="67">
        <v>41820</v>
      </c>
      <c r="G361" s="60" t="s">
        <v>2730</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row>
    <row r="362" spans="1:31">
      <c r="A362" s="60" t="s">
        <v>1508</v>
      </c>
      <c r="B362" s="60" t="s">
        <v>2733</v>
      </c>
      <c r="D362" s="60" t="s">
        <v>2743</v>
      </c>
      <c r="E362" s="67">
        <v>41640</v>
      </c>
      <c r="F362" s="67">
        <v>42004</v>
      </c>
      <c r="G362" s="60" t="s">
        <v>2735</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row>
    <row r="363" spans="1:31">
      <c r="A363" s="60" t="s">
        <v>1508</v>
      </c>
      <c r="B363" s="60" t="s">
        <v>2733</v>
      </c>
      <c r="D363" s="60" t="s">
        <v>2787</v>
      </c>
      <c r="E363" s="67">
        <v>41640</v>
      </c>
      <c r="F363" s="67">
        <v>42004</v>
      </c>
      <c r="G363" s="60" t="s">
        <v>2730</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row>
    <row r="364" spans="1:31">
      <c r="A364" s="60" t="s">
        <v>1435</v>
      </c>
      <c r="B364" s="60" t="s">
        <v>2733</v>
      </c>
      <c r="D364" s="60" t="s">
        <v>2743</v>
      </c>
      <c r="E364" s="67">
        <v>41640</v>
      </c>
      <c r="F364" s="67">
        <v>42004</v>
      </c>
      <c r="G364" s="60" t="s">
        <v>2735</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row>
    <row r="365" spans="1:31">
      <c r="A365" s="60" t="s">
        <v>1435</v>
      </c>
      <c r="B365" s="60" t="s">
        <v>2733</v>
      </c>
      <c r="D365" s="60" t="s">
        <v>2736</v>
      </c>
      <c r="E365" s="67">
        <v>41640</v>
      </c>
      <c r="F365" s="67">
        <v>42004</v>
      </c>
      <c r="G365" s="60" t="s">
        <v>2730</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row>
    <row r="366" spans="1:31">
      <c r="A366" s="60" t="s">
        <v>1435</v>
      </c>
      <c r="B366" s="60" t="s">
        <v>2733</v>
      </c>
      <c r="D366" s="60" t="s">
        <v>2754</v>
      </c>
      <c r="E366" s="67">
        <v>41883</v>
      </c>
      <c r="F366" s="67">
        <v>42004</v>
      </c>
      <c r="G366" s="60" t="s">
        <v>2730</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row>
    <row r="367" spans="1:31">
      <c r="A367" s="60" t="s">
        <v>1435</v>
      </c>
      <c r="B367" s="60" t="s">
        <v>2733</v>
      </c>
      <c r="D367" s="60" t="s">
        <v>2798</v>
      </c>
      <c r="E367" s="67">
        <v>41883</v>
      </c>
      <c r="F367" s="67">
        <v>42004</v>
      </c>
      <c r="G367" s="60" t="s">
        <v>2735</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row>
    <row r="368" spans="1:31">
      <c r="A368" s="60" t="s">
        <v>1435</v>
      </c>
      <c r="B368" s="60" t="s">
        <v>2733</v>
      </c>
      <c r="D368" s="60" t="s">
        <v>2754</v>
      </c>
      <c r="E368" s="67">
        <v>41821</v>
      </c>
      <c r="F368" s="67">
        <v>41883</v>
      </c>
      <c r="G368" s="60" t="s">
        <v>2730</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row>
    <row r="369" spans="1:31">
      <c r="A369" s="60" t="s">
        <v>1435</v>
      </c>
      <c r="B369" s="60" t="s">
        <v>2733</v>
      </c>
      <c r="D369" s="60" t="s">
        <v>2798</v>
      </c>
      <c r="E369" s="67">
        <v>41821</v>
      </c>
      <c r="F369" s="67">
        <v>41883</v>
      </c>
      <c r="G369" s="60" t="s">
        <v>2735</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row>
    <row r="370" spans="1:31">
      <c r="A370" s="60" t="s">
        <v>1435</v>
      </c>
      <c r="B370" s="60" t="s">
        <v>2733</v>
      </c>
      <c r="D370" s="60" t="s">
        <v>2754</v>
      </c>
      <c r="E370" s="67">
        <v>41640</v>
      </c>
      <c r="F370" s="67">
        <v>41820</v>
      </c>
      <c r="G370" s="60" t="s">
        <v>2730</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row>
    <row r="371" spans="1:31">
      <c r="A371" s="60" t="s">
        <v>2800</v>
      </c>
      <c r="B371" s="60" t="s">
        <v>2</v>
      </c>
      <c r="D371" s="60" t="s">
        <v>2743</v>
      </c>
      <c r="E371" s="67">
        <v>41640</v>
      </c>
      <c r="F371" s="67">
        <v>42004</v>
      </c>
      <c r="G371" s="60" t="s">
        <v>2735</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row>
    <row r="372" spans="1:31">
      <c r="A372" s="60" t="s">
        <v>2800</v>
      </c>
      <c r="B372" s="60" t="s">
        <v>2</v>
      </c>
      <c r="D372" s="60" t="s">
        <v>2736</v>
      </c>
      <c r="E372" s="67">
        <v>41640</v>
      </c>
      <c r="F372" s="67">
        <v>42004</v>
      </c>
      <c r="G372" s="60" t="s">
        <v>2730</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row>
    <row r="373" spans="1:31">
      <c r="A373" s="60" t="s">
        <v>2800</v>
      </c>
      <c r="B373" s="60" t="s">
        <v>2</v>
      </c>
      <c r="D373" s="60" t="s">
        <v>2754</v>
      </c>
      <c r="E373" s="67">
        <v>41883</v>
      </c>
      <c r="F373" s="67">
        <v>42004</v>
      </c>
      <c r="G373" s="60" t="s">
        <v>2730</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row>
    <row r="374" spans="1:31">
      <c r="A374" s="60" t="s">
        <v>2800</v>
      </c>
      <c r="B374" s="60" t="s">
        <v>2</v>
      </c>
      <c r="D374" s="60" t="s">
        <v>2798</v>
      </c>
      <c r="E374" s="67">
        <v>41883</v>
      </c>
      <c r="F374" s="67">
        <v>42004</v>
      </c>
      <c r="G374" s="60" t="s">
        <v>2735</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row>
    <row r="375" spans="1:31">
      <c r="A375" s="60" t="s">
        <v>2800</v>
      </c>
      <c r="B375" s="60" t="s">
        <v>2</v>
      </c>
      <c r="D375" s="60" t="s">
        <v>2754</v>
      </c>
      <c r="E375" s="67">
        <v>41821</v>
      </c>
      <c r="F375" s="67">
        <v>41883</v>
      </c>
      <c r="G375" s="60" t="s">
        <v>2730</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row>
    <row r="376" spans="1:31">
      <c r="A376" s="60" t="s">
        <v>2800</v>
      </c>
      <c r="B376" s="60" t="s">
        <v>2</v>
      </c>
      <c r="D376" s="60" t="s">
        <v>2798</v>
      </c>
      <c r="E376" s="67">
        <v>41821</v>
      </c>
      <c r="F376" s="67">
        <v>41883</v>
      </c>
      <c r="G376" s="60" t="s">
        <v>2735</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row>
    <row r="377" spans="1:31">
      <c r="A377" s="60" t="s">
        <v>2800</v>
      </c>
      <c r="B377" s="60" t="s">
        <v>2</v>
      </c>
      <c r="D377" s="60" t="s">
        <v>2754</v>
      </c>
      <c r="E377" s="67">
        <v>41640</v>
      </c>
      <c r="F377" s="67">
        <v>41820</v>
      </c>
      <c r="G377" s="60" t="s">
        <v>2730</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row>
    <row r="378" spans="1:31">
      <c r="A378" s="60" t="s">
        <v>2801</v>
      </c>
      <c r="B378" s="60" t="s">
        <v>2728</v>
      </c>
      <c r="D378" s="60" t="s">
        <v>2729</v>
      </c>
      <c r="E378" s="67">
        <v>41640</v>
      </c>
      <c r="F378" s="67">
        <v>42004</v>
      </c>
      <c r="G378" s="60" t="s">
        <v>2730</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row>
    <row r="379" spans="1:31">
      <c r="A379" s="60" t="s">
        <v>1515</v>
      </c>
      <c r="B379" s="60" t="s">
        <v>2731</v>
      </c>
      <c r="C379" s="60" t="s">
        <v>2732</v>
      </c>
      <c r="D379" s="60" t="s">
        <v>2729</v>
      </c>
      <c r="E379" s="67">
        <v>41640</v>
      </c>
      <c r="F379" s="67">
        <v>42004</v>
      </c>
      <c r="G379" s="60" t="s">
        <v>2730</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row>
    <row r="380" spans="1:31">
      <c r="A380" s="60" t="s">
        <v>1481</v>
      </c>
      <c r="B380" s="60" t="s">
        <v>2733</v>
      </c>
      <c r="D380" s="60" t="s">
        <v>2734</v>
      </c>
      <c r="E380" s="67">
        <v>41640</v>
      </c>
      <c r="F380" s="67">
        <v>42004</v>
      </c>
      <c r="G380" s="60" t="s">
        <v>2735</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row>
    <row r="381" spans="1:31">
      <c r="A381" s="60" t="s">
        <v>1481</v>
      </c>
      <c r="B381" s="60" t="s">
        <v>2733</v>
      </c>
      <c r="D381" s="60" t="s">
        <v>2736</v>
      </c>
      <c r="E381" s="67">
        <v>41640</v>
      </c>
      <c r="F381" s="67">
        <v>42004</v>
      </c>
      <c r="G381" s="60" t="s">
        <v>2730</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row>
    <row r="382" spans="1:31">
      <c r="A382" s="60" t="s">
        <v>1481</v>
      </c>
      <c r="B382" s="60" t="s">
        <v>2733</v>
      </c>
      <c r="D382" s="60" t="s">
        <v>2737</v>
      </c>
      <c r="E382" s="67">
        <v>41640</v>
      </c>
      <c r="F382" s="67">
        <v>42004</v>
      </c>
      <c r="G382" s="60" t="s">
        <v>2730</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row>
    <row r="383" spans="1:31">
      <c r="A383" s="60" t="s">
        <v>1364</v>
      </c>
      <c r="B383" s="60" t="s">
        <v>0</v>
      </c>
      <c r="D383" s="60" t="s">
        <v>2738</v>
      </c>
      <c r="E383" s="67">
        <v>41640</v>
      </c>
      <c r="F383" s="67">
        <v>42004</v>
      </c>
      <c r="G383" s="60" t="s">
        <v>2735</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row>
    <row r="384" spans="1:31">
      <c r="A384" s="60" t="s">
        <v>1364</v>
      </c>
      <c r="B384" s="60" t="s">
        <v>0</v>
      </c>
      <c r="D384" s="60" t="s">
        <v>2736</v>
      </c>
      <c r="E384" s="67">
        <v>41640</v>
      </c>
      <c r="F384" s="67">
        <v>42004</v>
      </c>
      <c r="G384" s="60" t="s">
        <v>2730</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row>
    <row r="385" spans="1:31">
      <c r="A385" s="60" t="s">
        <v>1364</v>
      </c>
      <c r="B385" s="60" t="s">
        <v>0</v>
      </c>
      <c r="D385" s="60" t="s">
        <v>2737</v>
      </c>
      <c r="E385" s="67">
        <v>41640</v>
      </c>
      <c r="F385" s="67">
        <v>42004</v>
      </c>
      <c r="G385" s="60" t="s">
        <v>2730</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row>
    <row r="386" spans="1:31">
      <c r="A386" s="60" t="s">
        <v>1393</v>
      </c>
      <c r="B386" s="60" t="s">
        <v>2</v>
      </c>
      <c r="D386" s="60" t="s">
        <v>2738</v>
      </c>
      <c r="E386" s="67">
        <v>41640</v>
      </c>
      <c r="F386" s="67">
        <v>42004</v>
      </c>
      <c r="G386" s="60" t="s">
        <v>2735</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row>
    <row r="387" spans="1:31">
      <c r="A387" s="60" t="s">
        <v>1393</v>
      </c>
      <c r="B387" s="60" t="s">
        <v>2</v>
      </c>
      <c r="D387" s="60" t="s">
        <v>2736</v>
      </c>
      <c r="E387" s="67">
        <v>41640</v>
      </c>
      <c r="F387" s="67">
        <v>42004</v>
      </c>
      <c r="G387" s="60" t="s">
        <v>2730</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row>
    <row r="388" spans="1:31">
      <c r="A388" s="60" t="s">
        <v>1393</v>
      </c>
      <c r="B388" s="60" t="s">
        <v>2</v>
      </c>
      <c r="D388" s="60" t="s">
        <v>2737</v>
      </c>
      <c r="E388" s="67">
        <v>41640</v>
      </c>
      <c r="F388" s="67">
        <v>42004</v>
      </c>
      <c r="G388" s="60" t="s">
        <v>2730</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row>
    <row r="389" spans="1:31">
      <c r="A389" s="60" t="s">
        <v>1393</v>
      </c>
      <c r="B389" s="60" t="s">
        <v>2</v>
      </c>
      <c r="D389" s="60" t="s">
        <v>2754</v>
      </c>
      <c r="E389" s="67">
        <v>41640</v>
      </c>
      <c r="F389" s="67">
        <v>42004</v>
      </c>
      <c r="G389" s="60" t="s">
        <v>2735</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row>
    <row r="390" spans="1:31">
      <c r="A390" s="60" t="s">
        <v>2802</v>
      </c>
      <c r="B390" s="60" t="s">
        <v>2742</v>
      </c>
      <c r="D390" s="60" t="s">
        <v>2743</v>
      </c>
      <c r="E390" s="67">
        <v>41640</v>
      </c>
      <c r="F390" s="67">
        <v>42004</v>
      </c>
      <c r="G390" s="60" t="s">
        <v>2735</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row>
    <row r="391" spans="1:31">
      <c r="A391" s="60" t="s">
        <v>2802</v>
      </c>
      <c r="B391" s="60" t="s">
        <v>2742</v>
      </c>
      <c r="D391" s="60" t="s">
        <v>2744</v>
      </c>
      <c r="E391" s="67">
        <v>41640</v>
      </c>
      <c r="F391" s="67">
        <v>42004</v>
      </c>
      <c r="G391" s="60" t="s">
        <v>2735</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row>
    <row r="392" spans="1:31">
      <c r="A392" s="60" t="s">
        <v>2802</v>
      </c>
      <c r="B392" s="60" t="s">
        <v>2742</v>
      </c>
      <c r="D392" s="60" t="s">
        <v>2739</v>
      </c>
      <c r="E392" s="67">
        <v>41640</v>
      </c>
      <c r="F392" s="67">
        <v>42004</v>
      </c>
      <c r="G392" s="60" t="s">
        <v>2735</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row>
    <row r="393" spans="1:31">
      <c r="A393" s="60" t="s">
        <v>1463</v>
      </c>
      <c r="B393" s="60" t="s">
        <v>2745</v>
      </c>
      <c r="C393" s="60" t="s">
        <v>2746</v>
      </c>
      <c r="D393" s="60" t="s">
        <v>2743</v>
      </c>
      <c r="E393" s="67">
        <v>41640</v>
      </c>
      <c r="F393" s="67">
        <v>42004</v>
      </c>
      <c r="G393" s="60" t="s">
        <v>2735</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row>
    <row r="394" spans="1:31">
      <c r="A394" s="60" t="s">
        <v>1463</v>
      </c>
      <c r="B394" s="60" t="s">
        <v>2745</v>
      </c>
      <c r="C394" s="60" t="s">
        <v>2746</v>
      </c>
      <c r="D394" s="60" t="s">
        <v>2736</v>
      </c>
      <c r="E394" s="67">
        <v>41640</v>
      </c>
      <c r="F394" s="67">
        <v>42004</v>
      </c>
      <c r="G394" s="60" t="s">
        <v>2730</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row>
    <row r="395" spans="1:31">
      <c r="A395" s="60" t="s">
        <v>1471</v>
      </c>
      <c r="B395" s="60" t="s">
        <v>2745</v>
      </c>
      <c r="C395" s="60" t="s">
        <v>2746</v>
      </c>
      <c r="D395" s="60" t="s">
        <v>2743</v>
      </c>
      <c r="E395" s="67">
        <v>41640</v>
      </c>
      <c r="F395" s="67">
        <v>42004</v>
      </c>
      <c r="G395" s="60" t="s">
        <v>2735</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row>
    <row r="396" spans="1:31">
      <c r="A396" s="60" t="s">
        <v>1471</v>
      </c>
      <c r="B396" s="60" t="s">
        <v>2745</v>
      </c>
      <c r="C396" s="60" t="s">
        <v>2746</v>
      </c>
      <c r="D396" s="60" t="s">
        <v>2736</v>
      </c>
      <c r="E396" s="67">
        <v>41640</v>
      </c>
      <c r="F396" s="67">
        <v>42004</v>
      </c>
      <c r="G396" s="60" t="s">
        <v>2730</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row>
    <row r="397" spans="1:31">
      <c r="A397" s="60" t="s">
        <v>2803</v>
      </c>
      <c r="B397" s="60" t="s">
        <v>2748</v>
      </c>
      <c r="D397" s="60" t="s">
        <v>2749</v>
      </c>
      <c r="E397" s="67">
        <v>41640</v>
      </c>
      <c r="F397" s="67">
        <v>42004</v>
      </c>
      <c r="G397" s="60" t="s">
        <v>2730</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row>
    <row r="398" spans="1:31">
      <c r="A398" s="60" t="s">
        <v>2803</v>
      </c>
      <c r="B398" s="60" t="s">
        <v>2748</v>
      </c>
      <c r="D398" s="60" t="s">
        <v>2737</v>
      </c>
      <c r="E398" s="67">
        <v>41640</v>
      </c>
      <c r="F398" s="67">
        <v>42004</v>
      </c>
      <c r="G398" s="60" t="s">
        <v>2730</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row>
    <row r="399" spans="1:31">
      <c r="A399" s="60" t="s">
        <v>2803</v>
      </c>
      <c r="B399" s="60" t="s">
        <v>2748</v>
      </c>
      <c r="D399" s="60" t="s">
        <v>2750</v>
      </c>
      <c r="E399" s="67">
        <v>41913</v>
      </c>
      <c r="F399" s="67">
        <v>42004</v>
      </c>
      <c r="G399" s="60" t="s">
        <v>2730</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row>
    <row r="400" spans="1:31">
      <c r="A400" s="60" t="s">
        <v>2803</v>
      </c>
      <c r="B400" s="60" t="s">
        <v>2748</v>
      </c>
      <c r="D400" s="60" t="s">
        <v>2750</v>
      </c>
      <c r="E400" s="67">
        <v>41760</v>
      </c>
      <c r="F400" s="67">
        <v>41912</v>
      </c>
      <c r="G400" s="60" t="s">
        <v>2730</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row>
    <row r="401" spans="1:31">
      <c r="A401" s="60" t="s">
        <v>1434</v>
      </c>
      <c r="B401" s="60" t="s">
        <v>2733</v>
      </c>
      <c r="D401" s="60" t="s">
        <v>2738</v>
      </c>
      <c r="E401" s="67">
        <v>41640</v>
      </c>
      <c r="F401" s="67">
        <v>42004</v>
      </c>
      <c r="G401" s="60" t="s">
        <v>2735</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row>
    <row r="402" spans="1:31">
      <c r="A402" s="60" t="s">
        <v>1434</v>
      </c>
      <c r="B402" s="60" t="s">
        <v>2733</v>
      </c>
      <c r="D402" s="60" t="s">
        <v>2736</v>
      </c>
      <c r="E402" s="67">
        <v>41640</v>
      </c>
      <c r="F402" s="67">
        <v>42004</v>
      </c>
      <c r="G402" s="60" t="s">
        <v>2730</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row>
    <row r="403" spans="1:31">
      <c r="A403" s="60" t="s">
        <v>1434</v>
      </c>
      <c r="B403" s="60" t="s">
        <v>2733</v>
      </c>
      <c r="D403" s="60" t="s">
        <v>2737</v>
      </c>
      <c r="E403" s="67">
        <v>41640</v>
      </c>
      <c r="F403" s="67">
        <v>42004</v>
      </c>
      <c r="G403" s="60" t="s">
        <v>2730</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row>
    <row r="404" spans="1:31">
      <c r="A404" s="60" t="s">
        <v>1449</v>
      </c>
      <c r="B404" s="60" t="s">
        <v>2745</v>
      </c>
      <c r="C404" s="60" t="s">
        <v>2746</v>
      </c>
      <c r="D404" s="60" t="s">
        <v>2738</v>
      </c>
      <c r="E404" s="67">
        <v>41640</v>
      </c>
      <c r="F404" s="67">
        <v>42004</v>
      </c>
      <c r="G404" s="60" t="s">
        <v>2735</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row>
    <row r="405" spans="1:31">
      <c r="A405" s="60" t="s">
        <v>1449</v>
      </c>
      <c r="B405" s="60" t="s">
        <v>2745</v>
      </c>
      <c r="C405" s="60" t="s">
        <v>2746</v>
      </c>
      <c r="D405" s="60" t="s">
        <v>2736</v>
      </c>
      <c r="E405" s="67">
        <v>41640</v>
      </c>
      <c r="F405" s="67">
        <v>42004</v>
      </c>
      <c r="G405" s="60" t="s">
        <v>2730</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row>
    <row r="406" spans="1:31">
      <c r="A406" s="60" t="s">
        <v>1449</v>
      </c>
      <c r="B406" s="60" t="s">
        <v>2745</v>
      </c>
      <c r="C406" s="60" t="s">
        <v>2746</v>
      </c>
      <c r="D406" s="60" t="s">
        <v>2737</v>
      </c>
      <c r="E406" s="67">
        <v>41640</v>
      </c>
      <c r="F406" s="67">
        <v>42004</v>
      </c>
      <c r="G406" s="60" t="s">
        <v>2730</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row>
    <row r="407" spans="1:31">
      <c r="A407" s="60" t="s">
        <v>1488</v>
      </c>
      <c r="B407" s="60" t="s">
        <v>2745</v>
      </c>
      <c r="C407" s="60" t="s">
        <v>2746</v>
      </c>
      <c r="D407" s="60" t="s">
        <v>2738</v>
      </c>
      <c r="E407" s="67">
        <v>41640</v>
      </c>
      <c r="F407" s="67">
        <v>42004</v>
      </c>
      <c r="G407" s="60" t="s">
        <v>2735</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row>
    <row r="408" spans="1:31">
      <c r="A408" s="60" t="s">
        <v>1488</v>
      </c>
      <c r="B408" s="60" t="s">
        <v>2745</v>
      </c>
      <c r="C408" s="60" t="s">
        <v>2746</v>
      </c>
      <c r="D408" s="60" t="s">
        <v>2736</v>
      </c>
      <c r="E408" s="67">
        <v>41640</v>
      </c>
      <c r="F408" s="67">
        <v>42004</v>
      </c>
      <c r="G408" s="60" t="s">
        <v>2730</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row>
    <row r="409" spans="1:31">
      <c r="A409" s="60" t="s">
        <v>1488</v>
      </c>
      <c r="B409" s="60" t="s">
        <v>2745</v>
      </c>
      <c r="C409" s="60" t="s">
        <v>2746</v>
      </c>
      <c r="D409" s="60" t="s">
        <v>2737</v>
      </c>
      <c r="E409" s="67">
        <v>41640</v>
      </c>
      <c r="F409" s="67">
        <v>42004</v>
      </c>
      <c r="G409" s="60" t="s">
        <v>2730</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row>
    <row r="410" spans="1:31">
      <c r="A410" s="60" t="s">
        <v>1424</v>
      </c>
      <c r="B410" s="60" t="s">
        <v>6</v>
      </c>
      <c r="D410" s="60" t="s">
        <v>2752</v>
      </c>
      <c r="E410" s="67">
        <v>41640</v>
      </c>
      <c r="F410" s="67">
        <v>42004</v>
      </c>
      <c r="G410" s="60" t="s">
        <v>2735</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row>
    <row r="411" spans="1:31">
      <c r="A411" s="60" t="s">
        <v>1509</v>
      </c>
      <c r="B411" s="60" t="s">
        <v>2733</v>
      </c>
      <c r="D411" s="60" t="s">
        <v>2729</v>
      </c>
      <c r="E411" s="67">
        <v>41640</v>
      </c>
      <c r="F411" s="67">
        <v>42004</v>
      </c>
      <c r="G411" s="60" t="s">
        <v>2735</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row>
    <row r="412" spans="1:31">
      <c r="A412" s="60" t="s">
        <v>2804</v>
      </c>
      <c r="B412" s="60" t="s">
        <v>2728</v>
      </c>
      <c r="D412" s="60" t="s">
        <v>2729</v>
      </c>
      <c r="E412" s="67">
        <v>41640</v>
      </c>
      <c r="F412" s="67">
        <v>42004</v>
      </c>
      <c r="G412" s="60" t="s">
        <v>2730</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row>
    <row r="413" spans="1:31">
      <c r="A413" s="60" t="s">
        <v>1516</v>
      </c>
      <c r="B413" s="60" t="s">
        <v>2731</v>
      </c>
      <c r="C413" s="60" t="s">
        <v>2732</v>
      </c>
      <c r="D413" s="60" t="s">
        <v>2729</v>
      </c>
      <c r="E413" s="67">
        <v>41640</v>
      </c>
      <c r="F413" s="67">
        <v>42004</v>
      </c>
      <c r="G413" s="60" t="s">
        <v>2730</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row>
    <row r="414" spans="1:31">
      <c r="A414" s="60" t="s">
        <v>1482</v>
      </c>
      <c r="B414" s="60" t="s">
        <v>2733</v>
      </c>
      <c r="D414" s="60" t="s">
        <v>2738</v>
      </c>
      <c r="E414" s="67">
        <v>41640</v>
      </c>
      <c r="F414" s="67">
        <v>42004</v>
      </c>
      <c r="G414" s="60" t="s">
        <v>2735</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row>
    <row r="415" spans="1:31">
      <c r="A415" s="60" t="s">
        <v>1482</v>
      </c>
      <c r="B415" s="60" t="s">
        <v>2733</v>
      </c>
      <c r="D415" s="60" t="s">
        <v>2736</v>
      </c>
      <c r="E415" s="67">
        <v>41640</v>
      </c>
      <c r="F415" s="67">
        <v>42004</v>
      </c>
      <c r="G415" s="60" t="s">
        <v>2730</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row>
    <row r="416" spans="1:31">
      <c r="A416" s="60" t="s">
        <v>1482</v>
      </c>
      <c r="B416" s="60" t="s">
        <v>2733</v>
      </c>
      <c r="D416" s="60" t="s">
        <v>2737</v>
      </c>
      <c r="E416" s="67">
        <v>41640</v>
      </c>
      <c r="F416" s="67">
        <v>42004</v>
      </c>
      <c r="G416" s="60" t="s">
        <v>2730</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row>
    <row r="417" spans="1:31">
      <c r="A417" s="60" t="s">
        <v>1482</v>
      </c>
      <c r="B417" s="60" t="s">
        <v>2733</v>
      </c>
      <c r="D417" s="60" t="s">
        <v>2739</v>
      </c>
      <c r="E417" s="67">
        <v>41640</v>
      </c>
      <c r="F417" s="67">
        <v>42004</v>
      </c>
      <c r="G417" s="60" t="s">
        <v>2735</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row>
    <row r="418" spans="1:31">
      <c r="A418" s="60" t="s">
        <v>1482</v>
      </c>
      <c r="B418" s="60" t="s">
        <v>2733</v>
      </c>
      <c r="D418" s="60" t="s">
        <v>2740</v>
      </c>
      <c r="E418" s="67">
        <v>41640</v>
      </c>
      <c r="F418" s="67">
        <v>42004</v>
      </c>
      <c r="G418" s="60" t="s">
        <v>2735</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row>
    <row r="419" spans="1:31">
      <c r="A419" s="60" t="s">
        <v>1365</v>
      </c>
      <c r="B419" s="60" t="s">
        <v>0</v>
      </c>
      <c r="D419" s="60" t="s">
        <v>2738</v>
      </c>
      <c r="E419" s="67">
        <v>41640</v>
      </c>
      <c r="F419" s="67">
        <v>42004</v>
      </c>
      <c r="G419" s="60" t="s">
        <v>2735</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row>
    <row r="420" spans="1:31">
      <c r="A420" s="60" t="s">
        <v>1365</v>
      </c>
      <c r="B420" s="60" t="s">
        <v>0</v>
      </c>
      <c r="D420" s="60" t="s">
        <v>2736</v>
      </c>
      <c r="E420" s="67">
        <v>41640</v>
      </c>
      <c r="F420" s="67">
        <v>42004</v>
      </c>
      <c r="G420" s="60" t="s">
        <v>2730</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row>
    <row r="421" spans="1:31">
      <c r="A421" s="60" t="s">
        <v>1365</v>
      </c>
      <c r="B421" s="60" t="s">
        <v>0</v>
      </c>
      <c r="D421" s="60" t="s">
        <v>2737</v>
      </c>
      <c r="E421" s="67">
        <v>41640</v>
      </c>
      <c r="F421" s="67">
        <v>42004</v>
      </c>
      <c r="G421" s="60" t="s">
        <v>2730</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row>
    <row r="422" spans="1:31">
      <c r="A422" s="60" t="s">
        <v>1365</v>
      </c>
      <c r="B422" s="60" t="s">
        <v>0</v>
      </c>
      <c r="D422" s="60" t="s">
        <v>2739</v>
      </c>
      <c r="E422" s="67">
        <v>41640</v>
      </c>
      <c r="F422" s="67">
        <v>42004</v>
      </c>
      <c r="G422" s="60" t="s">
        <v>2735</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row>
    <row r="423" spans="1:31">
      <c r="A423" s="60" t="s">
        <v>1365</v>
      </c>
      <c r="B423" s="60" t="s">
        <v>0</v>
      </c>
      <c r="D423" s="60" t="s">
        <v>2740</v>
      </c>
      <c r="E423" s="67">
        <v>41640</v>
      </c>
      <c r="F423" s="67">
        <v>42004</v>
      </c>
      <c r="G423" s="60" t="s">
        <v>2735</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row>
    <row r="424" spans="1:31">
      <c r="A424" s="60" t="s">
        <v>1392</v>
      </c>
      <c r="B424" s="60" t="s">
        <v>2</v>
      </c>
      <c r="D424" s="60" t="s">
        <v>2738</v>
      </c>
      <c r="E424" s="67">
        <v>41640</v>
      </c>
      <c r="F424" s="67">
        <v>42004</v>
      </c>
      <c r="G424" s="60" t="s">
        <v>2735</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row>
    <row r="425" spans="1:31">
      <c r="A425" s="60" t="s">
        <v>1392</v>
      </c>
      <c r="B425" s="60" t="s">
        <v>2</v>
      </c>
      <c r="D425" s="60" t="s">
        <v>2762</v>
      </c>
      <c r="E425" s="67">
        <v>41640</v>
      </c>
      <c r="F425" s="67">
        <v>42004</v>
      </c>
      <c r="G425" s="60" t="s">
        <v>2730</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row>
    <row r="426" spans="1:31">
      <c r="A426" s="60" t="s">
        <v>1392</v>
      </c>
      <c r="B426" s="60" t="s">
        <v>2</v>
      </c>
      <c r="D426" s="60" t="s">
        <v>2739</v>
      </c>
      <c r="E426" s="67">
        <v>41640</v>
      </c>
      <c r="F426" s="67">
        <v>42004</v>
      </c>
      <c r="G426" s="60" t="s">
        <v>2735</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row>
    <row r="427" spans="1:31">
      <c r="A427" s="60" t="s">
        <v>1392</v>
      </c>
      <c r="B427" s="60" t="s">
        <v>2</v>
      </c>
      <c r="D427" s="60" t="s">
        <v>2740</v>
      </c>
      <c r="E427" s="67">
        <v>41640</v>
      </c>
      <c r="F427" s="67">
        <v>42004</v>
      </c>
      <c r="G427" s="60" t="s">
        <v>2735</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row>
    <row r="428" spans="1:31">
      <c r="A428" s="60" t="s">
        <v>1464</v>
      </c>
      <c r="B428" s="60" t="s">
        <v>2745</v>
      </c>
      <c r="C428" s="60" t="s">
        <v>2746</v>
      </c>
      <c r="D428" s="60" t="s">
        <v>2743</v>
      </c>
      <c r="E428" s="67">
        <v>41640</v>
      </c>
      <c r="F428" s="67">
        <v>42004</v>
      </c>
      <c r="G428" s="60" t="s">
        <v>2735</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row>
    <row r="429" spans="1:31">
      <c r="A429" s="60" t="s">
        <v>1464</v>
      </c>
      <c r="B429" s="60" t="s">
        <v>2745</v>
      </c>
      <c r="C429" s="60" t="s">
        <v>2746</v>
      </c>
      <c r="D429" s="60" t="s">
        <v>2736</v>
      </c>
      <c r="E429" s="67">
        <v>41640</v>
      </c>
      <c r="F429" s="67">
        <v>42004</v>
      </c>
      <c r="G429" s="60" t="s">
        <v>2730</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row>
    <row r="430" spans="1:31">
      <c r="A430" s="60" t="s">
        <v>1464</v>
      </c>
      <c r="B430" s="60" t="s">
        <v>2745</v>
      </c>
      <c r="C430" s="60" t="s">
        <v>2746</v>
      </c>
      <c r="D430" s="60" t="s">
        <v>2739</v>
      </c>
      <c r="E430" s="67">
        <v>41640</v>
      </c>
      <c r="F430" s="67">
        <v>42004</v>
      </c>
      <c r="G430" s="60" t="s">
        <v>2735</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row>
    <row r="431" spans="1:31">
      <c r="A431" s="60" t="s">
        <v>1464</v>
      </c>
      <c r="B431" s="60" t="s">
        <v>2745</v>
      </c>
      <c r="C431" s="60" t="s">
        <v>2746</v>
      </c>
      <c r="D431" s="60" t="s">
        <v>2740</v>
      </c>
      <c r="E431" s="67">
        <v>41640</v>
      </c>
      <c r="F431" s="67">
        <v>42004</v>
      </c>
      <c r="G431" s="60" t="s">
        <v>2735</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row>
    <row r="432" spans="1:31">
      <c r="A432" s="60" t="s">
        <v>2805</v>
      </c>
      <c r="B432" s="60" t="s">
        <v>2748</v>
      </c>
      <c r="D432" s="60" t="s">
        <v>2749</v>
      </c>
      <c r="E432" s="67">
        <v>41640</v>
      </c>
      <c r="F432" s="67">
        <v>42004</v>
      </c>
      <c r="G432" s="60" t="s">
        <v>2730</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row>
    <row r="433" spans="1:31">
      <c r="A433" s="60" t="s">
        <v>2805</v>
      </c>
      <c r="B433" s="60" t="s">
        <v>2748</v>
      </c>
      <c r="D433" s="60" t="s">
        <v>2737</v>
      </c>
      <c r="E433" s="67">
        <v>41640</v>
      </c>
      <c r="F433" s="67">
        <v>42004</v>
      </c>
      <c r="G433" s="60" t="s">
        <v>2730</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row>
    <row r="434" spans="1:31">
      <c r="A434" s="60" t="s">
        <v>2805</v>
      </c>
      <c r="B434" s="60" t="s">
        <v>2748</v>
      </c>
      <c r="D434" s="60" t="s">
        <v>2750</v>
      </c>
      <c r="E434" s="67">
        <v>41913</v>
      </c>
      <c r="F434" s="67">
        <v>42004</v>
      </c>
      <c r="G434" s="60" t="s">
        <v>2730</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row>
    <row r="435" spans="1:31">
      <c r="A435" s="60" t="s">
        <v>2805</v>
      </c>
      <c r="B435" s="60" t="s">
        <v>2748</v>
      </c>
      <c r="D435" s="60" t="s">
        <v>2750</v>
      </c>
      <c r="E435" s="67">
        <v>41760</v>
      </c>
      <c r="F435" s="67">
        <v>41912</v>
      </c>
      <c r="G435" s="60" t="s">
        <v>2730</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row>
    <row r="436" spans="1:31">
      <c r="A436" s="60" t="s">
        <v>2806</v>
      </c>
      <c r="B436" s="60" t="s">
        <v>2728</v>
      </c>
      <c r="D436" s="60" t="s">
        <v>2729</v>
      </c>
      <c r="E436" s="67">
        <v>41640</v>
      </c>
      <c r="F436" s="67">
        <v>42004</v>
      </c>
      <c r="G436" s="60" t="s">
        <v>2730</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row>
    <row r="437" spans="1:31">
      <c r="A437" s="60" t="s">
        <v>1450</v>
      </c>
      <c r="B437" s="60" t="s">
        <v>2745</v>
      </c>
      <c r="C437" s="60" t="s">
        <v>2746</v>
      </c>
      <c r="D437" s="60" t="s">
        <v>2738</v>
      </c>
      <c r="E437" s="67">
        <v>41640</v>
      </c>
      <c r="F437" s="67">
        <v>42004</v>
      </c>
      <c r="G437" s="60" t="s">
        <v>2735</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row>
    <row r="438" spans="1:31">
      <c r="A438" s="60" t="s">
        <v>1450</v>
      </c>
      <c r="B438" s="60" t="s">
        <v>2745</v>
      </c>
      <c r="C438" s="60" t="s">
        <v>2746</v>
      </c>
      <c r="D438" s="60" t="s">
        <v>2736</v>
      </c>
      <c r="E438" s="67">
        <v>41640</v>
      </c>
      <c r="F438" s="67">
        <v>42004</v>
      </c>
      <c r="G438" s="60" t="s">
        <v>2730</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row>
    <row r="439" spans="1:31">
      <c r="A439" s="60" t="s">
        <v>1450</v>
      </c>
      <c r="B439" s="60" t="s">
        <v>2745</v>
      </c>
      <c r="C439" s="60" t="s">
        <v>2746</v>
      </c>
      <c r="D439" s="60" t="s">
        <v>2737</v>
      </c>
      <c r="E439" s="67">
        <v>41640</v>
      </c>
      <c r="F439" s="67">
        <v>42004</v>
      </c>
      <c r="G439" s="60" t="s">
        <v>2730</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row>
    <row r="440" spans="1:31">
      <c r="A440" s="60" t="s">
        <v>1450</v>
      </c>
      <c r="B440" s="60" t="s">
        <v>2745</v>
      </c>
      <c r="C440" s="60" t="s">
        <v>2746</v>
      </c>
      <c r="D440" s="60" t="s">
        <v>2739</v>
      </c>
      <c r="E440" s="67">
        <v>41640</v>
      </c>
      <c r="F440" s="67">
        <v>42004</v>
      </c>
      <c r="G440" s="60" t="s">
        <v>2735</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row>
    <row r="441" spans="1:31">
      <c r="A441" s="60" t="s">
        <v>1450</v>
      </c>
      <c r="B441" s="60" t="s">
        <v>2745</v>
      </c>
      <c r="C441" s="60" t="s">
        <v>2746</v>
      </c>
      <c r="D441" s="60" t="s">
        <v>2740</v>
      </c>
      <c r="E441" s="67">
        <v>41640</v>
      </c>
      <c r="F441" s="67">
        <v>42004</v>
      </c>
      <c r="G441" s="60" t="s">
        <v>2735</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row>
    <row r="442" spans="1:31">
      <c r="A442" s="60" t="s">
        <v>2807</v>
      </c>
      <c r="B442" s="60" t="s">
        <v>6</v>
      </c>
      <c r="D442" s="60" t="s">
        <v>2743</v>
      </c>
      <c r="E442" s="67">
        <v>41640</v>
      </c>
      <c r="F442" s="67">
        <v>42004</v>
      </c>
      <c r="G442" s="60" t="s">
        <v>2735</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row>
    <row r="443" spans="1:31">
      <c r="A443" s="60" t="s">
        <v>2807</v>
      </c>
      <c r="B443" s="60" t="s">
        <v>6</v>
      </c>
      <c r="D443" s="60" t="s">
        <v>2736</v>
      </c>
      <c r="E443" s="67">
        <v>41640</v>
      </c>
      <c r="F443" s="67">
        <v>42004</v>
      </c>
      <c r="G443" s="60" t="s">
        <v>2730</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row>
    <row r="444" spans="1:31">
      <c r="A444" s="60" t="s">
        <v>2807</v>
      </c>
      <c r="B444" s="60" t="s">
        <v>6</v>
      </c>
      <c r="D444" s="60" t="s">
        <v>2739</v>
      </c>
      <c r="E444" s="67">
        <v>41640</v>
      </c>
      <c r="F444" s="67">
        <v>42004</v>
      </c>
      <c r="G444" s="60" t="s">
        <v>2735</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row>
    <row r="445" spans="1:31">
      <c r="A445" s="60" t="s">
        <v>2807</v>
      </c>
      <c r="B445" s="60" t="s">
        <v>6</v>
      </c>
      <c r="D445" s="60" t="s">
        <v>2740</v>
      </c>
      <c r="E445" s="67">
        <v>41640</v>
      </c>
      <c r="F445" s="67">
        <v>42004</v>
      </c>
      <c r="G445" s="60" t="s">
        <v>2735</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row>
    <row r="446" spans="1:31">
      <c r="A446" s="60" t="s">
        <v>1425</v>
      </c>
      <c r="B446" s="60" t="s">
        <v>6</v>
      </c>
      <c r="D446" s="60" t="s">
        <v>2743</v>
      </c>
      <c r="E446" s="67">
        <v>41640</v>
      </c>
      <c r="F446" s="67">
        <v>42004</v>
      </c>
      <c r="G446" s="60" t="s">
        <v>2735</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row>
    <row r="447" spans="1:31">
      <c r="A447" s="60" t="s">
        <v>1425</v>
      </c>
      <c r="B447" s="60" t="s">
        <v>6</v>
      </c>
      <c r="D447" s="60" t="s">
        <v>2736</v>
      </c>
      <c r="E447" s="67">
        <v>41640</v>
      </c>
      <c r="F447" s="67">
        <v>42004</v>
      </c>
      <c r="G447" s="60" t="s">
        <v>2730</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row>
    <row r="448" spans="1:31">
      <c r="A448" s="60" t="s">
        <v>1425</v>
      </c>
      <c r="B448" s="60" t="s">
        <v>6</v>
      </c>
      <c r="D448" s="60" t="s">
        <v>2739</v>
      </c>
      <c r="E448" s="67">
        <v>41640</v>
      </c>
      <c r="F448" s="67">
        <v>42004</v>
      </c>
      <c r="G448" s="60" t="s">
        <v>2735</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row>
    <row r="449" spans="1:31">
      <c r="A449" s="60" t="s">
        <v>1425</v>
      </c>
      <c r="B449" s="60" t="s">
        <v>6</v>
      </c>
      <c r="D449" s="60" t="s">
        <v>2740</v>
      </c>
      <c r="E449" s="67">
        <v>41640</v>
      </c>
      <c r="F449" s="67">
        <v>42004</v>
      </c>
      <c r="G449" s="60" t="s">
        <v>2735</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row>
    <row r="450" spans="1:31">
      <c r="A450" s="60" t="s">
        <v>2808</v>
      </c>
      <c r="B450" s="60" t="s">
        <v>2728</v>
      </c>
      <c r="D450" s="60" t="s">
        <v>2729</v>
      </c>
      <c r="E450" s="67">
        <v>41640</v>
      </c>
      <c r="F450" s="67">
        <v>42004</v>
      </c>
      <c r="G450" s="60" t="s">
        <v>2730</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row>
    <row r="451" spans="1:31">
      <c r="A451" s="60" t="s">
        <v>2809</v>
      </c>
      <c r="B451" s="60" t="s">
        <v>2728</v>
      </c>
      <c r="D451" s="60" t="s">
        <v>2743</v>
      </c>
      <c r="E451" s="67">
        <v>41640</v>
      </c>
      <c r="F451" s="67">
        <v>42004</v>
      </c>
      <c r="G451" s="60" t="s">
        <v>2735</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row>
    <row r="452" spans="1:31">
      <c r="A452" s="60" t="s">
        <v>2809</v>
      </c>
      <c r="B452" s="60" t="s">
        <v>2728</v>
      </c>
      <c r="D452" s="60" t="s">
        <v>2744</v>
      </c>
      <c r="E452" s="67">
        <v>41640</v>
      </c>
      <c r="F452" s="67">
        <v>42004</v>
      </c>
      <c r="G452" s="60" t="s">
        <v>2735</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row>
    <row r="453" spans="1:31">
      <c r="A453" s="60" t="s">
        <v>2809</v>
      </c>
      <c r="B453" s="60" t="s">
        <v>2728</v>
      </c>
      <c r="D453" s="60" t="s">
        <v>2739</v>
      </c>
      <c r="E453" s="67">
        <v>41640</v>
      </c>
      <c r="F453" s="67">
        <v>42004</v>
      </c>
      <c r="G453" s="60" t="s">
        <v>2735</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row>
    <row r="454" spans="1:31">
      <c r="A454" s="60" t="s">
        <v>1517</v>
      </c>
      <c r="B454" s="60" t="s">
        <v>2731</v>
      </c>
      <c r="C454" s="60" t="s">
        <v>2732</v>
      </c>
      <c r="D454" s="60" t="s">
        <v>2729</v>
      </c>
      <c r="E454" s="67">
        <v>41640</v>
      </c>
      <c r="F454" s="67">
        <v>42004</v>
      </c>
      <c r="G454" s="60" t="s">
        <v>2730</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row>
    <row r="455" spans="1:31">
      <c r="A455" s="60" t="s">
        <v>1391</v>
      </c>
      <c r="B455" s="60" t="s">
        <v>2</v>
      </c>
      <c r="D455" s="60" t="s">
        <v>2743</v>
      </c>
      <c r="E455" s="67">
        <v>41640</v>
      </c>
      <c r="F455" s="67">
        <v>42004</v>
      </c>
      <c r="G455" s="60" t="s">
        <v>2735</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row>
    <row r="456" spans="1:31">
      <c r="A456" s="60" t="s">
        <v>1391</v>
      </c>
      <c r="B456" s="60" t="s">
        <v>2</v>
      </c>
      <c r="D456" s="60" t="s">
        <v>2736</v>
      </c>
      <c r="E456" s="67">
        <v>41640</v>
      </c>
      <c r="F456" s="67">
        <v>42004</v>
      </c>
      <c r="G456" s="60" t="s">
        <v>2730</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row>
    <row r="457" spans="1:31">
      <c r="A457" s="60" t="s">
        <v>1391</v>
      </c>
      <c r="B457" s="60" t="s">
        <v>2</v>
      </c>
      <c r="D457" s="60" t="s">
        <v>2754</v>
      </c>
      <c r="E457" s="67">
        <v>41883</v>
      </c>
      <c r="F457" s="67">
        <v>42004</v>
      </c>
      <c r="G457" s="60" t="s">
        <v>2730</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row>
    <row r="458" spans="1:31">
      <c r="A458" s="60" t="s">
        <v>1391</v>
      </c>
      <c r="B458" s="60" t="s">
        <v>2</v>
      </c>
      <c r="D458" s="60" t="s">
        <v>2798</v>
      </c>
      <c r="E458" s="67">
        <v>41883</v>
      </c>
      <c r="F458" s="67">
        <v>42004</v>
      </c>
      <c r="G458" s="60" t="s">
        <v>2735</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row>
    <row r="459" spans="1:31">
      <c r="A459" s="60" t="s">
        <v>1391</v>
      </c>
      <c r="B459" s="60" t="s">
        <v>2</v>
      </c>
      <c r="D459" s="60" t="s">
        <v>2754</v>
      </c>
      <c r="E459" s="67">
        <v>41821</v>
      </c>
      <c r="F459" s="67">
        <v>41883</v>
      </c>
      <c r="G459" s="60" t="s">
        <v>2730</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row>
    <row r="460" spans="1:31">
      <c r="A460" s="60" t="s">
        <v>1391</v>
      </c>
      <c r="B460" s="60" t="s">
        <v>2</v>
      </c>
      <c r="D460" s="60" t="s">
        <v>2798</v>
      </c>
      <c r="E460" s="67">
        <v>41821</v>
      </c>
      <c r="F460" s="67">
        <v>41883</v>
      </c>
      <c r="G460" s="60" t="s">
        <v>2735</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row>
    <row r="461" spans="1:31">
      <c r="A461" s="60" t="s">
        <v>1391</v>
      </c>
      <c r="B461" s="60" t="s">
        <v>2</v>
      </c>
      <c r="D461" s="60" t="s">
        <v>2754</v>
      </c>
      <c r="E461" s="67">
        <v>41640</v>
      </c>
      <c r="F461" s="67">
        <v>41820</v>
      </c>
      <c r="G461" s="60" t="s">
        <v>2730</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row>
    <row r="462" spans="1:31">
      <c r="A462" s="60" t="s">
        <v>2810</v>
      </c>
      <c r="B462" s="60" t="s">
        <v>2756</v>
      </c>
      <c r="D462" s="60" t="s">
        <v>2743</v>
      </c>
      <c r="E462" s="67">
        <v>41640</v>
      </c>
      <c r="F462" s="67">
        <v>42004</v>
      </c>
      <c r="G462" s="60" t="s">
        <v>2735</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row>
    <row r="463" spans="1:31">
      <c r="A463" s="60" t="s">
        <v>2810</v>
      </c>
      <c r="B463" s="60" t="s">
        <v>2756</v>
      </c>
      <c r="D463" s="60" t="s">
        <v>2787</v>
      </c>
      <c r="E463" s="67">
        <v>41640</v>
      </c>
      <c r="F463" s="67">
        <v>42004</v>
      </c>
      <c r="G463" s="60" t="s">
        <v>2730</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row>
    <row r="464" spans="1:31">
      <c r="A464" s="60" t="s">
        <v>1483</v>
      </c>
      <c r="B464" s="60" t="s">
        <v>2733</v>
      </c>
      <c r="D464" s="60" t="s">
        <v>2743</v>
      </c>
      <c r="E464" s="67">
        <v>41640</v>
      </c>
      <c r="F464" s="67">
        <v>42004</v>
      </c>
      <c r="G464" s="60" t="s">
        <v>2735</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row>
    <row r="465" spans="1:31">
      <c r="A465" s="60" t="s">
        <v>1483</v>
      </c>
      <c r="B465" s="60" t="s">
        <v>2733</v>
      </c>
      <c r="D465" s="60" t="s">
        <v>2736</v>
      </c>
      <c r="E465" s="67">
        <v>41640</v>
      </c>
      <c r="F465" s="67">
        <v>42004</v>
      </c>
      <c r="G465" s="60" t="s">
        <v>2730</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row>
    <row r="466" spans="1:31">
      <c r="A466" s="60" t="s">
        <v>1483</v>
      </c>
      <c r="B466" s="60" t="s">
        <v>2733</v>
      </c>
      <c r="D466" s="60" t="s">
        <v>2754</v>
      </c>
      <c r="E466" s="67">
        <v>41883</v>
      </c>
      <c r="F466" s="67">
        <v>42004</v>
      </c>
      <c r="G466" s="60" t="s">
        <v>2730</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row>
    <row r="467" spans="1:31">
      <c r="A467" s="60" t="s">
        <v>1483</v>
      </c>
      <c r="B467" s="60" t="s">
        <v>2733</v>
      </c>
      <c r="D467" s="60" t="s">
        <v>2798</v>
      </c>
      <c r="E467" s="67">
        <v>41883</v>
      </c>
      <c r="F467" s="67">
        <v>42004</v>
      </c>
      <c r="G467" s="60" t="s">
        <v>2735</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row>
    <row r="468" spans="1:31">
      <c r="A468" s="60" t="s">
        <v>1483</v>
      </c>
      <c r="B468" s="60" t="s">
        <v>2733</v>
      </c>
      <c r="D468" s="60" t="s">
        <v>2754</v>
      </c>
      <c r="E468" s="67">
        <v>41821</v>
      </c>
      <c r="F468" s="67">
        <v>41883</v>
      </c>
      <c r="G468" s="60" t="s">
        <v>2730</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row>
    <row r="469" spans="1:31">
      <c r="A469" s="60" t="s">
        <v>1483</v>
      </c>
      <c r="B469" s="60" t="s">
        <v>2733</v>
      </c>
      <c r="D469" s="60" t="s">
        <v>2798</v>
      </c>
      <c r="E469" s="67">
        <v>41821</v>
      </c>
      <c r="F469" s="67">
        <v>41883</v>
      </c>
      <c r="G469" s="60" t="s">
        <v>2735</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row>
    <row r="470" spans="1:31">
      <c r="A470" s="60" t="s">
        <v>1483</v>
      </c>
      <c r="B470" s="60" t="s">
        <v>2733</v>
      </c>
      <c r="D470" s="60" t="s">
        <v>2754</v>
      </c>
      <c r="E470" s="67">
        <v>41640</v>
      </c>
      <c r="F470" s="67">
        <v>41820</v>
      </c>
      <c r="G470" s="60" t="s">
        <v>2730</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row>
    <row r="471" spans="1:31">
      <c r="A471" s="60" t="s">
        <v>1366</v>
      </c>
      <c r="B471" s="60" t="s">
        <v>0</v>
      </c>
      <c r="D471" s="60" t="s">
        <v>2743</v>
      </c>
      <c r="E471" s="67">
        <v>41640</v>
      </c>
      <c r="F471" s="67">
        <v>42004</v>
      </c>
      <c r="G471" s="60" t="s">
        <v>2735</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row>
    <row r="472" spans="1:31">
      <c r="A472" s="60" t="s">
        <v>1366</v>
      </c>
      <c r="B472" s="60" t="s">
        <v>0</v>
      </c>
      <c r="D472" s="60" t="s">
        <v>2736</v>
      </c>
      <c r="E472" s="67">
        <v>41640</v>
      </c>
      <c r="F472" s="67">
        <v>42004</v>
      </c>
      <c r="G472" s="60" t="s">
        <v>2730</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row>
    <row r="473" spans="1:31">
      <c r="A473" s="60" t="s">
        <v>1366</v>
      </c>
      <c r="B473" s="60" t="s">
        <v>0</v>
      </c>
      <c r="D473" s="60" t="s">
        <v>2754</v>
      </c>
      <c r="E473" s="67">
        <v>41883</v>
      </c>
      <c r="F473" s="67">
        <v>42004</v>
      </c>
      <c r="G473" s="60" t="s">
        <v>2730</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row>
    <row r="474" spans="1:31">
      <c r="A474" s="60" t="s">
        <v>1366</v>
      </c>
      <c r="B474" s="60" t="s">
        <v>0</v>
      </c>
      <c r="D474" s="60" t="s">
        <v>2798</v>
      </c>
      <c r="E474" s="67">
        <v>41883</v>
      </c>
      <c r="F474" s="67">
        <v>42004</v>
      </c>
      <c r="G474" s="60" t="s">
        <v>2735</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row>
    <row r="475" spans="1:31">
      <c r="A475" s="60" t="s">
        <v>1366</v>
      </c>
      <c r="B475" s="60" t="s">
        <v>0</v>
      </c>
      <c r="D475" s="60" t="s">
        <v>2754</v>
      </c>
      <c r="E475" s="67">
        <v>41821</v>
      </c>
      <c r="F475" s="67">
        <v>41883</v>
      </c>
      <c r="G475" s="60" t="s">
        <v>2730</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row>
    <row r="476" spans="1:31">
      <c r="A476" s="60" t="s">
        <v>1366</v>
      </c>
      <c r="B476" s="60" t="s">
        <v>0</v>
      </c>
      <c r="D476" s="60" t="s">
        <v>2798</v>
      </c>
      <c r="E476" s="67">
        <v>41821</v>
      </c>
      <c r="F476" s="67">
        <v>41883</v>
      </c>
      <c r="G476" s="60" t="s">
        <v>2735</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row>
    <row r="477" spans="1:31">
      <c r="A477" s="60" t="s">
        <v>1366</v>
      </c>
      <c r="B477" s="60" t="s">
        <v>0</v>
      </c>
      <c r="D477" s="60" t="s">
        <v>2754</v>
      </c>
      <c r="E477" s="67">
        <v>41640</v>
      </c>
      <c r="F477" s="67">
        <v>41820</v>
      </c>
      <c r="G477" s="60" t="s">
        <v>2730</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row>
    <row r="478" spans="1:31">
      <c r="A478" s="60" t="s">
        <v>1388</v>
      </c>
      <c r="B478" s="60" t="s">
        <v>2</v>
      </c>
      <c r="D478" s="60" t="s">
        <v>2743</v>
      </c>
      <c r="E478" s="67">
        <v>41640</v>
      </c>
      <c r="F478" s="67">
        <v>42004</v>
      </c>
      <c r="G478" s="60" t="s">
        <v>2735</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row>
    <row r="479" spans="1:31">
      <c r="A479" s="60" t="s">
        <v>1388</v>
      </c>
      <c r="B479" s="60" t="s">
        <v>2</v>
      </c>
      <c r="D479" s="60" t="s">
        <v>2736</v>
      </c>
      <c r="E479" s="67">
        <v>41640</v>
      </c>
      <c r="F479" s="67">
        <v>42004</v>
      </c>
      <c r="G479" s="60" t="s">
        <v>2730</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row>
    <row r="480" spans="1:31">
      <c r="A480" s="60" t="s">
        <v>1388</v>
      </c>
      <c r="B480" s="60" t="s">
        <v>2</v>
      </c>
      <c r="D480" s="60" t="s">
        <v>2754</v>
      </c>
      <c r="E480" s="67">
        <v>41883</v>
      </c>
      <c r="F480" s="67">
        <v>42004</v>
      </c>
      <c r="G480" s="60" t="s">
        <v>2730</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row>
    <row r="481" spans="1:31">
      <c r="A481" s="60" t="s">
        <v>1388</v>
      </c>
      <c r="B481" s="60" t="s">
        <v>2</v>
      </c>
      <c r="D481" s="60" t="s">
        <v>2798</v>
      </c>
      <c r="E481" s="67">
        <v>41883</v>
      </c>
      <c r="F481" s="67">
        <v>42004</v>
      </c>
      <c r="G481" s="60" t="s">
        <v>2735</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row>
    <row r="482" spans="1:31">
      <c r="A482" s="60" t="s">
        <v>1388</v>
      </c>
      <c r="B482" s="60" t="s">
        <v>2</v>
      </c>
      <c r="D482" s="60" t="s">
        <v>2754</v>
      </c>
      <c r="E482" s="67">
        <v>41821</v>
      </c>
      <c r="F482" s="67">
        <v>41883</v>
      </c>
      <c r="G482" s="60" t="s">
        <v>2730</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row>
    <row r="483" spans="1:31">
      <c r="A483" s="60" t="s">
        <v>1388</v>
      </c>
      <c r="B483" s="60" t="s">
        <v>2</v>
      </c>
      <c r="D483" s="60" t="s">
        <v>2798</v>
      </c>
      <c r="E483" s="67">
        <v>41821</v>
      </c>
      <c r="F483" s="67">
        <v>41883</v>
      </c>
      <c r="G483" s="60" t="s">
        <v>2735</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row>
    <row r="484" spans="1:31">
      <c r="A484" s="60" t="s">
        <v>1388</v>
      </c>
      <c r="B484" s="60" t="s">
        <v>2</v>
      </c>
      <c r="D484" s="60" t="s">
        <v>2754</v>
      </c>
      <c r="E484" s="67">
        <v>41640</v>
      </c>
      <c r="F484" s="67">
        <v>41820</v>
      </c>
      <c r="G484" s="60" t="s">
        <v>2730</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row>
    <row r="485" spans="1:31">
      <c r="A485" s="60" t="s">
        <v>2811</v>
      </c>
      <c r="B485" s="60" t="s">
        <v>2</v>
      </c>
      <c r="D485" s="60" t="s">
        <v>2743</v>
      </c>
      <c r="E485" s="67">
        <v>41640</v>
      </c>
      <c r="F485" s="67">
        <v>42004</v>
      </c>
      <c r="G485" s="60" t="s">
        <v>2735</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row>
    <row r="486" spans="1:31">
      <c r="A486" s="60" t="s">
        <v>2811</v>
      </c>
      <c r="B486" s="60" t="s">
        <v>2</v>
      </c>
      <c r="D486" s="60" t="s">
        <v>2736</v>
      </c>
      <c r="E486" s="67">
        <v>41640</v>
      </c>
      <c r="F486" s="67">
        <v>42004</v>
      </c>
      <c r="G486" s="60" t="s">
        <v>2730</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row>
    <row r="487" spans="1:31">
      <c r="A487" s="60" t="s">
        <v>2811</v>
      </c>
      <c r="B487" s="60" t="s">
        <v>2</v>
      </c>
      <c r="D487" s="60" t="s">
        <v>2754</v>
      </c>
      <c r="E487" s="67">
        <v>41883</v>
      </c>
      <c r="F487" s="67">
        <v>42004</v>
      </c>
      <c r="G487" s="60" t="s">
        <v>2730</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row>
    <row r="488" spans="1:31">
      <c r="A488" s="60" t="s">
        <v>2811</v>
      </c>
      <c r="B488" s="60" t="s">
        <v>2</v>
      </c>
      <c r="D488" s="60" t="s">
        <v>2798</v>
      </c>
      <c r="E488" s="67">
        <v>41883</v>
      </c>
      <c r="F488" s="67">
        <v>42004</v>
      </c>
      <c r="G488" s="60" t="s">
        <v>2735</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row>
    <row r="489" spans="1:31">
      <c r="A489" s="60" t="s">
        <v>2811</v>
      </c>
      <c r="B489" s="60" t="s">
        <v>2</v>
      </c>
      <c r="D489" s="60" t="s">
        <v>2754</v>
      </c>
      <c r="E489" s="67">
        <v>41821</v>
      </c>
      <c r="F489" s="67">
        <v>41883</v>
      </c>
      <c r="G489" s="60" t="s">
        <v>2730</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row>
    <row r="490" spans="1:31">
      <c r="A490" s="60" t="s">
        <v>2811</v>
      </c>
      <c r="B490" s="60" t="s">
        <v>2</v>
      </c>
      <c r="D490" s="60" t="s">
        <v>2798</v>
      </c>
      <c r="E490" s="67">
        <v>41821</v>
      </c>
      <c r="F490" s="67">
        <v>41883</v>
      </c>
      <c r="G490" s="60" t="s">
        <v>2735</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row>
    <row r="491" spans="1:31">
      <c r="A491" s="60" t="s">
        <v>2811</v>
      </c>
      <c r="B491" s="60" t="s">
        <v>2</v>
      </c>
      <c r="D491" s="60" t="s">
        <v>2754</v>
      </c>
      <c r="E491" s="67">
        <v>41640</v>
      </c>
      <c r="F491" s="67">
        <v>41820</v>
      </c>
      <c r="G491" s="60" t="s">
        <v>2730</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row>
    <row r="492" spans="1:31">
      <c r="A492" s="60" t="s">
        <v>1465</v>
      </c>
      <c r="B492" s="60" t="s">
        <v>2745</v>
      </c>
      <c r="C492" s="60" t="s">
        <v>2746</v>
      </c>
      <c r="D492" s="60" t="s">
        <v>2738</v>
      </c>
      <c r="E492" s="67">
        <v>41640</v>
      </c>
      <c r="F492" s="67">
        <v>42004</v>
      </c>
      <c r="G492" s="60" t="s">
        <v>2735</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row>
    <row r="493" spans="1:31">
      <c r="A493" s="60" t="s">
        <v>1465</v>
      </c>
      <c r="B493" s="60" t="s">
        <v>2745</v>
      </c>
      <c r="C493" s="60" t="s">
        <v>2746</v>
      </c>
      <c r="D493" s="60" t="s">
        <v>2736</v>
      </c>
      <c r="E493" s="67">
        <v>41640</v>
      </c>
      <c r="F493" s="67">
        <v>42004</v>
      </c>
      <c r="G493" s="60" t="s">
        <v>2730</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row>
    <row r="494" spans="1:31">
      <c r="A494" s="60" t="s">
        <v>1465</v>
      </c>
      <c r="B494" s="60" t="s">
        <v>2745</v>
      </c>
      <c r="C494" s="60" t="s">
        <v>2746</v>
      </c>
      <c r="D494" s="60" t="s">
        <v>2737</v>
      </c>
      <c r="E494" s="67">
        <v>41640</v>
      </c>
      <c r="F494" s="67">
        <v>42004</v>
      </c>
      <c r="G494" s="60" t="s">
        <v>2730</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row>
    <row r="495" spans="1:31">
      <c r="A495" s="60" t="s">
        <v>1465</v>
      </c>
      <c r="B495" s="60" t="s">
        <v>2745</v>
      </c>
      <c r="C495" s="60" t="s">
        <v>2746</v>
      </c>
      <c r="D495" s="60" t="s">
        <v>2750</v>
      </c>
      <c r="E495" s="67">
        <v>41883</v>
      </c>
      <c r="F495" s="67">
        <v>42004</v>
      </c>
      <c r="G495" s="60" t="s">
        <v>2735</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row>
    <row r="496" spans="1:31">
      <c r="A496" s="60" t="s">
        <v>1465</v>
      </c>
      <c r="B496" s="60" t="s">
        <v>2745</v>
      </c>
      <c r="C496" s="60" t="s">
        <v>2746</v>
      </c>
      <c r="D496" s="60" t="s">
        <v>2750</v>
      </c>
      <c r="E496" s="67">
        <v>41821</v>
      </c>
      <c r="F496" s="67">
        <v>41883</v>
      </c>
      <c r="G496" s="60" t="s">
        <v>2735</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row>
    <row r="497" spans="1:31">
      <c r="A497" s="60" t="s">
        <v>1472</v>
      </c>
      <c r="B497" s="60" t="s">
        <v>2745</v>
      </c>
      <c r="C497" s="60" t="s">
        <v>2746</v>
      </c>
      <c r="D497" s="60" t="s">
        <v>2749</v>
      </c>
      <c r="E497" s="67">
        <v>41640</v>
      </c>
      <c r="F497" s="67">
        <v>42004</v>
      </c>
      <c r="G497" s="60" t="s">
        <v>2730</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row>
    <row r="498" spans="1:31">
      <c r="A498" s="60" t="s">
        <v>1472</v>
      </c>
      <c r="B498" s="60" t="s">
        <v>2745</v>
      </c>
      <c r="C498" s="60" t="s">
        <v>2746</v>
      </c>
      <c r="D498" s="60" t="s">
        <v>2737</v>
      </c>
      <c r="E498" s="67">
        <v>41640</v>
      </c>
      <c r="F498" s="67">
        <v>42004</v>
      </c>
      <c r="G498" s="60" t="s">
        <v>2735</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row>
    <row r="499" spans="1:31">
      <c r="A499" s="60" t="s">
        <v>2812</v>
      </c>
      <c r="B499" s="60" t="s">
        <v>2748</v>
      </c>
      <c r="D499" s="60" t="s">
        <v>2749</v>
      </c>
      <c r="E499" s="67">
        <v>41640</v>
      </c>
      <c r="F499" s="67">
        <v>42004</v>
      </c>
      <c r="G499" s="60" t="s">
        <v>2730</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row>
    <row r="500" spans="1:31">
      <c r="A500" s="60" t="s">
        <v>2812</v>
      </c>
      <c r="B500" s="60" t="s">
        <v>2748</v>
      </c>
      <c r="D500" s="60" t="s">
        <v>2737</v>
      </c>
      <c r="E500" s="67">
        <v>41640</v>
      </c>
      <c r="F500" s="67">
        <v>42004</v>
      </c>
      <c r="G500" s="60" t="s">
        <v>2730</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row>
    <row r="501" spans="1:31">
      <c r="A501" s="60" t="s">
        <v>2812</v>
      </c>
      <c r="B501" s="60" t="s">
        <v>2748</v>
      </c>
      <c r="D501" s="60" t="s">
        <v>2750</v>
      </c>
      <c r="E501" s="67">
        <v>41913</v>
      </c>
      <c r="F501" s="67">
        <v>42004</v>
      </c>
      <c r="G501" s="60" t="s">
        <v>2730</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row>
    <row r="502" spans="1:31">
      <c r="A502" s="60" t="s">
        <v>2812</v>
      </c>
      <c r="B502" s="60" t="s">
        <v>2748</v>
      </c>
      <c r="D502" s="60" t="s">
        <v>2750</v>
      </c>
      <c r="E502" s="67">
        <v>41760</v>
      </c>
      <c r="F502" s="67">
        <v>41912</v>
      </c>
      <c r="G502" s="60" t="s">
        <v>2730</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row>
    <row r="503" spans="1:31">
      <c r="A503" s="60" t="s">
        <v>2813</v>
      </c>
      <c r="B503" s="60" t="s">
        <v>2</v>
      </c>
      <c r="D503" s="60" t="s">
        <v>2743</v>
      </c>
      <c r="E503" s="67">
        <v>41640</v>
      </c>
      <c r="F503" s="67">
        <v>42004</v>
      </c>
      <c r="G503" s="60" t="s">
        <v>2735</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row>
    <row r="504" spans="1:31">
      <c r="A504" s="60" t="s">
        <v>2813</v>
      </c>
      <c r="B504" s="60" t="s">
        <v>2</v>
      </c>
      <c r="D504" s="60" t="s">
        <v>2736</v>
      </c>
      <c r="E504" s="67">
        <v>41640</v>
      </c>
      <c r="F504" s="67">
        <v>42004</v>
      </c>
      <c r="G504" s="60" t="s">
        <v>2730</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row>
    <row r="505" spans="1:31">
      <c r="A505" s="60" t="s">
        <v>2813</v>
      </c>
      <c r="B505" s="60" t="s">
        <v>2</v>
      </c>
      <c r="D505" s="60" t="s">
        <v>2754</v>
      </c>
      <c r="E505" s="67">
        <v>41883</v>
      </c>
      <c r="F505" s="67">
        <v>42004</v>
      </c>
      <c r="G505" s="60" t="s">
        <v>2730</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row>
    <row r="506" spans="1:31">
      <c r="A506" s="60" t="s">
        <v>2813</v>
      </c>
      <c r="B506" s="60" t="s">
        <v>2</v>
      </c>
      <c r="D506" s="60" t="s">
        <v>2798</v>
      </c>
      <c r="E506" s="67">
        <v>41883</v>
      </c>
      <c r="F506" s="67">
        <v>42004</v>
      </c>
      <c r="G506" s="60" t="s">
        <v>2735</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row>
    <row r="507" spans="1:31">
      <c r="A507" s="60" t="s">
        <v>2813</v>
      </c>
      <c r="B507" s="60" t="s">
        <v>2</v>
      </c>
      <c r="D507" s="60" t="s">
        <v>2754</v>
      </c>
      <c r="E507" s="67">
        <v>41821</v>
      </c>
      <c r="F507" s="67">
        <v>41883</v>
      </c>
      <c r="G507" s="60" t="s">
        <v>2730</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row>
    <row r="508" spans="1:31">
      <c r="A508" s="60" t="s">
        <v>2813</v>
      </c>
      <c r="B508" s="60" t="s">
        <v>2</v>
      </c>
      <c r="D508" s="60" t="s">
        <v>2798</v>
      </c>
      <c r="E508" s="67">
        <v>41821</v>
      </c>
      <c r="F508" s="67">
        <v>41883</v>
      </c>
      <c r="G508" s="60" t="s">
        <v>2735</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row>
    <row r="509" spans="1:31">
      <c r="A509" s="60" t="s">
        <v>2813</v>
      </c>
      <c r="B509" s="60" t="s">
        <v>2</v>
      </c>
      <c r="D509" s="60" t="s">
        <v>2754</v>
      </c>
      <c r="E509" s="67">
        <v>41640</v>
      </c>
      <c r="F509" s="67">
        <v>41820</v>
      </c>
      <c r="G509" s="60" t="s">
        <v>2730</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row>
    <row r="510" spans="1:31">
      <c r="A510" s="60" t="s">
        <v>1390</v>
      </c>
      <c r="B510" s="60" t="s">
        <v>2</v>
      </c>
      <c r="D510" s="60" t="s">
        <v>2743</v>
      </c>
      <c r="E510" s="67">
        <v>41640</v>
      </c>
      <c r="F510" s="67">
        <v>42004</v>
      </c>
      <c r="G510" s="60" t="s">
        <v>2735</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row>
    <row r="511" spans="1:31">
      <c r="A511" s="60" t="s">
        <v>1390</v>
      </c>
      <c r="B511" s="60" t="s">
        <v>2</v>
      </c>
      <c r="D511" s="60" t="s">
        <v>2736</v>
      </c>
      <c r="E511" s="67">
        <v>41640</v>
      </c>
      <c r="F511" s="67">
        <v>42004</v>
      </c>
      <c r="G511" s="60" t="s">
        <v>2730</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row>
    <row r="512" spans="1:31">
      <c r="A512" s="60" t="s">
        <v>1390</v>
      </c>
      <c r="B512" s="60" t="s">
        <v>2</v>
      </c>
      <c r="D512" s="60" t="s">
        <v>2754</v>
      </c>
      <c r="E512" s="67">
        <v>41883</v>
      </c>
      <c r="F512" s="67">
        <v>42004</v>
      </c>
      <c r="G512" s="60" t="s">
        <v>2730</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row>
    <row r="513" spans="1:31">
      <c r="A513" s="60" t="s">
        <v>1390</v>
      </c>
      <c r="B513" s="60" t="s">
        <v>2</v>
      </c>
      <c r="D513" s="60" t="s">
        <v>2798</v>
      </c>
      <c r="E513" s="67">
        <v>41883</v>
      </c>
      <c r="F513" s="67">
        <v>42004</v>
      </c>
      <c r="G513" s="60" t="s">
        <v>2735</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row>
    <row r="514" spans="1:31">
      <c r="A514" s="60" t="s">
        <v>1390</v>
      </c>
      <c r="B514" s="60" t="s">
        <v>2</v>
      </c>
      <c r="D514" s="60" t="s">
        <v>2754</v>
      </c>
      <c r="E514" s="67">
        <v>41821</v>
      </c>
      <c r="F514" s="67">
        <v>41883</v>
      </c>
      <c r="G514" s="60" t="s">
        <v>2730</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row>
    <row r="515" spans="1:31">
      <c r="A515" s="60" t="s">
        <v>1390</v>
      </c>
      <c r="B515" s="60" t="s">
        <v>2</v>
      </c>
      <c r="D515" s="60" t="s">
        <v>2798</v>
      </c>
      <c r="E515" s="67">
        <v>41821</v>
      </c>
      <c r="F515" s="67">
        <v>41883</v>
      </c>
      <c r="G515" s="60" t="s">
        <v>2735</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row>
    <row r="516" spans="1:31">
      <c r="A516" s="60" t="s">
        <v>1390</v>
      </c>
      <c r="B516" s="60" t="s">
        <v>2</v>
      </c>
      <c r="D516" s="60" t="s">
        <v>2754</v>
      </c>
      <c r="E516" s="67">
        <v>41640</v>
      </c>
      <c r="F516" s="67">
        <v>41820</v>
      </c>
      <c r="G516" s="60" t="s">
        <v>2730</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row>
    <row r="517" spans="1:31">
      <c r="A517" s="60" t="s">
        <v>1451</v>
      </c>
      <c r="B517" s="60" t="s">
        <v>2745</v>
      </c>
      <c r="C517" s="60" t="s">
        <v>2746</v>
      </c>
      <c r="D517" s="60" t="s">
        <v>2738</v>
      </c>
      <c r="E517" s="67">
        <v>41640</v>
      </c>
      <c r="F517" s="67">
        <v>42004</v>
      </c>
      <c r="G517" s="60" t="s">
        <v>2735</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row>
    <row r="518" spans="1:31">
      <c r="A518" s="60" t="s">
        <v>1451</v>
      </c>
      <c r="B518" s="60" t="s">
        <v>2745</v>
      </c>
      <c r="C518" s="60" t="s">
        <v>2746</v>
      </c>
      <c r="D518" s="60" t="s">
        <v>2736</v>
      </c>
      <c r="E518" s="67">
        <v>41640</v>
      </c>
      <c r="F518" s="67">
        <v>42004</v>
      </c>
      <c r="G518" s="60" t="s">
        <v>2730</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row>
    <row r="519" spans="1:31">
      <c r="A519" s="60" t="s">
        <v>1451</v>
      </c>
      <c r="B519" s="60" t="s">
        <v>2745</v>
      </c>
      <c r="C519" s="60" t="s">
        <v>2746</v>
      </c>
      <c r="D519" s="60" t="s">
        <v>2737</v>
      </c>
      <c r="E519" s="67">
        <v>41640</v>
      </c>
      <c r="F519" s="67">
        <v>42004</v>
      </c>
      <c r="G519" s="60" t="s">
        <v>2730</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row>
    <row r="520" spans="1:31">
      <c r="A520" s="60" t="s">
        <v>1451</v>
      </c>
      <c r="B520" s="60" t="s">
        <v>2745</v>
      </c>
      <c r="C520" s="60" t="s">
        <v>2746</v>
      </c>
      <c r="D520" s="60" t="s">
        <v>2750</v>
      </c>
      <c r="E520" s="67">
        <v>41883</v>
      </c>
      <c r="F520" s="67">
        <v>42004</v>
      </c>
      <c r="G520" s="60" t="s">
        <v>2735</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row>
    <row r="521" spans="1:31">
      <c r="A521" s="60" t="s">
        <v>1451</v>
      </c>
      <c r="B521" s="60" t="s">
        <v>2745</v>
      </c>
      <c r="C521" s="60" t="s">
        <v>2746</v>
      </c>
      <c r="D521" s="60" t="s">
        <v>2750</v>
      </c>
      <c r="E521" s="67">
        <v>41821</v>
      </c>
      <c r="F521" s="67">
        <v>41883</v>
      </c>
      <c r="G521" s="60" t="s">
        <v>2735</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row>
    <row r="522" spans="1:31">
      <c r="A522" s="60" t="s">
        <v>1489</v>
      </c>
      <c r="B522" s="60" t="s">
        <v>2745</v>
      </c>
      <c r="C522" s="60" t="s">
        <v>2746</v>
      </c>
      <c r="D522" s="60" t="s">
        <v>2743</v>
      </c>
      <c r="E522" s="67">
        <v>41640</v>
      </c>
      <c r="F522" s="67">
        <v>42004</v>
      </c>
      <c r="G522" s="60" t="s">
        <v>2730</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row>
    <row r="523" spans="1:31">
      <c r="A523" s="60" t="s">
        <v>1489</v>
      </c>
      <c r="B523" s="60" t="s">
        <v>2745</v>
      </c>
      <c r="C523" s="60" t="s">
        <v>2746</v>
      </c>
      <c r="D523" s="60" t="s">
        <v>2736</v>
      </c>
      <c r="E523" s="67">
        <v>41640</v>
      </c>
      <c r="F523" s="67">
        <v>42004</v>
      </c>
      <c r="G523" s="60" t="s">
        <v>2735</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row>
    <row r="524" spans="1:31">
      <c r="A524" s="60" t="s">
        <v>1426</v>
      </c>
      <c r="B524" s="60" t="s">
        <v>6</v>
      </c>
      <c r="D524" s="60" t="s">
        <v>2729</v>
      </c>
      <c r="E524" s="67">
        <v>41640</v>
      </c>
      <c r="F524" s="67">
        <v>42004</v>
      </c>
      <c r="G524" s="60" t="s">
        <v>2735</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row>
    <row r="525" spans="1:31">
      <c r="A525" s="60" t="s">
        <v>1510</v>
      </c>
      <c r="B525" s="60" t="s">
        <v>2733</v>
      </c>
      <c r="D525" s="60" t="s">
        <v>2743</v>
      </c>
      <c r="E525" s="67">
        <v>41640</v>
      </c>
      <c r="F525" s="67">
        <v>42004</v>
      </c>
      <c r="G525" s="60" t="s">
        <v>2735</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row>
    <row r="526" spans="1:31">
      <c r="A526" s="60" t="s">
        <v>1510</v>
      </c>
      <c r="B526" s="60" t="s">
        <v>2733</v>
      </c>
      <c r="D526" s="60" t="s">
        <v>2736</v>
      </c>
      <c r="E526" s="67">
        <v>41640</v>
      </c>
      <c r="F526" s="67">
        <v>42004</v>
      </c>
      <c r="G526" s="60" t="s">
        <v>2730</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row>
    <row r="527" spans="1:31">
      <c r="A527" s="60" t="s">
        <v>1510</v>
      </c>
      <c r="B527" s="60" t="s">
        <v>2733</v>
      </c>
      <c r="D527" s="60" t="s">
        <v>2754</v>
      </c>
      <c r="E527" s="67">
        <v>41883</v>
      </c>
      <c r="F527" s="67">
        <v>42004</v>
      </c>
      <c r="G527" s="60" t="s">
        <v>2730</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row>
    <row r="528" spans="1:31">
      <c r="A528" s="60" t="s">
        <v>1510</v>
      </c>
      <c r="B528" s="60" t="s">
        <v>2733</v>
      </c>
      <c r="D528" s="60" t="s">
        <v>2798</v>
      </c>
      <c r="E528" s="67">
        <v>41883</v>
      </c>
      <c r="F528" s="67">
        <v>42004</v>
      </c>
      <c r="G528" s="60" t="s">
        <v>2735</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row>
    <row r="529" spans="1:31">
      <c r="A529" s="60" t="s">
        <v>1510</v>
      </c>
      <c r="B529" s="60" t="s">
        <v>2733</v>
      </c>
      <c r="D529" s="60" t="s">
        <v>2754</v>
      </c>
      <c r="E529" s="67">
        <v>41821</v>
      </c>
      <c r="F529" s="67">
        <v>41883</v>
      </c>
      <c r="G529" s="60" t="s">
        <v>2730</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row>
    <row r="530" spans="1:31">
      <c r="A530" s="60" t="s">
        <v>1510</v>
      </c>
      <c r="B530" s="60" t="s">
        <v>2733</v>
      </c>
      <c r="D530" s="60" t="s">
        <v>2798</v>
      </c>
      <c r="E530" s="67">
        <v>41821</v>
      </c>
      <c r="F530" s="67">
        <v>41883</v>
      </c>
      <c r="G530" s="60" t="s">
        <v>2735</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row>
    <row r="531" spans="1:31">
      <c r="A531" s="60" t="s">
        <v>1510</v>
      </c>
      <c r="B531" s="60" t="s">
        <v>2733</v>
      </c>
      <c r="D531" s="60" t="s">
        <v>2754</v>
      </c>
      <c r="E531" s="67">
        <v>41640</v>
      </c>
      <c r="F531" s="67">
        <v>41820</v>
      </c>
      <c r="G531" s="60" t="s">
        <v>2730</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row>
    <row r="532" spans="1:31">
      <c r="A532" s="60" t="s">
        <v>1511</v>
      </c>
      <c r="B532" s="60" t="s">
        <v>2733</v>
      </c>
      <c r="D532" s="60" t="s">
        <v>2743</v>
      </c>
      <c r="E532" s="67">
        <v>41640</v>
      </c>
      <c r="F532" s="67">
        <v>42004</v>
      </c>
      <c r="G532" s="60" t="s">
        <v>2735</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row>
    <row r="533" spans="1:31">
      <c r="A533" s="60" t="s">
        <v>1511</v>
      </c>
      <c r="B533" s="60" t="s">
        <v>2733</v>
      </c>
      <c r="D533" s="60" t="s">
        <v>2787</v>
      </c>
      <c r="E533" s="67">
        <v>41640</v>
      </c>
      <c r="F533" s="67">
        <v>42004</v>
      </c>
      <c r="G533" s="60" t="s">
        <v>2730</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row>
    <row r="534" spans="1:31">
      <c r="A534" s="60" t="s">
        <v>1433</v>
      </c>
      <c r="B534" s="60" t="s">
        <v>2733</v>
      </c>
      <c r="D534" s="60" t="s">
        <v>2743</v>
      </c>
      <c r="E534" s="67">
        <v>41640</v>
      </c>
      <c r="F534" s="67">
        <v>42004</v>
      </c>
      <c r="G534" s="60" t="s">
        <v>2735</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row>
    <row r="535" spans="1:31">
      <c r="A535" s="60" t="s">
        <v>1433</v>
      </c>
      <c r="B535" s="60" t="s">
        <v>2733</v>
      </c>
      <c r="D535" s="60" t="s">
        <v>2736</v>
      </c>
      <c r="E535" s="67">
        <v>41640</v>
      </c>
      <c r="F535" s="67">
        <v>42004</v>
      </c>
      <c r="G535" s="60" t="s">
        <v>2730</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row>
    <row r="536" spans="1:31">
      <c r="A536" s="60" t="s">
        <v>1433</v>
      </c>
      <c r="B536" s="60" t="s">
        <v>2733</v>
      </c>
      <c r="D536" s="60" t="s">
        <v>2754</v>
      </c>
      <c r="E536" s="67">
        <v>41883</v>
      </c>
      <c r="F536" s="67">
        <v>42004</v>
      </c>
      <c r="G536" s="60" t="s">
        <v>2730</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row>
    <row r="537" spans="1:31">
      <c r="A537" s="60" t="s">
        <v>1433</v>
      </c>
      <c r="B537" s="60" t="s">
        <v>2733</v>
      </c>
      <c r="D537" s="60" t="s">
        <v>2798</v>
      </c>
      <c r="E537" s="67">
        <v>41883</v>
      </c>
      <c r="F537" s="67">
        <v>42004</v>
      </c>
      <c r="G537" s="60" t="s">
        <v>2735</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row>
    <row r="538" spans="1:31">
      <c r="A538" s="60" t="s">
        <v>1433</v>
      </c>
      <c r="B538" s="60" t="s">
        <v>2733</v>
      </c>
      <c r="D538" s="60" t="s">
        <v>2754</v>
      </c>
      <c r="E538" s="67">
        <v>41821</v>
      </c>
      <c r="F538" s="67">
        <v>41883</v>
      </c>
      <c r="G538" s="60" t="s">
        <v>2730</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row>
    <row r="539" spans="1:31">
      <c r="A539" s="60" t="s">
        <v>1433</v>
      </c>
      <c r="B539" s="60" t="s">
        <v>2733</v>
      </c>
      <c r="D539" s="60" t="s">
        <v>2798</v>
      </c>
      <c r="E539" s="67">
        <v>41821</v>
      </c>
      <c r="F539" s="67">
        <v>41883</v>
      </c>
      <c r="G539" s="60" t="s">
        <v>2735</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row>
    <row r="540" spans="1:31">
      <c r="A540" s="60" t="s">
        <v>1433</v>
      </c>
      <c r="B540" s="60" t="s">
        <v>2733</v>
      </c>
      <c r="D540" s="60" t="s">
        <v>2754</v>
      </c>
      <c r="E540" s="67">
        <v>41640</v>
      </c>
      <c r="F540" s="67">
        <v>41820</v>
      </c>
      <c r="G540" s="60" t="s">
        <v>2730</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row>
    <row r="541" spans="1:31">
      <c r="A541" s="60" t="s">
        <v>1389</v>
      </c>
      <c r="B541" s="60" t="s">
        <v>2</v>
      </c>
      <c r="D541" s="60" t="s">
        <v>2743</v>
      </c>
      <c r="E541" s="67">
        <v>41640</v>
      </c>
      <c r="F541" s="67">
        <v>42004</v>
      </c>
      <c r="G541" s="60" t="s">
        <v>2735</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row>
    <row r="542" spans="1:31">
      <c r="A542" s="60" t="s">
        <v>1389</v>
      </c>
      <c r="B542" s="60" t="s">
        <v>2</v>
      </c>
      <c r="D542" s="60" t="s">
        <v>2736</v>
      </c>
      <c r="E542" s="67">
        <v>41640</v>
      </c>
      <c r="F542" s="67">
        <v>42004</v>
      </c>
      <c r="G542" s="60" t="s">
        <v>2730</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row>
    <row r="543" spans="1:31">
      <c r="A543" s="60" t="s">
        <v>1389</v>
      </c>
      <c r="B543" s="60" t="s">
        <v>2</v>
      </c>
      <c r="D543" s="60" t="s">
        <v>2754</v>
      </c>
      <c r="E543" s="67">
        <v>41883</v>
      </c>
      <c r="F543" s="67">
        <v>42004</v>
      </c>
      <c r="G543" s="60" t="s">
        <v>2730</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row>
    <row r="544" spans="1:31">
      <c r="A544" s="60" t="s">
        <v>1389</v>
      </c>
      <c r="B544" s="60" t="s">
        <v>2</v>
      </c>
      <c r="D544" s="60" t="s">
        <v>2798</v>
      </c>
      <c r="E544" s="67">
        <v>41883</v>
      </c>
      <c r="F544" s="67">
        <v>42004</v>
      </c>
      <c r="G544" s="60" t="s">
        <v>2735</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row>
    <row r="545" spans="1:31">
      <c r="A545" s="60" t="s">
        <v>1389</v>
      </c>
      <c r="B545" s="60" t="s">
        <v>2</v>
      </c>
      <c r="D545" s="60" t="s">
        <v>2754</v>
      </c>
      <c r="E545" s="67">
        <v>41821</v>
      </c>
      <c r="F545" s="67">
        <v>41883</v>
      </c>
      <c r="G545" s="60" t="s">
        <v>2730</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row>
    <row r="546" spans="1:31">
      <c r="A546" s="60" t="s">
        <v>1389</v>
      </c>
      <c r="B546" s="60" t="s">
        <v>2</v>
      </c>
      <c r="D546" s="60" t="s">
        <v>2798</v>
      </c>
      <c r="E546" s="67">
        <v>41821</v>
      </c>
      <c r="F546" s="67">
        <v>41883</v>
      </c>
      <c r="G546" s="60" t="s">
        <v>2735</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row>
    <row r="547" spans="1:31">
      <c r="A547" s="60" t="s">
        <v>1389</v>
      </c>
      <c r="B547" s="60" t="s">
        <v>2</v>
      </c>
      <c r="D547" s="60" t="s">
        <v>2754</v>
      </c>
      <c r="E547" s="67">
        <v>41640</v>
      </c>
      <c r="F547" s="67">
        <v>41820</v>
      </c>
      <c r="G547" s="60" t="s">
        <v>2730</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row>
    <row r="548" spans="1:31">
      <c r="A548" s="60" t="s">
        <v>2814</v>
      </c>
      <c r="B548" s="60" t="s">
        <v>2728</v>
      </c>
      <c r="D548" s="60" t="s">
        <v>2729</v>
      </c>
      <c r="E548" s="67">
        <v>41640</v>
      </c>
      <c r="F548" s="67">
        <v>42004</v>
      </c>
      <c r="G548" s="60" t="s">
        <v>2730</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row>
    <row r="549" spans="1:31">
      <c r="A549" s="60" t="s">
        <v>1403</v>
      </c>
      <c r="B549" s="60" t="s">
        <v>2731</v>
      </c>
      <c r="C549" s="60" t="s">
        <v>2732</v>
      </c>
      <c r="D549" s="60" t="s">
        <v>2729</v>
      </c>
      <c r="E549" s="67">
        <v>41640</v>
      </c>
      <c r="F549" s="67">
        <v>42004</v>
      </c>
      <c r="G549" s="60" t="s">
        <v>2730</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row>
    <row r="550" spans="1:31">
      <c r="A550" s="60" t="s">
        <v>1479</v>
      </c>
      <c r="B550" s="60" t="s">
        <v>2733</v>
      </c>
      <c r="D550" s="60" t="s">
        <v>2738</v>
      </c>
      <c r="E550" s="67">
        <v>41640</v>
      </c>
      <c r="F550" s="67">
        <v>42004</v>
      </c>
      <c r="G550" s="60" t="s">
        <v>2735</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row>
    <row r="551" spans="1:31">
      <c r="A551" s="60" t="s">
        <v>1479</v>
      </c>
      <c r="B551" s="60" t="s">
        <v>2733</v>
      </c>
      <c r="D551" s="60" t="s">
        <v>2736</v>
      </c>
      <c r="E551" s="67">
        <v>41640</v>
      </c>
      <c r="F551" s="67">
        <v>42004</v>
      </c>
      <c r="G551" s="60" t="s">
        <v>2730</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row>
    <row r="552" spans="1:31">
      <c r="A552" s="60" t="s">
        <v>1479</v>
      </c>
      <c r="B552" s="60" t="s">
        <v>2733</v>
      </c>
      <c r="D552" s="60" t="s">
        <v>2737</v>
      </c>
      <c r="E552" s="67">
        <v>41640</v>
      </c>
      <c r="F552" s="67">
        <v>42004</v>
      </c>
      <c r="G552" s="60" t="s">
        <v>2730</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row>
    <row r="553" spans="1:31">
      <c r="A553" s="60" t="s">
        <v>1479</v>
      </c>
      <c r="B553" s="60" t="s">
        <v>2733</v>
      </c>
      <c r="D553" s="60" t="s">
        <v>2739</v>
      </c>
      <c r="E553" s="67">
        <v>41640</v>
      </c>
      <c r="F553" s="67">
        <v>42004</v>
      </c>
      <c r="G553" s="60" t="s">
        <v>2730</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row>
    <row r="554" spans="1:31">
      <c r="A554" s="60" t="s">
        <v>1479</v>
      </c>
      <c r="B554" s="60" t="s">
        <v>2733</v>
      </c>
      <c r="D554" s="60" t="s">
        <v>2740</v>
      </c>
      <c r="E554" s="67">
        <v>41640</v>
      </c>
      <c r="F554" s="67">
        <v>42004</v>
      </c>
      <c r="G554" s="60" t="s">
        <v>2735</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row>
    <row r="555" spans="1:31">
      <c r="A555" s="60" t="s">
        <v>2815</v>
      </c>
      <c r="B555" s="60" t="s">
        <v>0</v>
      </c>
      <c r="D555" s="60" t="s">
        <v>2738</v>
      </c>
      <c r="E555" s="67">
        <v>41640</v>
      </c>
      <c r="F555" s="67">
        <v>42004</v>
      </c>
      <c r="G555" s="60" t="s">
        <v>2735</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row>
    <row r="556" spans="1:31">
      <c r="A556" s="60" t="s">
        <v>2815</v>
      </c>
      <c r="B556" s="60" t="s">
        <v>0</v>
      </c>
      <c r="D556" s="60" t="s">
        <v>2736</v>
      </c>
      <c r="E556" s="67">
        <v>41640</v>
      </c>
      <c r="F556" s="67">
        <v>42004</v>
      </c>
      <c r="G556" s="60" t="s">
        <v>2730</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row>
    <row r="557" spans="1:31">
      <c r="A557" s="60" t="s">
        <v>2815</v>
      </c>
      <c r="B557" s="60" t="s">
        <v>0</v>
      </c>
      <c r="D557" s="60" t="s">
        <v>2737</v>
      </c>
      <c r="E557" s="67">
        <v>41640</v>
      </c>
      <c r="F557" s="67">
        <v>42004</v>
      </c>
      <c r="G557" s="60" t="s">
        <v>2730</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row>
    <row r="558" spans="1:31">
      <c r="A558" s="60" t="s">
        <v>2815</v>
      </c>
      <c r="B558" s="60" t="s">
        <v>0</v>
      </c>
      <c r="D558" s="60" t="s">
        <v>2739</v>
      </c>
      <c r="E558" s="67">
        <v>41640</v>
      </c>
      <c r="F558" s="67">
        <v>42004</v>
      </c>
      <c r="G558" s="60" t="s">
        <v>2730</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row>
    <row r="559" spans="1:31">
      <c r="A559" s="60" t="s">
        <v>2815</v>
      </c>
      <c r="B559" s="60" t="s">
        <v>0</v>
      </c>
      <c r="D559" s="60" t="s">
        <v>2740</v>
      </c>
      <c r="E559" s="67">
        <v>41640</v>
      </c>
      <c r="F559" s="67">
        <v>42004</v>
      </c>
      <c r="G559" s="60" t="s">
        <v>2735</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row>
    <row r="560" spans="1:31">
      <c r="A560" s="60" t="s">
        <v>1398</v>
      </c>
      <c r="B560" s="60" t="s">
        <v>2</v>
      </c>
      <c r="D560" s="60" t="s">
        <v>2738</v>
      </c>
      <c r="E560" s="67">
        <v>41640</v>
      </c>
      <c r="F560" s="67">
        <v>42004</v>
      </c>
      <c r="G560" s="60" t="s">
        <v>2735</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row>
    <row r="561" spans="1:31">
      <c r="A561" s="60" t="s">
        <v>1398</v>
      </c>
      <c r="B561" s="60" t="s">
        <v>2</v>
      </c>
      <c r="D561" s="60" t="s">
        <v>2769</v>
      </c>
      <c r="E561" s="67">
        <v>41640</v>
      </c>
      <c r="F561" s="67">
        <v>42004</v>
      </c>
      <c r="G561" s="60" t="s">
        <v>2730</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row>
    <row r="562" spans="1:31">
      <c r="A562" s="60" t="s">
        <v>1398</v>
      </c>
      <c r="B562" s="60" t="s">
        <v>2</v>
      </c>
      <c r="D562" s="60" t="s">
        <v>2737</v>
      </c>
      <c r="E562" s="67">
        <v>41640</v>
      </c>
      <c r="F562" s="67">
        <v>42004</v>
      </c>
      <c r="G562" s="60" t="s">
        <v>2735</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row>
    <row r="563" spans="1:31">
      <c r="A563" s="60" t="s">
        <v>1398</v>
      </c>
      <c r="B563" s="60" t="s">
        <v>2</v>
      </c>
      <c r="D563" s="60" t="s">
        <v>2740</v>
      </c>
      <c r="E563" s="67">
        <v>41640</v>
      </c>
      <c r="F563" s="67">
        <v>42004</v>
      </c>
      <c r="G563" s="60" t="s">
        <v>2735</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row>
    <row r="564" spans="1:31">
      <c r="A564" s="60" t="s">
        <v>1460</v>
      </c>
      <c r="B564" s="60" t="s">
        <v>2745</v>
      </c>
      <c r="C564" s="60" t="s">
        <v>2746</v>
      </c>
      <c r="D564" s="60" t="s">
        <v>2743</v>
      </c>
      <c r="E564" s="67">
        <v>41640</v>
      </c>
      <c r="F564" s="67">
        <v>42004</v>
      </c>
      <c r="G564" s="60" t="s">
        <v>2735</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row>
    <row r="565" spans="1:31">
      <c r="A565" s="60" t="s">
        <v>1460</v>
      </c>
      <c r="B565" s="60" t="s">
        <v>2745</v>
      </c>
      <c r="C565" s="60" t="s">
        <v>2746</v>
      </c>
      <c r="D565" s="60" t="s">
        <v>2769</v>
      </c>
      <c r="E565" s="67">
        <v>41640</v>
      </c>
      <c r="F565" s="67">
        <v>42004</v>
      </c>
      <c r="G565" s="60" t="s">
        <v>2730</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row>
    <row r="566" spans="1:31">
      <c r="A566" s="60" t="s">
        <v>1460</v>
      </c>
      <c r="B566" s="60" t="s">
        <v>2745</v>
      </c>
      <c r="C566" s="60" t="s">
        <v>2746</v>
      </c>
      <c r="D566" s="60" t="s">
        <v>2740</v>
      </c>
      <c r="E566" s="67">
        <v>41640</v>
      </c>
      <c r="F566" s="67">
        <v>42004</v>
      </c>
      <c r="G566" s="60" t="s">
        <v>2735</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row>
    <row r="567" spans="1:31">
      <c r="A567" s="60" t="s">
        <v>2816</v>
      </c>
      <c r="B567" s="60" t="s">
        <v>2748</v>
      </c>
      <c r="D567" s="60" t="s">
        <v>2749</v>
      </c>
      <c r="E567" s="67">
        <v>41640</v>
      </c>
      <c r="F567" s="67">
        <v>42004</v>
      </c>
      <c r="G567" s="60" t="s">
        <v>2730</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row>
    <row r="568" spans="1:31">
      <c r="A568" s="60" t="s">
        <v>2816</v>
      </c>
      <c r="B568" s="60" t="s">
        <v>2748</v>
      </c>
      <c r="D568" s="60" t="s">
        <v>2737</v>
      </c>
      <c r="E568" s="67">
        <v>41640</v>
      </c>
      <c r="F568" s="67">
        <v>42004</v>
      </c>
      <c r="G568" s="60" t="s">
        <v>2730</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row>
    <row r="569" spans="1:31">
      <c r="A569" s="60" t="s">
        <v>2816</v>
      </c>
      <c r="B569" s="60" t="s">
        <v>2748</v>
      </c>
      <c r="D569" s="60" t="s">
        <v>2750</v>
      </c>
      <c r="E569" s="67">
        <v>41913</v>
      </c>
      <c r="F569" s="67">
        <v>42004</v>
      </c>
      <c r="G569" s="60" t="s">
        <v>2730</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row>
    <row r="570" spans="1:31">
      <c r="A570" s="60" t="s">
        <v>2816</v>
      </c>
      <c r="B570" s="60" t="s">
        <v>2748</v>
      </c>
      <c r="D570" s="60" t="s">
        <v>2750</v>
      </c>
      <c r="E570" s="67">
        <v>41760</v>
      </c>
      <c r="F570" s="67">
        <v>41912</v>
      </c>
      <c r="G570" s="60" t="s">
        <v>2730</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row>
    <row r="571" spans="1:31">
      <c r="A571" s="60" t="s">
        <v>1446</v>
      </c>
      <c r="B571" s="60" t="s">
        <v>2745</v>
      </c>
      <c r="C571" s="60" t="s">
        <v>2746</v>
      </c>
      <c r="D571" s="60" t="s">
        <v>2738</v>
      </c>
      <c r="E571" s="67">
        <v>41640</v>
      </c>
      <c r="F571" s="67">
        <v>42004</v>
      </c>
      <c r="G571" s="60" t="s">
        <v>2735</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row>
    <row r="572" spans="1:31">
      <c r="A572" s="60" t="s">
        <v>1446</v>
      </c>
      <c r="B572" s="60" t="s">
        <v>2745</v>
      </c>
      <c r="C572" s="60" t="s">
        <v>2746</v>
      </c>
      <c r="D572" s="60" t="s">
        <v>2736</v>
      </c>
      <c r="E572" s="67">
        <v>41640</v>
      </c>
      <c r="F572" s="67">
        <v>42004</v>
      </c>
      <c r="G572" s="60" t="s">
        <v>2730</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row>
    <row r="573" spans="1:31">
      <c r="A573" s="60" t="s">
        <v>1446</v>
      </c>
      <c r="B573" s="60" t="s">
        <v>2745</v>
      </c>
      <c r="C573" s="60" t="s">
        <v>2746</v>
      </c>
      <c r="D573" s="60" t="s">
        <v>2771</v>
      </c>
      <c r="E573" s="67">
        <v>41640</v>
      </c>
      <c r="F573" s="67">
        <v>42004</v>
      </c>
      <c r="G573" s="60" t="s">
        <v>2730</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row>
    <row r="574" spans="1:31">
      <c r="A574" s="60" t="s">
        <v>1446</v>
      </c>
      <c r="B574" s="60" t="s">
        <v>2745</v>
      </c>
      <c r="C574" s="60" t="s">
        <v>2746</v>
      </c>
      <c r="D574" s="60" t="s">
        <v>2740</v>
      </c>
      <c r="E574" s="67">
        <v>41640</v>
      </c>
      <c r="F574" s="67">
        <v>42004</v>
      </c>
      <c r="G574" s="60" t="s">
        <v>2735</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row>
    <row r="575" spans="1:31">
      <c r="A575" s="60" t="s">
        <v>1421</v>
      </c>
      <c r="B575" s="60" t="s">
        <v>6</v>
      </c>
      <c r="D575" s="60" t="s">
        <v>2743</v>
      </c>
      <c r="E575" s="67">
        <v>41640</v>
      </c>
      <c r="F575" s="67">
        <v>42004</v>
      </c>
      <c r="G575" s="60" t="s">
        <v>2735</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row>
    <row r="576" spans="1:31">
      <c r="A576" s="60" t="s">
        <v>1421</v>
      </c>
      <c r="B576" s="60" t="s">
        <v>6</v>
      </c>
      <c r="D576" s="60" t="s">
        <v>2744</v>
      </c>
      <c r="E576" s="67">
        <v>41640</v>
      </c>
      <c r="F576" s="67">
        <v>42004</v>
      </c>
      <c r="G576" s="60" t="s">
        <v>2735</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row>
    <row r="577" spans="1:31">
      <c r="A577" s="60" t="s">
        <v>1421</v>
      </c>
      <c r="B577" s="60" t="s">
        <v>6</v>
      </c>
      <c r="D577" s="60" t="s">
        <v>2739</v>
      </c>
      <c r="E577" s="67">
        <v>41640</v>
      </c>
      <c r="F577" s="67">
        <v>42004</v>
      </c>
      <c r="G577" s="60" t="s">
        <v>2730</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row>
    <row r="578" spans="1:31">
      <c r="A578" s="60" t="s">
        <v>2817</v>
      </c>
      <c r="B578" s="60" t="s">
        <v>2728</v>
      </c>
      <c r="D578" s="60" t="s">
        <v>2729</v>
      </c>
      <c r="E578" s="67">
        <v>41640</v>
      </c>
      <c r="F578" s="67">
        <v>42004</v>
      </c>
      <c r="G578" s="60" t="s">
        <v>2730</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row>
    <row r="579" spans="1:31">
      <c r="A579" s="60" t="s">
        <v>1518</v>
      </c>
      <c r="B579" s="60" t="s">
        <v>2731</v>
      </c>
      <c r="C579" s="60" t="s">
        <v>2732</v>
      </c>
      <c r="D579" s="60" t="s">
        <v>2729</v>
      </c>
      <c r="E579" s="67">
        <v>41640</v>
      </c>
      <c r="F579" s="67">
        <v>42004</v>
      </c>
      <c r="G579" s="60" t="s">
        <v>2730</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row>
    <row r="580" spans="1:31">
      <c r="A580" s="60" t="s">
        <v>2818</v>
      </c>
      <c r="B580" s="60" t="s">
        <v>2756</v>
      </c>
      <c r="D580" s="60" t="s">
        <v>2729</v>
      </c>
      <c r="E580" s="67">
        <v>41640</v>
      </c>
      <c r="F580" s="67">
        <v>42004</v>
      </c>
      <c r="G580" s="60" t="s">
        <v>2735</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row>
    <row r="581" spans="1:31">
      <c r="A581" s="60" t="s">
        <v>1484</v>
      </c>
      <c r="B581" s="60" t="s">
        <v>2733</v>
      </c>
      <c r="D581" s="60" t="s">
        <v>2738</v>
      </c>
      <c r="E581" s="67">
        <v>41640</v>
      </c>
      <c r="F581" s="67">
        <v>42004</v>
      </c>
      <c r="G581" s="60" t="s">
        <v>2735</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row>
    <row r="582" spans="1:31">
      <c r="A582" s="60" t="s">
        <v>1484</v>
      </c>
      <c r="B582" s="60" t="s">
        <v>2733</v>
      </c>
      <c r="D582" s="60" t="s">
        <v>2736</v>
      </c>
      <c r="E582" s="67">
        <v>41640</v>
      </c>
      <c r="F582" s="67">
        <v>42004</v>
      </c>
      <c r="G582" s="60" t="s">
        <v>2730</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row>
    <row r="583" spans="1:31">
      <c r="A583" s="60" t="s">
        <v>1484</v>
      </c>
      <c r="B583" s="60" t="s">
        <v>2733</v>
      </c>
      <c r="D583" s="60" t="s">
        <v>2737</v>
      </c>
      <c r="E583" s="67">
        <v>41640</v>
      </c>
      <c r="F583" s="67">
        <v>42004</v>
      </c>
      <c r="G583" s="60" t="s">
        <v>2730</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row>
    <row r="584" spans="1:31">
      <c r="A584" s="60" t="s">
        <v>1484</v>
      </c>
      <c r="B584" s="60" t="s">
        <v>2733</v>
      </c>
      <c r="D584" s="60" t="s">
        <v>2739</v>
      </c>
      <c r="E584" s="67">
        <v>41640</v>
      </c>
      <c r="F584" s="67">
        <v>42004</v>
      </c>
      <c r="G584" s="60" t="s">
        <v>2735</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row>
    <row r="585" spans="1:31">
      <c r="A585" s="60" t="s">
        <v>1484</v>
      </c>
      <c r="B585" s="60" t="s">
        <v>2733</v>
      </c>
      <c r="D585" s="60" t="s">
        <v>2740</v>
      </c>
      <c r="E585" s="67">
        <v>41640</v>
      </c>
      <c r="F585" s="67">
        <v>42004</v>
      </c>
      <c r="G585" s="60" t="s">
        <v>2735</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row>
    <row r="586" spans="1:31">
      <c r="A586" s="60" t="s">
        <v>1367</v>
      </c>
      <c r="B586" s="60" t="s">
        <v>0</v>
      </c>
      <c r="D586" s="60" t="s">
        <v>2738</v>
      </c>
      <c r="E586" s="67">
        <v>41640</v>
      </c>
      <c r="F586" s="67">
        <v>42004</v>
      </c>
      <c r="G586" s="60" t="s">
        <v>2735</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row>
    <row r="587" spans="1:31">
      <c r="A587" s="60" t="s">
        <v>1367</v>
      </c>
      <c r="B587" s="60" t="s">
        <v>0</v>
      </c>
      <c r="D587" s="60" t="s">
        <v>2736</v>
      </c>
      <c r="E587" s="67">
        <v>41640</v>
      </c>
      <c r="F587" s="67">
        <v>42004</v>
      </c>
      <c r="G587" s="60" t="s">
        <v>2730</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row>
    <row r="588" spans="1:31">
      <c r="A588" s="60" t="s">
        <v>1367</v>
      </c>
      <c r="B588" s="60" t="s">
        <v>0</v>
      </c>
      <c r="D588" s="60" t="s">
        <v>2737</v>
      </c>
      <c r="E588" s="67">
        <v>41640</v>
      </c>
      <c r="F588" s="67">
        <v>42004</v>
      </c>
      <c r="G588" s="60" t="s">
        <v>2730</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row>
    <row r="589" spans="1:31">
      <c r="A589" s="60" t="s">
        <v>1367</v>
      </c>
      <c r="B589" s="60" t="s">
        <v>0</v>
      </c>
      <c r="D589" s="60" t="s">
        <v>2739</v>
      </c>
      <c r="E589" s="67">
        <v>41640</v>
      </c>
      <c r="F589" s="67">
        <v>42004</v>
      </c>
      <c r="G589" s="60" t="s">
        <v>2735</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row>
    <row r="590" spans="1:31">
      <c r="A590" s="60" t="s">
        <v>1367</v>
      </c>
      <c r="B590" s="60" t="s">
        <v>0</v>
      </c>
      <c r="D590" s="60" t="s">
        <v>2740</v>
      </c>
      <c r="E590" s="67">
        <v>41640</v>
      </c>
      <c r="F590" s="67">
        <v>42004</v>
      </c>
      <c r="G590" s="60" t="s">
        <v>2735</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row>
    <row r="591" spans="1:31">
      <c r="A591" s="60" t="s">
        <v>1381</v>
      </c>
      <c r="B591" s="60" t="s">
        <v>2</v>
      </c>
      <c r="D591" s="60" t="s">
        <v>2738</v>
      </c>
      <c r="E591" s="67">
        <v>41640</v>
      </c>
      <c r="F591" s="67">
        <v>42004</v>
      </c>
      <c r="G591" s="60" t="s">
        <v>2735</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row>
    <row r="592" spans="1:31">
      <c r="A592" s="60" t="s">
        <v>1381</v>
      </c>
      <c r="B592" s="60" t="s">
        <v>2</v>
      </c>
      <c r="D592" s="60" t="s">
        <v>2736</v>
      </c>
      <c r="E592" s="67">
        <v>41640</v>
      </c>
      <c r="F592" s="67">
        <v>42004</v>
      </c>
      <c r="G592" s="60" t="s">
        <v>2730</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row>
    <row r="593" spans="1:31">
      <c r="A593" s="60" t="s">
        <v>1381</v>
      </c>
      <c r="B593" s="60" t="s">
        <v>2</v>
      </c>
      <c r="D593" s="60" t="s">
        <v>2737</v>
      </c>
      <c r="E593" s="67">
        <v>41640</v>
      </c>
      <c r="F593" s="67">
        <v>42004</v>
      </c>
      <c r="G593" s="60" t="s">
        <v>2730</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row>
    <row r="594" spans="1:31">
      <c r="A594" s="60" t="s">
        <v>1381</v>
      </c>
      <c r="B594" s="60" t="s">
        <v>2</v>
      </c>
      <c r="D594" s="60" t="s">
        <v>2739</v>
      </c>
      <c r="E594" s="67">
        <v>41640</v>
      </c>
      <c r="F594" s="67">
        <v>42004</v>
      </c>
      <c r="G594" s="60" t="s">
        <v>2735</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row>
    <row r="595" spans="1:31">
      <c r="A595" s="60" t="s">
        <v>1381</v>
      </c>
      <c r="B595" s="60" t="s">
        <v>2</v>
      </c>
      <c r="D595" s="60" t="s">
        <v>2740</v>
      </c>
      <c r="E595" s="67">
        <v>41640</v>
      </c>
      <c r="F595" s="67">
        <v>42004</v>
      </c>
      <c r="G595" s="60" t="s">
        <v>2735</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row>
    <row r="596" spans="1:31">
      <c r="A596" s="60" t="s">
        <v>1466</v>
      </c>
      <c r="B596" s="60" t="s">
        <v>2745</v>
      </c>
      <c r="C596" s="60" t="s">
        <v>2746</v>
      </c>
      <c r="D596" s="60" t="s">
        <v>2729</v>
      </c>
      <c r="E596" s="67">
        <v>41640</v>
      </c>
      <c r="F596" s="67">
        <v>42004</v>
      </c>
      <c r="G596" s="60" t="s">
        <v>2730</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row>
    <row r="597" spans="1:31">
      <c r="A597" s="60" t="s">
        <v>2819</v>
      </c>
      <c r="B597" s="60" t="s">
        <v>2748</v>
      </c>
      <c r="D597" s="60" t="s">
        <v>2749</v>
      </c>
      <c r="E597" s="67">
        <v>41640</v>
      </c>
      <c r="F597" s="67">
        <v>42004</v>
      </c>
      <c r="G597" s="60" t="s">
        <v>2730</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row>
    <row r="598" spans="1:31">
      <c r="A598" s="60" t="s">
        <v>2819</v>
      </c>
      <c r="B598" s="60" t="s">
        <v>2748</v>
      </c>
      <c r="D598" s="60" t="s">
        <v>2737</v>
      </c>
      <c r="E598" s="67">
        <v>41640</v>
      </c>
      <c r="F598" s="67">
        <v>42004</v>
      </c>
      <c r="G598" s="60" t="s">
        <v>2730</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row>
    <row r="599" spans="1:31">
      <c r="A599" s="60" t="s">
        <v>2819</v>
      </c>
      <c r="B599" s="60" t="s">
        <v>2748</v>
      </c>
      <c r="D599" s="60" t="s">
        <v>2750</v>
      </c>
      <c r="E599" s="67">
        <v>41913</v>
      </c>
      <c r="F599" s="67">
        <v>42004</v>
      </c>
      <c r="G599" s="60" t="s">
        <v>2730</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row>
    <row r="600" spans="1:31">
      <c r="A600" s="60" t="s">
        <v>2819</v>
      </c>
      <c r="B600" s="60" t="s">
        <v>2748</v>
      </c>
      <c r="D600" s="60" t="s">
        <v>2750</v>
      </c>
      <c r="E600" s="67">
        <v>41760</v>
      </c>
      <c r="F600" s="67">
        <v>41912</v>
      </c>
      <c r="G600" s="60" t="s">
        <v>2730</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row>
    <row r="601" spans="1:31">
      <c r="A601" s="60" t="s">
        <v>2820</v>
      </c>
      <c r="B601" s="60" t="s">
        <v>0</v>
      </c>
      <c r="D601" s="60" t="s">
        <v>2729</v>
      </c>
      <c r="E601" s="67">
        <v>41640</v>
      </c>
      <c r="F601" s="67">
        <v>42004</v>
      </c>
      <c r="G601" s="60" t="s">
        <v>2730</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row>
    <row r="602" spans="1:31">
      <c r="A602" s="60" t="s">
        <v>1522</v>
      </c>
      <c r="B602" s="60" t="s">
        <v>2733</v>
      </c>
      <c r="D602" s="60" t="s">
        <v>2729</v>
      </c>
      <c r="E602" s="67">
        <v>41640</v>
      </c>
      <c r="F602" s="67">
        <v>42004</v>
      </c>
      <c r="G602" s="60" t="s">
        <v>2735</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row>
    <row r="603" spans="1:31">
      <c r="A603" s="60" t="s">
        <v>1368</v>
      </c>
      <c r="B603" s="60" t="s">
        <v>0</v>
      </c>
      <c r="D603" s="60" t="s">
        <v>2729</v>
      </c>
      <c r="E603" s="67">
        <v>41640</v>
      </c>
      <c r="F603" s="67">
        <v>42004</v>
      </c>
      <c r="G603" s="60" t="s">
        <v>2735</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row>
    <row r="604" spans="1:31">
      <c r="A604" s="60" t="s">
        <v>1387</v>
      </c>
      <c r="B604" s="60" t="s">
        <v>2</v>
      </c>
      <c r="D604" s="60" t="s">
        <v>2729</v>
      </c>
      <c r="E604" s="67">
        <v>41640</v>
      </c>
      <c r="F604" s="67">
        <v>42004</v>
      </c>
      <c r="G604" s="60" t="s">
        <v>2735</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row>
    <row r="605" spans="1:31">
      <c r="A605" s="60" t="s">
        <v>1493</v>
      </c>
      <c r="B605" s="60" t="s">
        <v>2733</v>
      </c>
      <c r="D605" s="60" t="s">
        <v>2738</v>
      </c>
      <c r="E605" s="67">
        <v>41640</v>
      </c>
      <c r="F605" s="67">
        <v>42004</v>
      </c>
      <c r="G605" s="60" t="s">
        <v>2735</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row>
    <row r="606" spans="1:31">
      <c r="A606" s="60" t="s">
        <v>1493</v>
      </c>
      <c r="B606" s="60" t="s">
        <v>2733</v>
      </c>
      <c r="D606" s="60" t="s">
        <v>2736</v>
      </c>
      <c r="E606" s="67">
        <v>41640</v>
      </c>
      <c r="F606" s="67">
        <v>42004</v>
      </c>
      <c r="G606" s="60" t="s">
        <v>2730</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row>
    <row r="607" spans="1:31">
      <c r="A607" s="60" t="s">
        <v>1493</v>
      </c>
      <c r="B607" s="60" t="s">
        <v>2733</v>
      </c>
      <c r="D607" s="60" t="s">
        <v>2737</v>
      </c>
      <c r="E607" s="67">
        <v>41640</v>
      </c>
      <c r="F607" s="67">
        <v>42004</v>
      </c>
      <c r="G607" s="60" t="s">
        <v>2730</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row>
    <row r="608" spans="1:31">
      <c r="A608" s="60" t="s">
        <v>1493</v>
      </c>
      <c r="B608" s="60" t="s">
        <v>2733</v>
      </c>
      <c r="D608" s="60" t="s">
        <v>2754</v>
      </c>
      <c r="E608" s="67">
        <v>41640</v>
      </c>
      <c r="F608" s="67">
        <v>42004</v>
      </c>
      <c r="G608" s="60" t="s">
        <v>2735</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row>
    <row r="609" spans="1:31">
      <c r="A609" s="60" t="s">
        <v>1369</v>
      </c>
      <c r="B609" s="60" t="s">
        <v>0</v>
      </c>
      <c r="D609" s="60" t="s">
        <v>2738</v>
      </c>
      <c r="E609" s="67">
        <v>41640</v>
      </c>
      <c r="F609" s="67">
        <v>42004</v>
      </c>
      <c r="G609" s="60" t="s">
        <v>2735</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row>
    <row r="610" spans="1:31">
      <c r="A610" s="60" t="s">
        <v>1369</v>
      </c>
      <c r="B610" s="60" t="s">
        <v>0</v>
      </c>
      <c r="D610" s="60" t="s">
        <v>2736</v>
      </c>
      <c r="E610" s="67">
        <v>41640</v>
      </c>
      <c r="F610" s="67">
        <v>42004</v>
      </c>
      <c r="G610" s="60" t="s">
        <v>2730</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row>
    <row r="611" spans="1:31">
      <c r="A611" s="60" t="s">
        <v>1369</v>
      </c>
      <c r="B611" s="60" t="s">
        <v>0</v>
      </c>
      <c r="D611" s="60" t="s">
        <v>2737</v>
      </c>
      <c r="E611" s="67">
        <v>41640</v>
      </c>
      <c r="F611" s="67">
        <v>42004</v>
      </c>
      <c r="G611" s="60" t="s">
        <v>2730</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row>
    <row r="612" spans="1:31">
      <c r="A612" s="60" t="s">
        <v>1369</v>
      </c>
      <c r="B612" s="60" t="s">
        <v>0</v>
      </c>
      <c r="D612" s="60" t="s">
        <v>2754</v>
      </c>
      <c r="E612" s="67">
        <v>41640</v>
      </c>
      <c r="F612" s="67">
        <v>42004</v>
      </c>
      <c r="G612" s="60" t="s">
        <v>2735</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row>
    <row r="613" spans="1:31">
      <c r="A613" s="60" t="s">
        <v>1386</v>
      </c>
      <c r="B613" s="60" t="s">
        <v>2</v>
      </c>
      <c r="D613" s="60" t="s">
        <v>2738</v>
      </c>
      <c r="E613" s="67">
        <v>41640</v>
      </c>
      <c r="F613" s="67">
        <v>42004</v>
      </c>
      <c r="G613" s="60" t="s">
        <v>2735</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row>
    <row r="614" spans="1:31">
      <c r="A614" s="60" t="s">
        <v>1386</v>
      </c>
      <c r="B614" s="60" t="s">
        <v>2</v>
      </c>
      <c r="D614" s="60" t="s">
        <v>2736</v>
      </c>
      <c r="E614" s="67">
        <v>41640</v>
      </c>
      <c r="F614" s="67">
        <v>42004</v>
      </c>
      <c r="G614" s="60" t="s">
        <v>2730</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row>
    <row r="615" spans="1:31">
      <c r="A615" s="60" t="s">
        <v>1386</v>
      </c>
      <c r="B615" s="60" t="s">
        <v>2</v>
      </c>
      <c r="D615" s="60" t="s">
        <v>2737</v>
      </c>
      <c r="E615" s="67">
        <v>41640</v>
      </c>
      <c r="F615" s="67">
        <v>42004</v>
      </c>
      <c r="G615" s="60" t="s">
        <v>2730</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row>
    <row r="616" spans="1:31">
      <c r="A616" s="60" t="s">
        <v>1386</v>
      </c>
      <c r="B616" s="60" t="s">
        <v>2</v>
      </c>
      <c r="D616" s="60" t="s">
        <v>2754</v>
      </c>
      <c r="E616" s="67">
        <v>41640</v>
      </c>
      <c r="F616" s="67">
        <v>42004</v>
      </c>
      <c r="G616" s="60" t="s">
        <v>2735</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row>
    <row r="617" spans="1:31">
      <c r="A617" s="60" t="s">
        <v>1452</v>
      </c>
      <c r="B617" s="60" t="s">
        <v>2745</v>
      </c>
      <c r="C617" s="60" t="s">
        <v>2746</v>
      </c>
      <c r="D617" s="60" t="s">
        <v>2729</v>
      </c>
      <c r="E617" s="67">
        <v>41640</v>
      </c>
      <c r="F617" s="67">
        <v>42004</v>
      </c>
      <c r="G617" s="60" t="s">
        <v>2730</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row>
    <row r="618" spans="1:31">
      <c r="A618" s="60" t="s">
        <v>2821</v>
      </c>
      <c r="B618" s="60" t="s">
        <v>6</v>
      </c>
      <c r="D618" s="60" t="s">
        <v>2729</v>
      </c>
      <c r="E618" s="67">
        <v>41640</v>
      </c>
      <c r="F618" s="67">
        <v>42004</v>
      </c>
      <c r="G618" s="60" t="s">
        <v>2730</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row>
    <row r="619" spans="1:31">
      <c r="A619" s="60" t="s">
        <v>1427</v>
      </c>
      <c r="B619" s="60" t="s">
        <v>6</v>
      </c>
      <c r="D619" s="60" t="s">
        <v>2729</v>
      </c>
      <c r="E619" s="67">
        <v>41640</v>
      </c>
      <c r="F619" s="67">
        <v>42004</v>
      </c>
      <c r="G619" s="60" t="s">
        <v>2730</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row>
    <row r="620" spans="1:31">
      <c r="A620" s="60" t="s">
        <v>1526</v>
      </c>
      <c r="B620" s="60" t="s">
        <v>2733</v>
      </c>
      <c r="D620" s="60" t="s">
        <v>2738</v>
      </c>
      <c r="E620" s="67">
        <v>41640</v>
      </c>
      <c r="F620" s="67">
        <v>42004</v>
      </c>
      <c r="G620" s="60" t="s">
        <v>2735</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row>
    <row r="621" spans="1:31">
      <c r="A621" s="60" t="s">
        <v>1526</v>
      </c>
      <c r="B621" s="60" t="s">
        <v>2733</v>
      </c>
      <c r="D621" s="60" t="s">
        <v>2736</v>
      </c>
      <c r="E621" s="67">
        <v>41640</v>
      </c>
      <c r="F621" s="67">
        <v>42004</v>
      </c>
      <c r="G621" s="60" t="s">
        <v>2730</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row>
    <row r="622" spans="1:31">
      <c r="A622" s="60" t="s">
        <v>1526</v>
      </c>
      <c r="B622" s="60" t="s">
        <v>2733</v>
      </c>
      <c r="D622" s="60" t="s">
        <v>2737</v>
      </c>
      <c r="E622" s="67">
        <v>41640</v>
      </c>
      <c r="F622" s="67">
        <v>42004</v>
      </c>
      <c r="G622" s="60" t="s">
        <v>2730</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row>
    <row r="623" spans="1:31">
      <c r="A623" s="60" t="s">
        <v>1432</v>
      </c>
      <c r="B623" s="60" t="s">
        <v>2733</v>
      </c>
      <c r="D623" s="60" t="s">
        <v>2738</v>
      </c>
      <c r="E623" s="67">
        <v>41640</v>
      </c>
      <c r="F623" s="67">
        <v>42004</v>
      </c>
      <c r="G623" s="60" t="s">
        <v>2735</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row>
    <row r="624" spans="1:31">
      <c r="A624" s="60" t="s">
        <v>1432</v>
      </c>
      <c r="B624" s="60" t="s">
        <v>2733</v>
      </c>
      <c r="D624" s="60" t="s">
        <v>2736</v>
      </c>
      <c r="E624" s="67">
        <v>41640</v>
      </c>
      <c r="F624" s="67">
        <v>42004</v>
      </c>
      <c r="G624" s="60" t="s">
        <v>2730</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row>
    <row r="625" spans="1:31">
      <c r="A625" s="60" t="s">
        <v>1432</v>
      </c>
      <c r="B625" s="60" t="s">
        <v>2733</v>
      </c>
      <c r="D625" s="60" t="s">
        <v>2737</v>
      </c>
      <c r="E625" s="67">
        <v>41640</v>
      </c>
      <c r="F625" s="67">
        <v>42004</v>
      </c>
      <c r="G625" s="60" t="s">
        <v>2730</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row>
    <row r="626" spans="1:31">
      <c r="A626" s="60" t="s">
        <v>1370</v>
      </c>
      <c r="B626" s="60" t="s">
        <v>0</v>
      </c>
      <c r="D626" s="60" t="s">
        <v>2729</v>
      </c>
      <c r="E626" s="67">
        <v>41640</v>
      </c>
      <c r="F626" s="67">
        <v>42004</v>
      </c>
      <c r="G626" s="60" t="s">
        <v>2735</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row>
    <row r="627" spans="1:31">
      <c r="A627" s="60" t="s">
        <v>1385</v>
      </c>
      <c r="B627" s="60" t="s">
        <v>2</v>
      </c>
      <c r="D627" s="60" t="s">
        <v>2822</v>
      </c>
      <c r="E627" s="67">
        <v>41640</v>
      </c>
      <c r="F627" s="67">
        <v>42004</v>
      </c>
      <c r="G627" s="60" t="s">
        <v>2735</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row>
    <row r="628" spans="1:31">
      <c r="A628" s="60" t="s">
        <v>1385</v>
      </c>
      <c r="B628" s="60" t="s">
        <v>2</v>
      </c>
      <c r="D628" s="60" t="s">
        <v>2736</v>
      </c>
      <c r="E628" s="67">
        <v>41640</v>
      </c>
      <c r="F628" s="67">
        <v>42004</v>
      </c>
      <c r="G628" s="60" t="s">
        <v>2730</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row>
    <row r="629" spans="1:31">
      <c r="A629" s="60" t="s">
        <v>1385</v>
      </c>
      <c r="B629" s="60" t="s">
        <v>2</v>
      </c>
      <c r="D629" s="60" t="s">
        <v>2737</v>
      </c>
      <c r="E629" s="67">
        <v>41640</v>
      </c>
      <c r="F629" s="67">
        <v>42004</v>
      </c>
      <c r="G629" s="60" t="s">
        <v>2730</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row>
    <row r="630" spans="1:31">
      <c r="A630" s="60" t="s">
        <v>1523</v>
      </c>
      <c r="B630" s="60" t="s">
        <v>2733</v>
      </c>
      <c r="D630" s="60" t="s">
        <v>2729</v>
      </c>
      <c r="E630" s="67">
        <v>41640</v>
      </c>
      <c r="F630" s="67">
        <v>42004</v>
      </c>
      <c r="G630" s="60" t="s">
        <v>2735</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row>
    <row r="631" spans="1:31">
      <c r="A631" s="60" t="s">
        <v>1371</v>
      </c>
      <c r="B631" s="60" t="s">
        <v>0</v>
      </c>
      <c r="D631" s="60" t="s">
        <v>2738</v>
      </c>
      <c r="E631" s="67">
        <v>41640</v>
      </c>
      <c r="F631" s="67">
        <v>42004</v>
      </c>
      <c r="G631" s="60" t="s">
        <v>2735</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row>
    <row r="632" spans="1:31">
      <c r="A632" s="60" t="s">
        <v>1371</v>
      </c>
      <c r="B632" s="60" t="s">
        <v>0</v>
      </c>
      <c r="D632" s="60" t="s">
        <v>2736</v>
      </c>
      <c r="E632" s="67">
        <v>41640</v>
      </c>
      <c r="F632" s="67">
        <v>42004</v>
      </c>
      <c r="G632" s="60" t="s">
        <v>2730</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row>
    <row r="633" spans="1:31">
      <c r="A633" s="60" t="s">
        <v>1371</v>
      </c>
      <c r="B633" s="60" t="s">
        <v>0</v>
      </c>
      <c r="D633" s="60" t="s">
        <v>2737</v>
      </c>
      <c r="E633" s="67">
        <v>41640</v>
      </c>
      <c r="F633" s="67">
        <v>42004</v>
      </c>
      <c r="G633" s="60" t="s">
        <v>2730</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row>
    <row r="634" spans="1:31">
      <c r="A634" s="60" t="s">
        <v>1384</v>
      </c>
      <c r="B634" s="60" t="s">
        <v>2</v>
      </c>
      <c r="D634" s="60" t="s">
        <v>2822</v>
      </c>
      <c r="E634" s="67">
        <v>41640</v>
      </c>
      <c r="F634" s="67">
        <v>42004</v>
      </c>
      <c r="G634" s="60" t="s">
        <v>2735</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row>
    <row r="635" spans="1:31">
      <c r="A635" s="60" t="s">
        <v>1384</v>
      </c>
      <c r="B635" s="60" t="s">
        <v>2</v>
      </c>
      <c r="D635" s="60" t="s">
        <v>2736</v>
      </c>
      <c r="E635" s="67">
        <v>41640</v>
      </c>
      <c r="F635" s="67">
        <v>42004</v>
      </c>
      <c r="G635" s="60" t="s">
        <v>2730</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row>
    <row r="636" spans="1:31">
      <c r="A636" s="60" t="s">
        <v>1384</v>
      </c>
      <c r="B636" s="60" t="s">
        <v>2</v>
      </c>
      <c r="D636" s="60" t="s">
        <v>2737</v>
      </c>
      <c r="E636" s="67">
        <v>41640</v>
      </c>
      <c r="F636" s="67">
        <v>42004</v>
      </c>
      <c r="G636" s="60" t="s">
        <v>2730</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row>
    <row r="637" spans="1:31">
      <c r="A637" s="60" t="s">
        <v>1498</v>
      </c>
      <c r="B637" s="60" t="s">
        <v>2733</v>
      </c>
      <c r="D637" s="60" t="s">
        <v>2738</v>
      </c>
      <c r="E637" s="67">
        <v>41640</v>
      </c>
      <c r="F637" s="67">
        <v>42004</v>
      </c>
      <c r="G637" s="60" t="s">
        <v>2735</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row>
    <row r="638" spans="1:31">
      <c r="A638" s="60" t="s">
        <v>1498</v>
      </c>
      <c r="B638" s="60" t="s">
        <v>2733</v>
      </c>
      <c r="D638" s="60" t="s">
        <v>2736</v>
      </c>
      <c r="E638" s="67">
        <v>41640</v>
      </c>
      <c r="F638" s="67">
        <v>42004</v>
      </c>
      <c r="G638" s="60" t="s">
        <v>2730</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row>
    <row r="639" spans="1:31">
      <c r="A639" s="60" t="s">
        <v>1498</v>
      </c>
      <c r="B639" s="60" t="s">
        <v>2733</v>
      </c>
      <c r="D639" s="60" t="s">
        <v>2737</v>
      </c>
      <c r="E639" s="67">
        <v>41640</v>
      </c>
      <c r="F639" s="67">
        <v>42004</v>
      </c>
      <c r="G639" s="60" t="s">
        <v>2730</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row>
    <row r="640" spans="1:31">
      <c r="A640" s="60" t="s">
        <v>1498</v>
      </c>
      <c r="B640" s="60" t="s">
        <v>2733</v>
      </c>
      <c r="D640" s="60" t="s">
        <v>2754</v>
      </c>
      <c r="E640" s="67">
        <v>41640</v>
      </c>
      <c r="F640" s="67">
        <v>42004</v>
      </c>
      <c r="G640" s="60" t="s">
        <v>2735</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row>
    <row r="641" spans="1:31">
      <c r="A641" s="60" t="s">
        <v>1372</v>
      </c>
      <c r="B641" s="60" t="s">
        <v>0</v>
      </c>
      <c r="D641" s="60" t="s">
        <v>2738</v>
      </c>
      <c r="E641" s="67">
        <v>41640</v>
      </c>
      <c r="F641" s="67">
        <v>42004</v>
      </c>
      <c r="G641" s="60" t="s">
        <v>2735</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row>
    <row r="642" spans="1:31">
      <c r="A642" s="60" t="s">
        <v>1372</v>
      </c>
      <c r="B642" s="60" t="s">
        <v>0</v>
      </c>
      <c r="D642" s="60" t="s">
        <v>2736</v>
      </c>
      <c r="E642" s="67">
        <v>41640</v>
      </c>
      <c r="F642" s="67">
        <v>42004</v>
      </c>
      <c r="G642" s="60" t="s">
        <v>2730</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row>
    <row r="643" spans="1:31">
      <c r="A643" s="60" t="s">
        <v>1372</v>
      </c>
      <c r="B643" s="60" t="s">
        <v>0</v>
      </c>
      <c r="D643" s="60" t="s">
        <v>2737</v>
      </c>
      <c r="E643" s="67">
        <v>41640</v>
      </c>
      <c r="F643" s="67">
        <v>42004</v>
      </c>
      <c r="G643" s="60" t="s">
        <v>2730</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row>
    <row r="644" spans="1:31">
      <c r="A644" s="60" t="s">
        <v>1383</v>
      </c>
      <c r="B644" s="60" t="s">
        <v>2</v>
      </c>
      <c r="D644" s="60" t="s">
        <v>2738</v>
      </c>
      <c r="E644" s="67">
        <v>41640</v>
      </c>
      <c r="F644" s="67">
        <v>42004</v>
      </c>
      <c r="G644" s="60" t="s">
        <v>2735</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row>
    <row r="645" spans="1:31">
      <c r="A645" s="60" t="s">
        <v>1383</v>
      </c>
      <c r="B645" s="60" t="s">
        <v>2</v>
      </c>
      <c r="D645" s="60" t="s">
        <v>2736</v>
      </c>
      <c r="E645" s="67">
        <v>41640</v>
      </c>
      <c r="F645" s="67">
        <v>42004</v>
      </c>
      <c r="G645" s="60" t="s">
        <v>2730</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row>
    <row r="646" spans="1:31">
      <c r="A646" s="60" t="s">
        <v>1383</v>
      </c>
      <c r="B646" s="60" t="s">
        <v>2</v>
      </c>
      <c r="D646" s="60" t="s">
        <v>2737</v>
      </c>
      <c r="E646" s="67">
        <v>41640</v>
      </c>
      <c r="F646" s="67">
        <v>42004</v>
      </c>
      <c r="G646" s="60" t="s">
        <v>2730</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row>
    <row r="647" spans="1:31">
      <c r="A647" s="60" t="s">
        <v>1383</v>
      </c>
      <c r="B647" s="60" t="s">
        <v>2</v>
      </c>
      <c r="D647" s="60" t="s">
        <v>2754</v>
      </c>
      <c r="E647" s="67">
        <v>41640</v>
      </c>
      <c r="F647" s="67">
        <v>42004</v>
      </c>
      <c r="G647" s="60" t="s">
        <v>2735</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row>
    <row r="648" spans="1:31">
      <c r="A648" s="60" t="s">
        <v>1527</v>
      </c>
      <c r="B648" s="60" t="s">
        <v>2733</v>
      </c>
      <c r="D648" s="60" t="s">
        <v>2822</v>
      </c>
      <c r="E648" s="67">
        <v>41640</v>
      </c>
      <c r="F648" s="67">
        <v>42004</v>
      </c>
      <c r="G648" s="60" t="s">
        <v>2735</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row>
    <row r="649" spans="1:31">
      <c r="A649" s="60" t="s">
        <v>1527</v>
      </c>
      <c r="B649" s="60" t="s">
        <v>2733</v>
      </c>
      <c r="D649" s="60" t="s">
        <v>2736</v>
      </c>
      <c r="E649" s="67">
        <v>41640</v>
      </c>
      <c r="F649" s="67">
        <v>42004</v>
      </c>
      <c r="G649" s="60" t="s">
        <v>2730</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row>
    <row r="650" spans="1:31">
      <c r="A650" s="60" t="s">
        <v>1527</v>
      </c>
      <c r="B650" s="60" t="s">
        <v>2733</v>
      </c>
      <c r="D650" s="60" t="s">
        <v>2737</v>
      </c>
      <c r="E650" s="67">
        <v>41640</v>
      </c>
      <c r="F650" s="67">
        <v>42004</v>
      </c>
      <c r="G650" s="60" t="s">
        <v>2730</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row>
    <row r="651" spans="1:31">
      <c r="A651" s="60" t="s">
        <v>1373</v>
      </c>
      <c r="B651" s="60" t="s">
        <v>0</v>
      </c>
      <c r="D651" s="60" t="s">
        <v>2738</v>
      </c>
      <c r="E651" s="67">
        <v>41640</v>
      </c>
      <c r="F651" s="67">
        <v>42004</v>
      </c>
      <c r="G651" s="60" t="s">
        <v>2735</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row>
    <row r="652" spans="1:31">
      <c r="A652" s="60" t="s">
        <v>1373</v>
      </c>
      <c r="B652" s="60" t="s">
        <v>0</v>
      </c>
      <c r="D652" s="60" t="s">
        <v>2736</v>
      </c>
      <c r="E652" s="67">
        <v>41640</v>
      </c>
      <c r="F652" s="67">
        <v>42004</v>
      </c>
      <c r="G652" s="60" t="s">
        <v>2730</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row>
    <row r="653" spans="1:31">
      <c r="A653" s="60" t="s">
        <v>1373</v>
      </c>
      <c r="B653" s="60" t="s">
        <v>0</v>
      </c>
      <c r="D653" s="60" t="s">
        <v>2737</v>
      </c>
      <c r="E653" s="67">
        <v>41640</v>
      </c>
      <c r="F653" s="67">
        <v>42004</v>
      </c>
      <c r="G653" s="60" t="s">
        <v>2730</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row>
    <row r="654" spans="1:31">
      <c r="A654" s="60" t="s">
        <v>1373</v>
      </c>
      <c r="B654" s="60" t="s">
        <v>0</v>
      </c>
      <c r="D654" s="60" t="s">
        <v>2754</v>
      </c>
      <c r="E654" s="67">
        <v>41640</v>
      </c>
      <c r="F654" s="67">
        <v>42004</v>
      </c>
      <c r="G654" s="60" t="s">
        <v>2735</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row>
    <row r="655" spans="1:31">
      <c r="A655" s="60" t="s">
        <v>1382</v>
      </c>
      <c r="B655" s="60" t="s">
        <v>2</v>
      </c>
      <c r="D655" s="60" t="s">
        <v>2738</v>
      </c>
      <c r="E655" s="67">
        <v>41640</v>
      </c>
      <c r="F655" s="67">
        <v>42004</v>
      </c>
      <c r="G655" s="60" t="s">
        <v>2735</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row>
    <row r="656" spans="1:31">
      <c r="A656" s="60" t="s">
        <v>1382</v>
      </c>
      <c r="B656" s="60" t="s">
        <v>2</v>
      </c>
      <c r="D656" s="60" t="s">
        <v>2736</v>
      </c>
      <c r="E656" s="67">
        <v>41640</v>
      </c>
      <c r="F656" s="67">
        <v>42004</v>
      </c>
      <c r="G656" s="60" t="s">
        <v>2730</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row>
    <row r="657" spans="1:31">
      <c r="A657" s="60" t="s">
        <v>1382</v>
      </c>
      <c r="B657" s="60" t="s">
        <v>2</v>
      </c>
      <c r="D657" s="60" t="s">
        <v>2737</v>
      </c>
      <c r="E657" s="67">
        <v>41640</v>
      </c>
      <c r="F657" s="67">
        <v>42004</v>
      </c>
      <c r="G657" s="60" t="s">
        <v>2730</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row>
    <row r="658" spans="1:31">
      <c r="A658" s="60" t="s">
        <v>1382</v>
      </c>
      <c r="B658" s="60" t="s">
        <v>2</v>
      </c>
      <c r="D658" s="60" t="s">
        <v>2754</v>
      </c>
      <c r="E658" s="67">
        <v>41640</v>
      </c>
      <c r="F658" s="67">
        <v>42004</v>
      </c>
      <c r="G658" s="60" t="s">
        <v>2735</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row>
    <row r="659" spans="1:31">
      <c r="A659" s="60" t="s">
        <v>1374</v>
      </c>
      <c r="B659" s="60" t="s">
        <v>0</v>
      </c>
      <c r="D659" s="60" t="s">
        <v>2822</v>
      </c>
      <c r="E659" s="67">
        <v>41640</v>
      </c>
      <c r="F659" s="67">
        <v>42004</v>
      </c>
      <c r="G659" s="60" t="s">
        <v>2735</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row>
    <row r="660" spans="1:31">
      <c r="A660" s="60" t="s">
        <v>1374</v>
      </c>
      <c r="B660" s="60" t="s">
        <v>0</v>
      </c>
      <c r="D660" s="60" t="s">
        <v>2736</v>
      </c>
      <c r="E660" s="67">
        <v>41640</v>
      </c>
      <c r="F660" s="67">
        <v>42004</v>
      </c>
      <c r="G660" s="60" t="s">
        <v>2730</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row>
    <row r="661" spans="1:31">
      <c r="A661" s="60" t="s">
        <v>1374</v>
      </c>
      <c r="B661" s="60" t="s">
        <v>0</v>
      </c>
      <c r="D661" s="60" t="s">
        <v>2737</v>
      </c>
      <c r="E661" s="67">
        <v>41640</v>
      </c>
      <c r="F661" s="67">
        <v>42004</v>
      </c>
      <c r="G661" s="60" t="s">
        <v>2730</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row>
    <row r="662" spans="1:31">
      <c r="A662" s="60" t="s">
        <v>2823</v>
      </c>
      <c r="B662" s="60" t="s">
        <v>2745</v>
      </c>
      <c r="D662" s="60" t="s">
        <v>2729</v>
      </c>
      <c r="E662" s="67">
        <v>41640</v>
      </c>
      <c r="F662" s="67">
        <v>42004</v>
      </c>
      <c r="G662" s="60" t="s">
        <v>2730</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row>
    <row r="663" spans="1:31">
      <c r="A663" s="60" t="s">
        <v>2824</v>
      </c>
      <c r="B663" s="60" t="s">
        <v>2745</v>
      </c>
      <c r="D663" s="60" t="s">
        <v>2729</v>
      </c>
      <c r="E663" s="67">
        <v>41640</v>
      </c>
      <c r="F663" s="67">
        <v>42004</v>
      </c>
      <c r="G663" s="60" t="s">
        <v>2730</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row>
    <row r="664" spans="1:31">
      <c r="A664" s="60" t="s">
        <v>2825</v>
      </c>
      <c r="B664" s="60" t="s">
        <v>2728</v>
      </c>
      <c r="D664" s="60" t="s">
        <v>2729</v>
      </c>
      <c r="E664" s="67">
        <v>41640</v>
      </c>
      <c r="F664" s="67">
        <v>42004</v>
      </c>
      <c r="G664" s="60" t="s">
        <v>2730</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row>
    <row r="665" spans="1:31">
      <c r="A665" s="60" t="s">
        <v>1519</v>
      </c>
      <c r="B665" s="60" t="s">
        <v>2731</v>
      </c>
      <c r="C665" s="60" t="s">
        <v>2732</v>
      </c>
      <c r="D665" s="60" t="s">
        <v>2729</v>
      </c>
      <c r="E665" s="67">
        <v>41640</v>
      </c>
      <c r="F665" s="67">
        <v>42004</v>
      </c>
      <c r="G665" s="60" t="s">
        <v>2730</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row>
    <row r="666" spans="1:31">
      <c r="A666" s="60" t="s">
        <v>1485</v>
      </c>
      <c r="B666" s="60" t="s">
        <v>2733</v>
      </c>
      <c r="D666" s="60" t="s">
        <v>2738</v>
      </c>
      <c r="E666" s="67">
        <v>41640</v>
      </c>
      <c r="F666" s="67">
        <v>42004</v>
      </c>
      <c r="G666" s="60" t="s">
        <v>2735</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row>
    <row r="667" spans="1:31">
      <c r="A667" s="60" t="s">
        <v>1485</v>
      </c>
      <c r="B667" s="60" t="s">
        <v>2733</v>
      </c>
      <c r="D667" s="60" t="s">
        <v>2736</v>
      </c>
      <c r="E667" s="67">
        <v>41640</v>
      </c>
      <c r="F667" s="67">
        <v>42004</v>
      </c>
      <c r="G667" s="60" t="s">
        <v>2730</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row>
    <row r="668" spans="1:31">
      <c r="A668" s="60" t="s">
        <v>1485</v>
      </c>
      <c r="B668" s="60" t="s">
        <v>2733</v>
      </c>
      <c r="D668" s="60" t="s">
        <v>2737</v>
      </c>
      <c r="E668" s="67">
        <v>41640</v>
      </c>
      <c r="F668" s="67">
        <v>42004</v>
      </c>
      <c r="G668" s="60" t="s">
        <v>2730</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row>
    <row r="669" spans="1:31">
      <c r="A669" s="60" t="s">
        <v>1485</v>
      </c>
      <c r="B669" s="60" t="s">
        <v>2733</v>
      </c>
      <c r="D669" s="60" t="s">
        <v>2739</v>
      </c>
      <c r="E669" s="67">
        <v>41640</v>
      </c>
      <c r="F669" s="67">
        <v>42004</v>
      </c>
      <c r="G669" s="60" t="s">
        <v>2735</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row>
    <row r="670" spans="1:31">
      <c r="A670" s="60" t="s">
        <v>1485</v>
      </c>
      <c r="B670" s="60" t="s">
        <v>2733</v>
      </c>
      <c r="D670" s="60" t="s">
        <v>2740</v>
      </c>
      <c r="E670" s="67">
        <v>41640</v>
      </c>
      <c r="F670" s="67">
        <v>42004</v>
      </c>
      <c r="G670" s="60" t="s">
        <v>2735</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row>
    <row r="671" spans="1:31">
      <c r="A671" s="60" t="s">
        <v>1375</v>
      </c>
      <c r="B671" s="60" t="s">
        <v>0</v>
      </c>
      <c r="D671" s="60" t="s">
        <v>2738</v>
      </c>
      <c r="E671" s="67">
        <v>41640</v>
      </c>
      <c r="F671" s="67">
        <v>42004</v>
      </c>
      <c r="G671" s="60" t="s">
        <v>2735</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row>
    <row r="672" spans="1:31">
      <c r="A672" s="60" t="s">
        <v>1375</v>
      </c>
      <c r="B672" s="60" t="s">
        <v>0</v>
      </c>
      <c r="D672" s="60" t="s">
        <v>2736</v>
      </c>
      <c r="E672" s="67">
        <v>41640</v>
      </c>
      <c r="F672" s="67">
        <v>42004</v>
      </c>
      <c r="G672" s="60" t="s">
        <v>2730</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row>
    <row r="673" spans="1:31">
      <c r="A673" s="60" t="s">
        <v>1375</v>
      </c>
      <c r="B673" s="60" t="s">
        <v>0</v>
      </c>
      <c r="D673" s="60" t="s">
        <v>2737</v>
      </c>
      <c r="E673" s="67">
        <v>41640</v>
      </c>
      <c r="F673" s="67">
        <v>42004</v>
      </c>
      <c r="G673" s="60" t="s">
        <v>2730</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row>
    <row r="674" spans="1:31">
      <c r="A674" s="60" t="s">
        <v>1375</v>
      </c>
      <c r="B674" s="60" t="s">
        <v>0</v>
      </c>
      <c r="D674" s="60" t="s">
        <v>2739</v>
      </c>
      <c r="E674" s="67">
        <v>41640</v>
      </c>
      <c r="F674" s="67">
        <v>42004</v>
      </c>
      <c r="G674" s="60" t="s">
        <v>2735</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row>
    <row r="675" spans="1:31">
      <c r="A675" s="60" t="s">
        <v>1375</v>
      </c>
      <c r="B675" s="60" t="s">
        <v>0</v>
      </c>
      <c r="D675" s="60" t="s">
        <v>2740</v>
      </c>
      <c r="E675" s="67">
        <v>41640</v>
      </c>
      <c r="F675" s="67">
        <v>42004</v>
      </c>
      <c r="G675" s="60" t="s">
        <v>2735</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row>
    <row r="676" spans="1:31">
      <c r="A676" s="60" t="s">
        <v>1380</v>
      </c>
      <c r="B676" s="60" t="s">
        <v>2</v>
      </c>
      <c r="D676" s="60" t="s">
        <v>2738</v>
      </c>
      <c r="E676" s="67">
        <v>41640</v>
      </c>
      <c r="F676" s="67">
        <v>42004</v>
      </c>
      <c r="G676" s="60" t="s">
        <v>2735</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row>
    <row r="677" spans="1:31">
      <c r="A677" s="60" t="s">
        <v>1380</v>
      </c>
      <c r="B677" s="60" t="s">
        <v>2</v>
      </c>
      <c r="D677" s="60" t="s">
        <v>2762</v>
      </c>
      <c r="E677" s="67">
        <v>41640</v>
      </c>
      <c r="F677" s="67">
        <v>42004</v>
      </c>
      <c r="G677" s="60" t="s">
        <v>2730</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row>
    <row r="678" spans="1:31">
      <c r="A678" s="60" t="s">
        <v>1380</v>
      </c>
      <c r="B678" s="60" t="s">
        <v>2</v>
      </c>
      <c r="D678" s="60" t="s">
        <v>2739</v>
      </c>
      <c r="E678" s="67">
        <v>41640</v>
      </c>
      <c r="F678" s="67">
        <v>42004</v>
      </c>
      <c r="G678" s="60" t="s">
        <v>2735</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row>
    <row r="679" spans="1:31">
      <c r="A679" s="60" t="s">
        <v>1380</v>
      </c>
      <c r="B679" s="60" t="s">
        <v>2</v>
      </c>
      <c r="D679" s="60" t="s">
        <v>2740</v>
      </c>
      <c r="E679" s="67">
        <v>41640</v>
      </c>
      <c r="F679" s="67">
        <v>42004</v>
      </c>
      <c r="G679" s="60" t="s">
        <v>2735</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row>
    <row r="680" spans="1:31">
      <c r="A680" s="60" t="s">
        <v>1467</v>
      </c>
      <c r="B680" s="60" t="s">
        <v>2745</v>
      </c>
      <c r="C680" s="60" t="s">
        <v>2746</v>
      </c>
      <c r="D680" s="60" t="s">
        <v>2743</v>
      </c>
      <c r="E680" s="67">
        <v>41640</v>
      </c>
      <c r="F680" s="67">
        <v>42004</v>
      </c>
      <c r="G680" s="60" t="s">
        <v>2735</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row>
    <row r="681" spans="1:31">
      <c r="A681" s="60" t="s">
        <v>1467</v>
      </c>
      <c r="B681" s="60" t="s">
        <v>2745</v>
      </c>
      <c r="C681" s="60" t="s">
        <v>2746</v>
      </c>
      <c r="D681" s="60" t="s">
        <v>2736</v>
      </c>
      <c r="E681" s="67">
        <v>41640</v>
      </c>
      <c r="F681" s="67">
        <v>42004</v>
      </c>
      <c r="G681" s="60" t="s">
        <v>2730</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row>
    <row r="682" spans="1:31">
      <c r="A682" s="60" t="s">
        <v>1467</v>
      </c>
      <c r="B682" s="60" t="s">
        <v>2745</v>
      </c>
      <c r="C682" s="60" t="s">
        <v>2746</v>
      </c>
      <c r="D682" s="60" t="s">
        <v>2739</v>
      </c>
      <c r="E682" s="67">
        <v>41640</v>
      </c>
      <c r="F682" s="67">
        <v>42004</v>
      </c>
      <c r="G682" s="60" t="s">
        <v>2735</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row>
    <row r="683" spans="1:31">
      <c r="A683" s="60" t="s">
        <v>1467</v>
      </c>
      <c r="B683" s="60" t="s">
        <v>2745</v>
      </c>
      <c r="C683" s="60" t="s">
        <v>2746</v>
      </c>
      <c r="D683" s="60" t="s">
        <v>2740</v>
      </c>
      <c r="E683" s="67">
        <v>41640</v>
      </c>
      <c r="F683" s="67">
        <v>42004</v>
      </c>
      <c r="G683" s="60" t="s">
        <v>2735</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row>
    <row r="684" spans="1:31">
      <c r="A684" s="60" t="s">
        <v>2826</v>
      </c>
      <c r="B684" s="60" t="s">
        <v>2748</v>
      </c>
      <c r="D684" s="60" t="s">
        <v>2749</v>
      </c>
      <c r="E684" s="67">
        <v>41640</v>
      </c>
      <c r="F684" s="67">
        <v>42004</v>
      </c>
      <c r="G684" s="60" t="s">
        <v>2730</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row>
    <row r="685" spans="1:31">
      <c r="A685" s="60" t="s">
        <v>2826</v>
      </c>
      <c r="B685" s="60" t="s">
        <v>2748</v>
      </c>
      <c r="D685" s="60" t="s">
        <v>2737</v>
      </c>
      <c r="E685" s="67">
        <v>41640</v>
      </c>
      <c r="F685" s="67">
        <v>42004</v>
      </c>
      <c r="G685" s="60" t="s">
        <v>2730</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row>
    <row r="686" spans="1:31">
      <c r="A686" s="60" t="s">
        <v>2826</v>
      </c>
      <c r="B686" s="60" t="s">
        <v>2748</v>
      </c>
      <c r="D686" s="60" t="s">
        <v>2750</v>
      </c>
      <c r="E686" s="67">
        <v>41913</v>
      </c>
      <c r="F686" s="67">
        <v>42004</v>
      </c>
      <c r="G686" s="60" t="s">
        <v>2730</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row>
    <row r="687" spans="1:31">
      <c r="A687" s="60" t="s">
        <v>2826</v>
      </c>
      <c r="B687" s="60" t="s">
        <v>2748</v>
      </c>
      <c r="D687" s="60" t="s">
        <v>2750</v>
      </c>
      <c r="E687" s="67">
        <v>41760</v>
      </c>
      <c r="F687" s="67">
        <v>41912</v>
      </c>
      <c r="G687" s="60" t="s">
        <v>2730</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row>
    <row r="688" spans="1:31">
      <c r="A688" s="60" t="s">
        <v>1453</v>
      </c>
      <c r="B688" s="60" t="s">
        <v>2745</v>
      </c>
      <c r="C688" s="60" t="s">
        <v>2746</v>
      </c>
      <c r="D688" s="60" t="s">
        <v>2738</v>
      </c>
      <c r="E688" s="67">
        <v>41640</v>
      </c>
      <c r="F688" s="67">
        <v>42004</v>
      </c>
      <c r="G688" s="60" t="s">
        <v>2735</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row>
    <row r="689" spans="1:31">
      <c r="A689" s="60" t="s">
        <v>1453</v>
      </c>
      <c r="B689" s="60" t="s">
        <v>2745</v>
      </c>
      <c r="C689" s="60" t="s">
        <v>2746</v>
      </c>
      <c r="D689" s="60" t="s">
        <v>2736</v>
      </c>
      <c r="E689" s="67">
        <v>41640</v>
      </c>
      <c r="F689" s="67">
        <v>42004</v>
      </c>
      <c r="G689" s="60" t="s">
        <v>2730</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row>
    <row r="690" spans="1:31">
      <c r="A690" s="60" t="s">
        <v>1453</v>
      </c>
      <c r="B690" s="60" t="s">
        <v>2745</v>
      </c>
      <c r="C690" s="60" t="s">
        <v>2746</v>
      </c>
      <c r="D690" s="60" t="s">
        <v>2737</v>
      </c>
      <c r="E690" s="67">
        <v>41640</v>
      </c>
      <c r="F690" s="67">
        <v>42004</v>
      </c>
      <c r="G690" s="60" t="s">
        <v>2730</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row>
    <row r="691" spans="1:31">
      <c r="A691" s="60" t="s">
        <v>1453</v>
      </c>
      <c r="B691" s="60" t="s">
        <v>2745</v>
      </c>
      <c r="C691" s="60" t="s">
        <v>2746</v>
      </c>
      <c r="D691" s="60" t="s">
        <v>2739</v>
      </c>
      <c r="E691" s="67">
        <v>41640</v>
      </c>
      <c r="F691" s="67">
        <v>42004</v>
      </c>
      <c r="G691" s="60" t="s">
        <v>2735</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row>
    <row r="692" spans="1:31">
      <c r="A692" s="60" t="s">
        <v>1453</v>
      </c>
      <c r="B692" s="60" t="s">
        <v>2745</v>
      </c>
      <c r="C692" s="60" t="s">
        <v>2746</v>
      </c>
      <c r="D692" s="60" t="s">
        <v>2740</v>
      </c>
      <c r="E692" s="67">
        <v>41640</v>
      </c>
      <c r="F692" s="67">
        <v>42004</v>
      </c>
      <c r="G692" s="60" t="s">
        <v>2735</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row>
    <row r="693" spans="1:31">
      <c r="A693" s="60" t="s">
        <v>1428</v>
      </c>
      <c r="B693" s="60" t="s">
        <v>6</v>
      </c>
      <c r="D693" s="60" t="s">
        <v>2743</v>
      </c>
      <c r="E693" s="67">
        <v>41640</v>
      </c>
      <c r="F693" s="67">
        <v>42004</v>
      </c>
      <c r="G693" s="60" t="s">
        <v>2735</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row>
    <row r="694" spans="1:31">
      <c r="A694" s="60" t="s">
        <v>1428</v>
      </c>
      <c r="B694" s="60" t="s">
        <v>6</v>
      </c>
      <c r="D694" s="60" t="s">
        <v>2736</v>
      </c>
      <c r="E694" s="67">
        <v>41640</v>
      </c>
      <c r="F694" s="67">
        <v>42004</v>
      </c>
      <c r="G694" s="60" t="s">
        <v>2730</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row>
    <row r="695" spans="1:31">
      <c r="A695" s="60" t="s">
        <v>1428</v>
      </c>
      <c r="B695" s="60" t="s">
        <v>6</v>
      </c>
      <c r="D695" s="60" t="s">
        <v>2739</v>
      </c>
      <c r="E695" s="67">
        <v>41640</v>
      </c>
      <c r="F695" s="67">
        <v>42004</v>
      </c>
      <c r="G695" s="60" t="s">
        <v>2735</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row>
    <row r="696" spans="1:31">
      <c r="A696" s="60" t="s">
        <v>1428</v>
      </c>
      <c r="B696" s="60" t="s">
        <v>6</v>
      </c>
      <c r="D696" s="60" t="s">
        <v>2740</v>
      </c>
      <c r="E696" s="67">
        <v>41640</v>
      </c>
      <c r="F696" s="67">
        <v>42004</v>
      </c>
      <c r="G696" s="60" t="s">
        <v>2735</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row>
    <row r="697" spans="1:31">
      <c r="A697" s="60" t="s">
        <v>2827</v>
      </c>
      <c r="B697" s="60" t="s">
        <v>2728</v>
      </c>
      <c r="D697" s="60" t="s">
        <v>2729</v>
      </c>
      <c r="E697" s="67">
        <v>41640</v>
      </c>
      <c r="F697" s="67">
        <v>42004</v>
      </c>
      <c r="G697" s="60" t="s">
        <v>2730</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row>
    <row r="698" spans="1:31">
      <c r="A698" s="60" t="s">
        <v>1520</v>
      </c>
      <c r="B698" s="60" t="s">
        <v>2731</v>
      </c>
      <c r="C698" s="60" t="s">
        <v>2732</v>
      </c>
      <c r="D698" s="60" t="s">
        <v>2729</v>
      </c>
      <c r="E698" s="67">
        <v>41640</v>
      </c>
      <c r="F698" s="67">
        <v>42004</v>
      </c>
      <c r="G698" s="60" t="s">
        <v>2730</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row>
    <row r="699" spans="1:31">
      <c r="A699" s="60" t="s">
        <v>1431</v>
      </c>
      <c r="B699" s="60" t="s">
        <v>2733</v>
      </c>
      <c r="D699" s="60" t="s">
        <v>2738</v>
      </c>
      <c r="E699" s="67">
        <v>41640</v>
      </c>
      <c r="F699" s="67">
        <v>42004</v>
      </c>
      <c r="G699" s="60" t="s">
        <v>2735</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row>
    <row r="700" spans="1:31">
      <c r="A700" s="60" t="s">
        <v>1431</v>
      </c>
      <c r="B700" s="60" t="s">
        <v>2733</v>
      </c>
      <c r="D700" s="60" t="s">
        <v>2736</v>
      </c>
      <c r="E700" s="67">
        <v>41640</v>
      </c>
      <c r="F700" s="67">
        <v>42004</v>
      </c>
      <c r="G700" s="60" t="s">
        <v>2730</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row>
    <row r="701" spans="1:31">
      <c r="A701" s="60" t="s">
        <v>1431</v>
      </c>
      <c r="B701" s="60" t="s">
        <v>2733</v>
      </c>
      <c r="D701" s="60" t="s">
        <v>2737</v>
      </c>
      <c r="E701" s="67">
        <v>41640</v>
      </c>
      <c r="F701" s="67">
        <v>42004</v>
      </c>
      <c r="G701" s="60" t="s">
        <v>2730</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row>
    <row r="702" spans="1:31">
      <c r="A702" s="60" t="s">
        <v>1431</v>
      </c>
      <c r="B702" s="60" t="s">
        <v>2733</v>
      </c>
      <c r="D702" s="60" t="s">
        <v>2739</v>
      </c>
      <c r="E702" s="67">
        <v>41640</v>
      </c>
      <c r="F702" s="67">
        <v>42004</v>
      </c>
      <c r="G702" s="60" t="s">
        <v>2735</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row>
    <row r="703" spans="1:31">
      <c r="A703" s="60" t="s">
        <v>1431</v>
      </c>
      <c r="B703" s="60" t="s">
        <v>2733</v>
      </c>
      <c r="D703" s="60" t="s">
        <v>2740</v>
      </c>
      <c r="E703" s="67">
        <v>41640</v>
      </c>
      <c r="F703" s="67">
        <v>42004</v>
      </c>
      <c r="G703" s="60" t="s">
        <v>2735</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row>
    <row r="704" spans="1:31">
      <c r="A704" s="60" t="s">
        <v>1376</v>
      </c>
      <c r="B704" s="60" t="s">
        <v>0</v>
      </c>
      <c r="D704" s="60" t="s">
        <v>2738</v>
      </c>
      <c r="E704" s="67">
        <v>41640</v>
      </c>
      <c r="F704" s="67">
        <v>42004</v>
      </c>
      <c r="G704" s="60" t="s">
        <v>2735</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row>
    <row r="705" spans="1:31">
      <c r="A705" s="60" t="s">
        <v>1376</v>
      </c>
      <c r="B705" s="60" t="s">
        <v>0</v>
      </c>
      <c r="D705" s="60" t="s">
        <v>2736</v>
      </c>
      <c r="E705" s="67">
        <v>41640</v>
      </c>
      <c r="F705" s="67">
        <v>42004</v>
      </c>
      <c r="G705" s="60" t="s">
        <v>2730</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row>
    <row r="706" spans="1:31">
      <c r="A706" s="60" t="s">
        <v>1376</v>
      </c>
      <c r="B706" s="60" t="s">
        <v>0</v>
      </c>
      <c r="D706" s="60" t="s">
        <v>2737</v>
      </c>
      <c r="E706" s="67">
        <v>41640</v>
      </c>
      <c r="F706" s="67">
        <v>42004</v>
      </c>
      <c r="G706" s="60" t="s">
        <v>2730</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row>
    <row r="707" spans="1:31">
      <c r="A707" s="60" t="s">
        <v>1376</v>
      </c>
      <c r="B707" s="60" t="s">
        <v>0</v>
      </c>
      <c r="D707" s="60" t="s">
        <v>2739</v>
      </c>
      <c r="E707" s="67">
        <v>41640</v>
      </c>
      <c r="F707" s="67">
        <v>42004</v>
      </c>
      <c r="G707" s="60" t="s">
        <v>2735</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row>
    <row r="708" spans="1:31">
      <c r="A708" s="60" t="s">
        <v>1376</v>
      </c>
      <c r="B708" s="60" t="s">
        <v>0</v>
      </c>
      <c r="D708" s="60" t="s">
        <v>2740</v>
      </c>
      <c r="E708" s="67">
        <v>41640</v>
      </c>
      <c r="F708" s="67">
        <v>42004</v>
      </c>
      <c r="G708" s="60" t="s">
        <v>2735</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row>
    <row r="709" spans="1:31">
      <c r="A709" s="60" t="s">
        <v>1379</v>
      </c>
      <c r="B709" s="60" t="s">
        <v>2</v>
      </c>
      <c r="D709" s="60" t="s">
        <v>2738</v>
      </c>
      <c r="E709" s="67">
        <v>41640</v>
      </c>
      <c r="F709" s="67">
        <v>42004</v>
      </c>
      <c r="G709" s="60" t="s">
        <v>2735</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row>
    <row r="710" spans="1:31">
      <c r="A710" s="60" t="s">
        <v>1379</v>
      </c>
      <c r="B710" s="60" t="s">
        <v>2</v>
      </c>
      <c r="D710" s="60" t="s">
        <v>2736</v>
      </c>
      <c r="E710" s="67">
        <v>41640</v>
      </c>
      <c r="F710" s="67">
        <v>42004</v>
      </c>
      <c r="G710" s="60" t="s">
        <v>2730</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row>
    <row r="711" spans="1:31">
      <c r="A711" s="60" t="s">
        <v>1379</v>
      </c>
      <c r="B711" s="60" t="s">
        <v>2</v>
      </c>
      <c r="D711" s="60" t="s">
        <v>2737</v>
      </c>
      <c r="E711" s="67">
        <v>41640</v>
      </c>
      <c r="F711" s="67">
        <v>42004</v>
      </c>
      <c r="G711" s="60" t="s">
        <v>2730</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row>
    <row r="712" spans="1:31">
      <c r="A712" s="60" t="s">
        <v>1379</v>
      </c>
      <c r="B712" s="60" t="s">
        <v>2</v>
      </c>
      <c r="D712" s="60" t="s">
        <v>2739</v>
      </c>
      <c r="E712" s="67">
        <v>41640</v>
      </c>
      <c r="F712" s="67">
        <v>42004</v>
      </c>
      <c r="G712" s="60" t="s">
        <v>2735</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row>
    <row r="713" spans="1:31">
      <c r="A713" s="60" t="s">
        <v>1379</v>
      </c>
      <c r="B713" s="60" t="s">
        <v>2</v>
      </c>
      <c r="D713" s="60" t="s">
        <v>2740</v>
      </c>
      <c r="E713" s="67">
        <v>41640</v>
      </c>
      <c r="F713" s="67">
        <v>42004</v>
      </c>
      <c r="G713" s="60" t="s">
        <v>2735</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row>
    <row r="714" spans="1:31">
      <c r="A714" s="60" t="s">
        <v>2828</v>
      </c>
      <c r="B714" s="60" t="s">
        <v>2742</v>
      </c>
      <c r="D714" s="60" t="s">
        <v>2743</v>
      </c>
      <c r="E714" s="67">
        <v>41640</v>
      </c>
      <c r="F714" s="67">
        <v>42004</v>
      </c>
      <c r="G714" s="60" t="s">
        <v>2735</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row>
    <row r="715" spans="1:31">
      <c r="A715" s="60" t="s">
        <v>2828</v>
      </c>
      <c r="B715" s="60" t="s">
        <v>2742</v>
      </c>
      <c r="D715" s="60" t="s">
        <v>2744</v>
      </c>
      <c r="E715" s="67">
        <v>41640</v>
      </c>
      <c r="F715" s="67">
        <v>42004</v>
      </c>
      <c r="G715" s="60" t="s">
        <v>2735</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row>
    <row r="716" spans="1:31">
      <c r="A716" s="60" t="s">
        <v>2828</v>
      </c>
      <c r="B716" s="60" t="s">
        <v>2742</v>
      </c>
      <c r="D716" s="60" t="s">
        <v>2739</v>
      </c>
      <c r="E716" s="67">
        <v>41640</v>
      </c>
      <c r="F716" s="67">
        <v>42004</v>
      </c>
      <c r="G716" s="60" t="s">
        <v>2735</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row>
    <row r="717" spans="1:31">
      <c r="A717" s="60" t="s">
        <v>1468</v>
      </c>
      <c r="B717" s="60" t="s">
        <v>2745</v>
      </c>
      <c r="C717" s="60" t="s">
        <v>2746</v>
      </c>
      <c r="D717" s="60" t="s">
        <v>2743</v>
      </c>
      <c r="E717" s="67">
        <v>41640</v>
      </c>
      <c r="F717" s="67">
        <v>42004</v>
      </c>
      <c r="G717" s="60" t="s">
        <v>2735</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row>
    <row r="718" spans="1:31">
      <c r="A718" s="60" t="s">
        <v>1468</v>
      </c>
      <c r="B718" s="60" t="s">
        <v>2745</v>
      </c>
      <c r="C718" s="60" t="s">
        <v>2746</v>
      </c>
      <c r="D718" s="60" t="s">
        <v>2736</v>
      </c>
      <c r="E718" s="67">
        <v>41640</v>
      </c>
      <c r="F718" s="67">
        <v>42004</v>
      </c>
      <c r="G718" s="60" t="s">
        <v>2730</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row>
    <row r="719" spans="1:31">
      <c r="A719" s="60" t="s">
        <v>2829</v>
      </c>
      <c r="B719" s="60" t="s">
        <v>2748</v>
      </c>
      <c r="D719" s="60" t="s">
        <v>2749</v>
      </c>
      <c r="E719" s="67">
        <v>41640</v>
      </c>
      <c r="F719" s="67">
        <v>42004</v>
      </c>
      <c r="G719" s="60" t="s">
        <v>2730</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row>
    <row r="720" spans="1:31">
      <c r="A720" s="60" t="s">
        <v>2829</v>
      </c>
      <c r="B720" s="60" t="s">
        <v>2748</v>
      </c>
      <c r="D720" s="60" t="s">
        <v>2737</v>
      </c>
      <c r="E720" s="67">
        <v>41640</v>
      </c>
      <c r="F720" s="67">
        <v>42004</v>
      </c>
      <c r="G720" s="60" t="s">
        <v>2730</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row>
    <row r="721" spans="1:31">
      <c r="A721" s="60" t="s">
        <v>2829</v>
      </c>
      <c r="B721" s="60" t="s">
        <v>2748</v>
      </c>
      <c r="D721" s="60" t="s">
        <v>2750</v>
      </c>
      <c r="E721" s="67">
        <v>41913</v>
      </c>
      <c r="F721" s="67">
        <v>42004</v>
      </c>
      <c r="G721" s="60" t="s">
        <v>2730</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row>
    <row r="722" spans="1:31">
      <c r="A722" s="60" t="s">
        <v>2829</v>
      </c>
      <c r="B722" s="60" t="s">
        <v>2748</v>
      </c>
      <c r="D722" s="60" t="s">
        <v>2750</v>
      </c>
      <c r="E722" s="67">
        <v>41760</v>
      </c>
      <c r="F722" s="67">
        <v>41912</v>
      </c>
      <c r="G722" s="60" t="s">
        <v>2730</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row>
    <row r="723" spans="1:31">
      <c r="A723" s="60" t="s">
        <v>1454</v>
      </c>
      <c r="B723" s="60" t="s">
        <v>2745</v>
      </c>
      <c r="C723" s="60" t="s">
        <v>2746</v>
      </c>
      <c r="D723" s="60" t="s">
        <v>2749</v>
      </c>
      <c r="E723" s="67">
        <v>41640</v>
      </c>
      <c r="F723" s="67">
        <v>42004</v>
      </c>
      <c r="G723" s="60" t="s">
        <v>2735</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row>
    <row r="724" spans="1:31">
      <c r="A724" s="60" t="s">
        <v>1454</v>
      </c>
      <c r="B724" s="60" t="s">
        <v>2745</v>
      </c>
      <c r="C724" s="60" t="s">
        <v>2746</v>
      </c>
      <c r="D724" s="60" t="s">
        <v>2737</v>
      </c>
      <c r="E724" s="67">
        <v>41640</v>
      </c>
      <c r="F724" s="67">
        <v>42004</v>
      </c>
      <c r="G724" s="60" t="s">
        <v>2730</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row>
    <row r="725" spans="1:31">
      <c r="A725" s="60" t="s">
        <v>1429</v>
      </c>
      <c r="B725" s="60" t="s">
        <v>6</v>
      </c>
      <c r="D725" s="60" t="s">
        <v>2830</v>
      </c>
      <c r="E725" s="67">
        <v>41640</v>
      </c>
      <c r="F725" s="67">
        <v>42004</v>
      </c>
      <c r="G725" s="60" t="s">
        <v>2735</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row>
    <row r="726" spans="1:31">
      <c r="A726" s="60" t="s">
        <v>1429</v>
      </c>
      <c r="B726" s="60" t="s">
        <v>6</v>
      </c>
      <c r="D726" s="60" t="s">
        <v>2736</v>
      </c>
      <c r="E726" s="67">
        <v>41640</v>
      </c>
      <c r="F726" s="67">
        <v>42004</v>
      </c>
      <c r="G726" s="60" t="s">
        <v>2730</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row>
    <row r="727" spans="1:31">
      <c r="A727" s="60" t="s">
        <v>1429</v>
      </c>
      <c r="B727" s="60" t="s">
        <v>6</v>
      </c>
      <c r="D727" s="60" t="s">
        <v>2739</v>
      </c>
      <c r="E727" s="67">
        <v>41640</v>
      </c>
      <c r="F727" s="67">
        <v>42004</v>
      </c>
      <c r="G727" s="60" t="s">
        <v>2735</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row>
    <row r="728" spans="1:31">
      <c r="A728" s="60" t="s">
        <v>2831</v>
      </c>
      <c r="B728" s="60" t="s">
        <v>2728</v>
      </c>
      <c r="D728" s="60" t="s">
        <v>2729</v>
      </c>
      <c r="E728" s="67">
        <v>41640</v>
      </c>
      <c r="F728" s="67">
        <v>42004</v>
      </c>
      <c r="G728" s="60" t="s">
        <v>2730</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row>
    <row r="729" spans="1:31">
      <c r="A729" s="60" t="s">
        <v>1521</v>
      </c>
      <c r="B729" s="60" t="s">
        <v>2731</v>
      </c>
      <c r="C729" s="60" t="s">
        <v>2732</v>
      </c>
      <c r="D729" s="60" t="s">
        <v>2729</v>
      </c>
      <c r="E729" s="67">
        <v>41640</v>
      </c>
      <c r="F729" s="67">
        <v>42004</v>
      </c>
      <c r="G729" s="60" t="s">
        <v>2730</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row>
    <row r="730" spans="1:31">
      <c r="A730" s="60" t="s">
        <v>1486</v>
      </c>
      <c r="B730" s="60" t="s">
        <v>2733</v>
      </c>
      <c r="D730" s="60" t="s">
        <v>2738</v>
      </c>
      <c r="E730" s="67">
        <v>41640</v>
      </c>
      <c r="F730" s="67">
        <v>42004</v>
      </c>
      <c r="G730" s="60" t="s">
        <v>2735</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row>
    <row r="731" spans="1:31">
      <c r="A731" s="60" t="s">
        <v>1486</v>
      </c>
      <c r="B731" s="60" t="s">
        <v>2733</v>
      </c>
      <c r="D731" s="60" t="s">
        <v>2736</v>
      </c>
      <c r="E731" s="67">
        <v>41640</v>
      </c>
      <c r="F731" s="67">
        <v>42004</v>
      </c>
      <c r="G731" s="60" t="s">
        <v>2730</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row>
    <row r="732" spans="1:31">
      <c r="A732" s="60" t="s">
        <v>1486</v>
      </c>
      <c r="B732" s="60" t="s">
        <v>2733</v>
      </c>
      <c r="D732" s="60" t="s">
        <v>2737</v>
      </c>
      <c r="E732" s="67">
        <v>41640</v>
      </c>
      <c r="F732" s="67">
        <v>42004</v>
      </c>
      <c r="G732" s="60" t="s">
        <v>2730</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row>
    <row r="733" spans="1:31">
      <c r="A733" s="60" t="s">
        <v>1486</v>
      </c>
      <c r="B733" s="60" t="s">
        <v>2733</v>
      </c>
      <c r="D733" s="60" t="s">
        <v>2739</v>
      </c>
      <c r="E733" s="67">
        <v>41640</v>
      </c>
      <c r="F733" s="67">
        <v>42004</v>
      </c>
      <c r="G733" s="60" t="s">
        <v>2730</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row>
    <row r="734" spans="1:31">
      <c r="A734" s="60" t="s">
        <v>1486</v>
      </c>
      <c r="B734" s="60" t="s">
        <v>2733</v>
      </c>
      <c r="D734" s="60" t="s">
        <v>2740</v>
      </c>
      <c r="E734" s="67">
        <v>41640</v>
      </c>
      <c r="F734" s="67">
        <v>42004</v>
      </c>
      <c r="G734" s="60" t="s">
        <v>2735</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row>
    <row r="735" spans="1:31">
      <c r="A735" s="60" t="s">
        <v>1377</v>
      </c>
      <c r="B735" s="60" t="s">
        <v>0</v>
      </c>
      <c r="D735" s="60" t="s">
        <v>2738</v>
      </c>
      <c r="E735" s="67">
        <v>41640</v>
      </c>
      <c r="F735" s="67">
        <v>42004</v>
      </c>
      <c r="G735" s="60" t="s">
        <v>2735</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row>
    <row r="736" spans="1:31">
      <c r="A736" s="60" t="s">
        <v>1377</v>
      </c>
      <c r="B736" s="60" t="s">
        <v>0</v>
      </c>
      <c r="D736" s="60" t="s">
        <v>2736</v>
      </c>
      <c r="E736" s="67">
        <v>41640</v>
      </c>
      <c r="F736" s="67">
        <v>42004</v>
      </c>
      <c r="G736" s="60" t="s">
        <v>2730</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row>
    <row r="737" spans="1:31">
      <c r="A737" s="60" t="s">
        <v>1377</v>
      </c>
      <c r="B737" s="60" t="s">
        <v>0</v>
      </c>
      <c r="D737" s="60" t="s">
        <v>2737</v>
      </c>
      <c r="E737" s="67">
        <v>41640</v>
      </c>
      <c r="F737" s="67">
        <v>42004</v>
      </c>
      <c r="G737" s="60" t="s">
        <v>2730</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row>
    <row r="738" spans="1:31">
      <c r="A738" s="60" t="s">
        <v>1377</v>
      </c>
      <c r="B738" s="60" t="s">
        <v>0</v>
      </c>
      <c r="D738" s="60" t="s">
        <v>2739</v>
      </c>
      <c r="E738" s="67">
        <v>41640</v>
      </c>
      <c r="F738" s="67">
        <v>42004</v>
      </c>
      <c r="G738" s="60" t="s">
        <v>2730</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row>
    <row r="739" spans="1:31">
      <c r="A739" s="60" t="s">
        <v>1377</v>
      </c>
      <c r="B739" s="60" t="s">
        <v>0</v>
      </c>
      <c r="D739" s="60" t="s">
        <v>2740</v>
      </c>
      <c r="E739" s="67">
        <v>41640</v>
      </c>
      <c r="F739" s="67">
        <v>42004</v>
      </c>
      <c r="G739" s="60" t="s">
        <v>2735</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row>
    <row r="740" spans="1:31">
      <c r="A740" s="60" t="s">
        <v>1378</v>
      </c>
      <c r="B740" s="60" t="s">
        <v>2</v>
      </c>
      <c r="D740" s="60" t="s">
        <v>2738</v>
      </c>
      <c r="E740" s="67">
        <v>41640</v>
      </c>
      <c r="F740" s="67">
        <v>42004</v>
      </c>
      <c r="G740" s="60" t="s">
        <v>2735</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row>
    <row r="741" spans="1:31">
      <c r="A741" s="60" t="s">
        <v>1378</v>
      </c>
      <c r="B741" s="60" t="s">
        <v>2</v>
      </c>
      <c r="D741" s="60" t="s">
        <v>2769</v>
      </c>
      <c r="E741" s="67">
        <v>41640</v>
      </c>
      <c r="F741" s="67">
        <v>42004</v>
      </c>
      <c r="G741" s="60" t="s">
        <v>2730</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row>
    <row r="742" spans="1:31">
      <c r="A742" s="60" t="s">
        <v>1378</v>
      </c>
      <c r="B742" s="60" t="s">
        <v>2</v>
      </c>
      <c r="D742" s="60" t="s">
        <v>2737</v>
      </c>
      <c r="E742" s="67">
        <v>41640</v>
      </c>
      <c r="F742" s="67">
        <v>42004</v>
      </c>
      <c r="G742" s="60" t="s">
        <v>2730</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row>
    <row r="743" spans="1:31">
      <c r="A743" s="60" t="s">
        <v>1378</v>
      </c>
      <c r="B743" s="60" t="s">
        <v>2</v>
      </c>
      <c r="D743" s="60" t="s">
        <v>2740</v>
      </c>
      <c r="E743" s="67">
        <v>41640</v>
      </c>
      <c r="F743" s="67">
        <v>42004</v>
      </c>
      <c r="G743" s="60" t="s">
        <v>2735</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row>
    <row r="744" spans="1:31">
      <c r="A744" s="60" t="s">
        <v>1469</v>
      </c>
      <c r="B744" s="60" t="s">
        <v>2745</v>
      </c>
      <c r="C744" s="60" t="s">
        <v>2746</v>
      </c>
      <c r="D744" s="60" t="s">
        <v>2743</v>
      </c>
      <c r="E744" s="67">
        <v>41640</v>
      </c>
      <c r="F744" s="67">
        <v>42004</v>
      </c>
      <c r="G744" s="60" t="s">
        <v>2735</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row>
    <row r="745" spans="1:31">
      <c r="A745" s="60" t="s">
        <v>1469</v>
      </c>
      <c r="B745" s="60" t="s">
        <v>2745</v>
      </c>
      <c r="C745" s="60" t="s">
        <v>2746</v>
      </c>
      <c r="D745" s="60" t="s">
        <v>2769</v>
      </c>
      <c r="E745" s="67">
        <v>41640</v>
      </c>
      <c r="F745" s="67">
        <v>42004</v>
      </c>
      <c r="G745" s="60" t="s">
        <v>2730</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row>
    <row r="746" spans="1:31">
      <c r="A746" s="60" t="s">
        <v>1469</v>
      </c>
      <c r="B746" s="60" t="s">
        <v>2745</v>
      </c>
      <c r="C746" s="60" t="s">
        <v>2746</v>
      </c>
      <c r="D746" s="60" t="s">
        <v>2740</v>
      </c>
      <c r="E746" s="67">
        <v>41640</v>
      </c>
      <c r="F746" s="67">
        <v>42004</v>
      </c>
      <c r="G746" s="60" t="s">
        <v>2735</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row>
    <row r="747" spans="1:31">
      <c r="A747" s="60" t="s">
        <v>1473</v>
      </c>
      <c r="B747" s="60" t="s">
        <v>2745</v>
      </c>
      <c r="C747" s="60" t="s">
        <v>2746</v>
      </c>
      <c r="D747" s="60" t="s">
        <v>2729</v>
      </c>
      <c r="E747" s="67">
        <v>41640</v>
      </c>
      <c r="F747" s="67">
        <v>42004</v>
      </c>
      <c r="G747" s="60" t="s">
        <v>2730</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row>
    <row r="748" spans="1:31">
      <c r="A748" s="60" t="s">
        <v>2832</v>
      </c>
      <c r="B748" s="60" t="s">
        <v>2748</v>
      </c>
      <c r="D748" s="60" t="s">
        <v>2749</v>
      </c>
      <c r="E748" s="67">
        <v>41640</v>
      </c>
      <c r="F748" s="67">
        <v>42004</v>
      </c>
      <c r="G748" s="60" t="s">
        <v>2730</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row>
    <row r="749" spans="1:31">
      <c r="A749" s="60" t="s">
        <v>2832</v>
      </c>
      <c r="B749" s="60" t="s">
        <v>2748</v>
      </c>
      <c r="D749" s="60" t="s">
        <v>2737</v>
      </c>
      <c r="E749" s="67">
        <v>41640</v>
      </c>
      <c r="F749" s="67">
        <v>42004</v>
      </c>
      <c r="G749" s="60" t="s">
        <v>2730</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row>
    <row r="750" spans="1:31">
      <c r="A750" s="60" t="s">
        <v>2832</v>
      </c>
      <c r="B750" s="60" t="s">
        <v>2748</v>
      </c>
      <c r="D750" s="60" t="s">
        <v>2750</v>
      </c>
      <c r="E750" s="67">
        <v>41913</v>
      </c>
      <c r="F750" s="67">
        <v>42004</v>
      </c>
      <c r="G750" s="60" t="s">
        <v>2730</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row>
    <row r="751" spans="1:31">
      <c r="A751" s="60" t="s">
        <v>2832</v>
      </c>
      <c r="B751" s="60" t="s">
        <v>2748</v>
      </c>
      <c r="D751" s="60" t="s">
        <v>2750</v>
      </c>
      <c r="E751" s="67">
        <v>41760</v>
      </c>
      <c r="F751" s="67">
        <v>41912</v>
      </c>
      <c r="G751" s="60" t="s">
        <v>2730</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row>
    <row r="752" spans="1:31">
      <c r="A752" s="60" t="s">
        <v>1455</v>
      </c>
      <c r="B752" s="60" t="s">
        <v>2745</v>
      </c>
      <c r="C752" s="60" t="s">
        <v>2746</v>
      </c>
      <c r="D752" s="60" t="s">
        <v>2738</v>
      </c>
      <c r="E752" s="67">
        <v>41640</v>
      </c>
      <c r="F752" s="67">
        <v>42004</v>
      </c>
      <c r="G752" s="60" t="s">
        <v>2735</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row>
    <row r="753" spans="1:31">
      <c r="A753" s="60" t="s">
        <v>1455</v>
      </c>
      <c r="B753" s="60" t="s">
        <v>2745</v>
      </c>
      <c r="C753" s="60" t="s">
        <v>2746</v>
      </c>
      <c r="D753" s="60" t="s">
        <v>2736</v>
      </c>
      <c r="E753" s="67">
        <v>41640</v>
      </c>
      <c r="F753" s="67">
        <v>42004</v>
      </c>
      <c r="G753" s="60" t="s">
        <v>2730</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row>
    <row r="754" spans="1:31">
      <c r="A754" s="60" t="s">
        <v>1455</v>
      </c>
      <c r="B754" s="60" t="s">
        <v>2745</v>
      </c>
      <c r="C754" s="60" t="s">
        <v>2746</v>
      </c>
      <c r="D754" s="60" t="s">
        <v>2771</v>
      </c>
      <c r="E754" s="67">
        <v>41640</v>
      </c>
      <c r="F754" s="67">
        <v>42004</v>
      </c>
      <c r="G754" s="60" t="s">
        <v>2730</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row>
    <row r="755" spans="1:31">
      <c r="A755" s="60" t="s">
        <v>1455</v>
      </c>
      <c r="B755" s="60" t="s">
        <v>2745</v>
      </c>
      <c r="C755" s="60" t="s">
        <v>2746</v>
      </c>
      <c r="D755" s="60" t="s">
        <v>2740</v>
      </c>
      <c r="E755" s="67">
        <v>41640</v>
      </c>
      <c r="F755" s="67">
        <v>42004</v>
      </c>
      <c r="G755" s="60" t="s">
        <v>2735</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row>
    <row r="756" spans="1:31">
      <c r="A756" s="60" t="s">
        <v>1490</v>
      </c>
      <c r="B756" s="60" t="s">
        <v>2745</v>
      </c>
      <c r="C756" s="60" t="s">
        <v>2746</v>
      </c>
      <c r="D756" s="60" t="s">
        <v>2729</v>
      </c>
      <c r="E756" s="67">
        <v>41640</v>
      </c>
      <c r="F756" s="67">
        <v>42004</v>
      </c>
      <c r="G756" s="60" t="s">
        <v>2730</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row>
    <row r="757" spans="1:31">
      <c r="A757" s="60" t="s">
        <v>1491</v>
      </c>
      <c r="B757" s="60" t="s">
        <v>2745</v>
      </c>
      <c r="C757" s="60" t="s">
        <v>2746</v>
      </c>
      <c r="D757" s="60" t="s">
        <v>2729</v>
      </c>
      <c r="E757" s="67">
        <v>41640</v>
      </c>
      <c r="F757" s="67">
        <v>42004</v>
      </c>
      <c r="G757" s="60" t="s">
        <v>2730</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row>
    <row r="758" spans="1:31">
      <c r="A758" s="60" t="s">
        <v>2833</v>
      </c>
      <c r="B758" s="60" t="s">
        <v>2728</v>
      </c>
      <c r="D758" s="60" t="s">
        <v>2729</v>
      </c>
      <c r="E758" s="67">
        <v>41640</v>
      </c>
      <c r="F758" s="67">
        <v>42004</v>
      </c>
      <c r="G758" s="60" t="s">
        <v>2730</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row>
    <row r="759" spans="1:31">
      <c r="A759" s="60" t="s">
        <v>2834</v>
      </c>
      <c r="B759" s="60" t="s">
        <v>2731</v>
      </c>
      <c r="C759" s="60" t="s">
        <v>2732</v>
      </c>
      <c r="D759" s="60" t="s">
        <v>2729</v>
      </c>
      <c r="E759" s="67">
        <v>41640</v>
      </c>
      <c r="F759" s="67">
        <v>42004</v>
      </c>
      <c r="G759" s="60" t="s">
        <v>2730</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row>
    <row r="760" spans="1:31">
      <c r="A760" s="60" t="s">
        <v>2835</v>
      </c>
      <c r="B760" s="60" t="s">
        <v>2728</v>
      </c>
      <c r="D760" s="60" t="s">
        <v>2729</v>
      </c>
      <c r="E760" s="67">
        <v>41640</v>
      </c>
      <c r="F760" s="67">
        <v>42004</v>
      </c>
      <c r="G760" s="60" t="s">
        <v>2730</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row>
    <row r="761" spans="1:31">
      <c r="A761" s="60" t="s">
        <v>2836</v>
      </c>
      <c r="B761" s="60" t="s">
        <v>2728</v>
      </c>
      <c r="D761" s="60" t="s">
        <v>2729</v>
      </c>
      <c r="E761" s="67">
        <v>41640</v>
      </c>
      <c r="F761" s="67">
        <v>42004</v>
      </c>
      <c r="G761" s="60" t="s">
        <v>2730</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row>
    <row r="762" spans="1:31">
      <c r="A762" s="60" t="s">
        <v>2837</v>
      </c>
      <c r="B762" s="60" t="s">
        <v>2728</v>
      </c>
      <c r="D762" s="60" t="s">
        <v>2729</v>
      </c>
      <c r="E762" s="67">
        <v>41640</v>
      </c>
      <c r="F762" s="67">
        <v>42004</v>
      </c>
      <c r="G762" s="60" t="s">
        <v>2730</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row>
    <row r="763" spans="1:31">
      <c r="A763" s="60" t="s">
        <v>2838</v>
      </c>
      <c r="B763" s="60" t="s">
        <v>2728</v>
      </c>
      <c r="C763" s="60" t="s">
        <v>2746</v>
      </c>
      <c r="D763" s="60" t="s">
        <v>2729</v>
      </c>
      <c r="E763" s="67">
        <v>41640</v>
      </c>
      <c r="F763" s="67">
        <v>42004</v>
      </c>
      <c r="G763" s="60" t="s">
        <v>2730</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row>
    <row r="764" spans="1:31">
      <c r="A764" s="60" t="s">
        <v>2839</v>
      </c>
      <c r="B764" s="60" t="s">
        <v>2728</v>
      </c>
      <c r="D764" s="60" t="s">
        <v>2729</v>
      </c>
      <c r="E764" s="67">
        <v>41640</v>
      </c>
      <c r="F764" s="67">
        <v>42004</v>
      </c>
      <c r="G764" s="60" t="s">
        <v>2735</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row>
    <row r="765" spans="1:31">
      <c r="A765" s="60" t="s">
        <v>2840</v>
      </c>
      <c r="B765" s="60" t="s">
        <v>2756</v>
      </c>
      <c r="D765" s="60" t="s">
        <v>2738</v>
      </c>
      <c r="E765" s="67">
        <v>41640</v>
      </c>
      <c r="F765" s="67">
        <v>42004</v>
      </c>
      <c r="G765" s="60" t="s">
        <v>2735</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row>
    <row r="766" spans="1:31">
      <c r="A766" s="60" t="s">
        <v>2840</v>
      </c>
      <c r="B766" s="60" t="s">
        <v>2756</v>
      </c>
      <c r="D766" s="60" t="s">
        <v>2736</v>
      </c>
      <c r="E766" s="67">
        <v>41640</v>
      </c>
      <c r="F766" s="67">
        <v>42004</v>
      </c>
      <c r="G766" s="60" t="s">
        <v>2730</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row>
    <row r="767" spans="1:31">
      <c r="A767" s="60" t="s">
        <v>2840</v>
      </c>
      <c r="B767" s="60" t="s">
        <v>2756</v>
      </c>
      <c r="D767" s="60" t="s">
        <v>2737</v>
      </c>
      <c r="E767" s="67">
        <v>41640</v>
      </c>
      <c r="F767" s="67">
        <v>42004</v>
      </c>
      <c r="G767" s="60" t="s">
        <v>2730</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row>
    <row r="768" spans="1:31">
      <c r="A768" s="60" t="s">
        <v>2841</v>
      </c>
      <c r="B768" s="60" t="s">
        <v>2745</v>
      </c>
      <c r="C768" s="60" t="s">
        <v>2746</v>
      </c>
      <c r="D768" s="60" t="s">
        <v>2729</v>
      </c>
      <c r="E768" s="67">
        <v>41640</v>
      </c>
      <c r="F768" s="67">
        <v>42004</v>
      </c>
      <c r="G768" s="60" t="s">
        <v>2730</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row>
    <row r="769" spans="1:31">
      <c r="A769" s="60" t="s">
        <v>2842</v>
      </c>
      <c r="B769" s="60" t="s">
        <v>2745</v>
      </c>
      <c r="C769" s="60" t="s">
        <v>2746</v>
      </c>
      <c r="D769" s="60" t="s">
        <v>2729</v>
      </c>
      <c r="E769" s="67">
        <v>41640</v>
      </c>
      <c r="F769" s="67">
        <v>42004</v>
      </c>
      <c r="G769" s="60" t="s">
        <v>2730</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row>
    <row r="770" spans="1:31">
      <c r="A770" s="60" t="s">
        <v>2843</v>
      </c>
      <c r="B770" s="60" t="s">
        <v>2745</v>
      </c>
      <c r="C770" s="60" t="s">
        <v>2746</v>
      </c>
      <c r="D770" s="60" t="s">
        <v>2738</v>
      </c>
      <c r="E770" s="67">
        <v>41640</v>
      </c>
      <c r="F770" s="67">
        <v>42004</v>
      </c>
      <c r="G770" s="60" t="s">
        <v>2730</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row>
    <row r="771" spans="1:31">
      <c r="A771" s="60" t="s">
        <v>2843</v>
      </c>
      <c r="B771" s="60" t="s">
        <v>2745</v>
      </c>
      <c r="C771" s="60" t="s">
        <v>2746</v>
      </c>
      <c r="D771" s="60" t="s">
        <v>2762</v>
      </c>
      <c r="E771" s="67">
        <v>41640</v>
      </c>
      <c r="F771" s="67">
        <v>42004</v>
      </c>
      <c r="G771" s="60" t="s">
        <v>2735</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row>
    <row r="772" spans="1:31">
      <c r="A772" s="60" t="s">
        <v>2844</v>
      </c>
      <c r="B772" s="60" t="s">
        <v>2745</v>
      </c>
      <c r="C772" s="60" t="s">
        <v>2746</v>
      </c>
      <c r="D772" s="60" t="s">
        <v>2738</v>
      </c>
      <c r="E772" s="67">
        <v>41640</v>
      </c>
      <c r="F772" s="67">
        <v>42004</v>
      </c>
      <c r="G772" s="60" t="s">
        <v>2730</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row>
    <row r="773" spans="1:31">
      <c r="A773" s="60" t="s">
        <v>2844</v>
      </c>
      <c r="B773" s="60" t="s">
        <v>2745</v>
      </c>
      <c r="C773" s="60" t="s">
        <v>2746</v>
      </c>
      <c r="D773" s="60" t="s">
        <v>2762</v>
      </c>
      <c r="E773" s="67">
        <v>41640</v>
      </c>
      <c r="F773" s="67">
        <v>42004</v>
      </c>
      <c r="G773" s="60" t="s">
        <v>2735</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row>
    <row r="774" spans="1:31">
      <c r="A774" s="60" t="s">
        <v>2845</v>
      </c>
      <c r="B774" s="60" t="s">
        <v>2745</v>
      </c>
      <c r="C774" s="60" t="s">
        <v>2746</v>
      </c>
      <c r="D774" s="60" t="s">
        <v>2738</v>
      </c>
      <c r="E774" s="67">
        <v>41640</v>
      </c>
      <c r="F774" s="67">
        <v>42004</v>
      </c>
      <c r="G774" s="60" t="s">
        <v>2730</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row>
    <row r="775" spans="1:31">
      <c r="A775" s="60" t="s">
        <v>2845</v>
      </c>
      <c r="B775" s="60" t="s">
        <v>2745</v>
      </c>
      <c r="C775" s="60" t="s">
        <v>2746</v>
      </c>
      <c r="D775" s="60" t="s">
        <v>2762</v>
      </c>
      <c r="E775" s="67">
        <v>41640</v>
      </c>
      <c r="F775" s="67">
        <v>42004</v>
      </c>
      <c r="G775" s="60" t="s">
        <v>2735</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row>
    <row r="776" spans="1:31">
      <c r="A776" s="60" t="s">
        <v>2846</v>
      </c>
      <c r="B776" s="60" t="s">
        <v>2745</v>
      </c>
      <c r="C776" s="60" t="s">
        <v>2746</v>
      </c>
      <c r="D776" s="60" t="s">
        <v>2738</v>
      </c>
      <c r="E776" s="67">
        <v>41640</v>
      </c>
      <c r="F776" s="67">
        <v>42004</v>
      </c>
      <c r="G776" s="60" t="s">
        <v>2730</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row>
    <row r="777" spans="1:31">
      <c r="A777" s="60" t="s">
        <v>2846</v>
      </c>
      <c r="B777" s="60" t="s">
        <v>2745</v>
      </c>
      <c r="C777" s="60" t="s">
        <v>2746</v>
      </c>
      <c r="D777" s="60" t="s">
        <v>2762</v>
      </c>
      <c r="E777" s="67">
        <v>41640</v>
      </c>
      <c r="F777" s="67">
        <v>42004</v>
      </c>
      <c r="G777" s="60" t="s">
        <v>2735</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row>
    <row r="778" spans="1:31">
      <c r="A778" s="60" t="s">
        <v>2847</v>
      </c>
      <c r="B778" s="60" t="s">
        <v>2728</v>
      </c>
      <c r="D778" s="60" t="s">
        <v>2729</v>
      </c>
      <c r="E778" s="67">
        <v>41640</v>
      </c>
      <c r="F778" s="67">
        <v>42004</v>
      </c>
      <c r="G778" s="60" t="s">
        <v>2730</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row>
    <row r="779" spans="1:31">
      <c r="A779" s="60" t="s">
        <v>2848</v>
      </c>
      <c r="B779" s="60" t="s">
        <v>2728</v>
      </c>
      <c r="D779" s="60" t="s">
        <v>2729</v>
      </c>
      <c r="E779" s="67">
        <v>41640</v>
      </c>
      <c r="F779" s="67">
        <v>42004</v>
      </c>
      <c r="G779" s="60" t="s">
        <v>2730</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row>
    <row r="780" spans="1:31">
      <c r="A780" s="60" t="s">
        <v>2849</v>
      </c>
      <c r="B780" s="60" t="s">
        <v>2728</v>
      </c>
      <c r="D780" s="60" t="s">
        <v>2729</v>
      </c>
      <c r="E780" s="67">
        <v>41640</v>
      </c>
      <c r="F780" s="67">
        <v>42004</v>
      </c>
      <c r="G780" s="60" t="s">
        <v>2730</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row>
    <row r="781" spans="1:31">
      <c r="A781" s="60" t="s">
        <v>2850</v>
      </c>
      <c r="B781" s="60" t="s">
        <v>0</v>
      </c>
      <c r="D781" s="60" t="s">
        <v>2729</v>
      </c>
      <c r="E781" s="67">
        <v>41640</v>
      </c>
      <c r="F781" s="67">
        <v>42004</v>
      </c>
      <c r="G781" s="60" t="s">
        <v>2730</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row>
    <row r="782" spans="1:31">
      <c r="A782" s="60" t="s">
        <v>2851</v>
      </c>
      <c r="B782" s="60" t="s">
        <v>0</v>
      </c>
      <c r="D782" s="60" t="s">
        <v>2738</v>
      </c>
      <c r="E782" s="67">
        <v>41640</v>
      </c>
      <c r="F782" s="67">
        <v>42004</v>
      </c>
      <c r="G782" s="60" t="s">
        <v>2735</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row>
    <row r="783" spans="1:31">
      <c r="A783" s="60" t="s">
        <v>2851</v>
      </c>
      <c r="B783" s="60" t="s">
        <v>0</v>
      </c>
      <c r="D783" s="60" t="s">
        <v>2736</v>
      </c>
      <c r="E783" s="67">
        <v>41640</v>
      </c>
      <c r="F783" s="67">
        <v>42004</v>
      </c>
      <c r="G783" s="60" t="s">
        <v>2730</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row>
    <row r="784" spans="1:31">
      <c r="A784" s="60" t="s">
        <v>2851</v>
      </c>
      <c r="B784" s="60" t="s">
        <v>0</v>
      </c>
      <c r="D784" s="60" t="s">
        <v>2737</v>
      </c>
      <c r="E784" s="67">
        <v>41640</v>
      </c>
      <c r="F784" s="67">
        <v>42004</v>
      </c>
      <c r="G784" s="60" t="s">
        <v>2730</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row>
    <row r="785" spans="1:31">
      <c r="A785" s="60" t="s">
        <v>2852</v>
      </c>
      <c r="B785" s="60" t="s">
        <v>2733</v>
      </c>
      <c r="D785" s="60" t="s">
        <v>2729</v>
      </c>
      <c r="E785" s="67">
        <v>41640</v>
      </c>
      <c r="F785" s="67">
        <v>42004</v>
      </c>
      <c r="G785" s="60" t="s">
        <v>2735</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row>
    <row r="786" spans="1:31">
      <c r="A786" s="60" t="s">
        <v>2853</v>
      </c>
      <c r="B786" s="60" t="s">
        <v>2733</v>
      </c>
      <c r="D786" s="60" t="s">
        <v>2729</v>
      </c>
      <c r="E786" s="67">
        <v>41640</v>
      </c>
      <c r="F786" s="67">
        <v>42004</v>
      </c>
      <c r="G786" s="60" t="s">
        <v>2730</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row>
    <row r="787" spans="1:31">
      <c r="A787" s="60" t="s">
        <v>2853</v>
      </c>
      <c r="B787" s="60" t="s">
        <v>2733</v>
      </c>
      <c r="D787" s="60" t="s">
        <v>2798</v>
      </c>
      <c r="E787" s="67">
        <v>41640</v>
      </c>
      <c r="F787" s="67">
        <v>42004</v>
      </c>
      <c r="G787" s="60" t="s">
        <v>2735</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row>
    <row r="788" spans="1:31">
      <c r="A788" s="60" t="s">
        <v>2854</v>
      </c>
      <c r="B788" s="60" t="s">
        <v>2728</v>
      </c>
      <c r="D788" s="60" t="s">
        <v>2729</v>
      </c>
      <c r="E788" s="67">
        <v>41640</v>
      </c>
      <c r="F788" s="67">
        <v>42004</v>
      </c>
      <c r="G788" s="60" t="s">
        <v>2730</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row>
    <row r="789" spans="1:31">
      <c r="A789" s="60" t="s">
        <v>2855</v>
      </c>
      <c r="B789" s="60" t="s">
        <v>2728</v>
      </c>
      <c r="D789" s="60" t="s">
        <v>2729</v>
      </c>
      <c r="E789" s="67">
        <v>41640</v>
      </c>
      <c r="F789" s="67">
        <v>42004</v>
      </c>
      <c r="G789" s="60" t="s">
        <v>2735</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row>
    <row r="790" spans="1:31">
      <c r="A790" s="60" t="s">
        <v>2856</v>
      </c>
      <c r="B790" s="60" t="s">
        <v>2745</v>
      </c>
      <c r="C790" s="60" t="s">
        <v>2746</v>
      </c>
      <c r="D790" s="60" t="s">
        <v>2729</v>
      </c>
      <c r="E790" s="67">
        <v>41640</v>
      </c>
      <c r="F790" s="67">
        <v>42004</v>
      </c>
      <c r="G790" s="60" t="s">
        <v>2730</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row>
    <row r="791" spans="1:31">
      <c r="A791" s="60" t="s">
        <v>2857</v>
      </c>
      <c r="B791" s="60" t="s">
        <v>2745</v>
      </c>
      <c r="C791" s="60" t="s">
        <v>2746</v>
      </c>
      <c r="D791" s="60" t="s">
        <v>2729</v>
      </c>
      <c r="E791" s="67">
        <v>41640</v>
      </c>
      <c r="F791" s="67">
        <v>42004</v>
      </c>
      <c r="G791" s="60" t="s">
        <v>2730</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row>
    <row r="792" spans="1:31">
      <c r="A792" s="60" t="s">
        <v>2858</v>
      </c>
      <c r="B792" s="60" t="s">
        <v>2745</v>
      </c>
      <c r="C792" s="60" t="s">
        <v>2746</v>
      </c>
      <c r="D792" s="60" t="s">
        <v>2738</v>
      </c>
      <c r="E792" s="67">
        <v>41640</v>
      </c>
      <c r="F792" s="67">
        <v>42004</v>
      </c>
      <c r="G792" s="60" t="s">
        <v>2730</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row>
    <row r="793" spans="1:31">
      <c r="A793" s="60" t="s">
        <v>2858</v>
      </c>
      <c r="B793" s="60" t="s">
        <v>2745</v>
      </c>
      <c r="C793" s="60" t="s">
        <v>2746</v>
      </c>
      <c r="D793" s="60" t="s">
        <v>2762</v>
      </c>
      <c r="E793" s="67">
        <v>41640</v>
      </c>
      <c r="F793" s="67">
        <v>42004</v>
      </c>
      <c r="G793" s="60" t="s">
        <v>2735</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row>
    <row r="794" spans="1:31">
      <c r="A794" s="60" t="s">
        <v>2859</v>
      </c>
      <c r="B794" s="60" t="s">
        <v>2745</v>
      </c>
      <c r="C794" s="60" t="s">
        <v>2746</v>
      </c>
      <c r="D794" s="60" t="s">
        <v>2738</v>
      </c>
      <c r="E794" s="67">
        <v>41640</v>
      </c>
      <c r="F794" s="67">
        <v>42004</v>
      </c>
      <c r="G794" s="60" t="s">
        <v>2730</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row>
    <row r="795" spans="1:31">
      <c r="A795" s="60" t="s">
        <v>2859</v>
      </c>
      <c r="B795" s="60" t="s">
        <v>2745</v>
      </c>
      <c r="C795" s="60" t="s">
        <v>2746</v>
      </c>
      <c r="D795" s="60" t="s">
        <v>2762</v>
      </c>
      <c r="E795" s="67">
        <v>41640</v>
      </c>
      <c r="F795" s="67">
        <v>42004</v>
      </c>
      <c r="G795" s="60" t="s">
        <v>2735</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row>
    <row r="796" spans="1:31">
      <c r="A796" s="60" t="s">
        <v>2860</v>
      </c>
      <c r="B796" s="60" t="s">
        <v>2745</v>
      </c>
      <c r="C796" s="60" t="s">
        <v>2746</v>
      </c>
      <c r="D796" s="60" t="s">
        <v>2738</v>
      </c>
      <c r="E796" s="67">
        <v>41640</v>
      </c>
      <c r="F796" s="67">
        <v>42004</v>
      </c>
      <c r="G796" s="60" t="s">
        <v>2730</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row>
    <row r="797" spans="1:31">
      <c r="A797" s="60" t="s">
        <v>2860</v>
      </c>
      <c r="B797" s="60" t="s">
        <v>2745</v>
      </c>
      <c r="C797" s="60" t="s">
        <v>2746</v>
      </c>
      <c r="D797" s="60" t="s">
        <v>2762</v>
      </c>
      <c r="E797" s="67">
        <v>41640</v>
      </c>
      <c r="F797" s="67">
        <v>42004</v>
      </c>
      <c r="G797" s="60" t="s">
        <v>2735</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row>
    <row r="798" spans="1:31">
      <c r="A798" s="60" t="s">
        <v>2861</v>
      </c>
      <c r="B798" s="60" t="s">
        <v>6</v>
      </c>
      <c r="D798" s="60" t="s">
        <v>2729</v>
      </c>
      <c r="E798" s="67">
        <v>41640</v>
      </c>
      <c r="F798" s="67">
        <v>42004</v>
      </c>
      <c r="G798" s="60" t="s">
        <v>2735</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row>
    <row r="799" spans="1:31">
      <c r="A799" s="60" t="s">
        <v>2862</v>
      </c>
      <c r="B799" s="60" t="s">
        <v>2728</v>
      </c>
      <c r="D799" s="60" t="s">
        <v>2729</v>
      </c>
      <c r="E799" s="67">
        <v>41640</v>
      </c>
      <c r="F799" s="67">
        <v>42004</v>
      </c>
      <c r="G799" s="60" t="s">
        <v>2730</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row>
    <row r="800" spans="1:31">
      <c r="A800" s="60" t="s">
        <v>2863</v>
      </c>
      <c r="B800" s="60" t="s">
        <v>2728</v>
      </c>
      <c r="D800" s="60" t="s">
        <v>2729</v>
      </c>
      <c r="E800" s="67">
        <v>41640</v>
      </c>
      <c r="F800" s="67">
        <v>42004</v>
      </c>
      <c r="G800" s="60" t="s">
        <v>2730</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row>
    <row r="801" spans="1:31">
      <c r="A801" s="60" t="s">
        <v>2864</v>
      </c>
      <c r="B801" s="60" t="s">
        <v>2728</v>
      </c>
      <c r="D801" s="60" t="s">
        <v>2729</v>
      </c>
      <c r="E801" s="67">
        <v>41640</v>
      </c>
      <c r="F801" s="67">
        <v>42004</v>
      </c>
      <c r="G801" s="60" t="s">
        <v>2730</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row>
    <row r="802" spans="1:31">
      <c r="A802" s="60" t="s">
        <v>2865</v>
      </c>
      <c r="B802" s="60" t="s">
        <v>2728</v>
      </c>
      <c r="D802" s="60" t="s">
        <v>2729</v>
      </c>
      <c r="E802" s="67">
        <v>41640</v>
      </c>
      <c r="F802" s="67">
        <v>42004</v>
      </c>
      <c r="G802" s="60" t="s">
        <v>2735</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row>
    <row r="803" spans="1:31">
      <c r="A803" s="60" t="s">
        <v>2866</v>
      </c>
      <c r="B803" s="60" t="s">
        <v>2728</v>
      </c>
      <c r="D803" s="60" t="s">
        <v>2729</v>
      </c>
      <c r="E803" s="67">
        <v>41640</v>
      </c>
      <c r="F803" s="67">
        <v>42004</v>
      </c>
      <c r="G803" s="60" t="s">
        <v>2730</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row>
    <row r="804" spans="1:31">
      <c r="A804" s="60" t="s">
        <v>2867</v>
      </c>
      <c r="B804" s="60" t="s">
        <v>2728</v>
      </c>
      <c r="D804" s="60" t="s">
        <v>2738</v>
      </c>
      <c r="E804" s="67">
        <v>41640</v>
      </c>
      <c r="F804" s="67">
        <v>42004</v>
      </c>
      <c r="G804" s="60" t="s">
        <v>2730</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row>
    <row r="805" spans="1:31">
      <c r="A805" s="60" t="s">
        <v>2867</v>
      </c>
      <c r="B805" s="60" t="s">
        <v>2728</v>
      </c>
      <c r="D805" s="60" t="s">
        <v>2736</v>
      </c>
      <c r="E805" s="67">
        <v>41640</v>
      </c>
      <c r="F805" s="67">
        <v>42004</v>
      </c>
      <c r="G805" s="60" t="s">
        <v>2730</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row>
    <row r="806" spans="1:31">
      <c r="A806" s="60" t="s">
        <v>2867</v>
      </c>
      <c r="B806" s="60" t="s">
        <v>2728</v>
      </c>
      <c r="D806" s="60" t="s">
        <v>2737</v>
      </c>
      <c r="E806" s="67">
        <v>41640</v>
      </c>
      <c r="F806" s="67">
        <v>42004</v>
      </c>
      <c r="G806" s="60" t="s">
        <v>2730</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row>
    <row r="807" spans="1:31">
      <c r="A807" s="60" t="s">
        <v>2867</v>
      </c>
      <c r="B807" s="60" t="s">
        <v>2728</v>
      </c>
      <c r="D807" s="60" t="s">
        <v>2798</v>
      </c>
      <c r="E807" s="67">
        <v>41640</v>
      </c>
      <c r="F807" s="67">
        <v>42004</v>
      </c>
      <c r="G807" s="60" t="s">
        <v>2735</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row>
    <row r="808" spans="1:31">
      <c r="A808" s="60" t="s">
        <v>2868</v>
      </c>
      <c r="B808" s="60" t="s">
        <v>2745</v>
      </c>
      <c r="C808" s="60" t="s">
        <v>2746</v>
      </c>
      <c r="D808" s="60" t="s">
        <v>2729</v>
      </c>
      <c r="E808" s="67">
        <v>41640</v>
      </c>
      <c r="F808" s="67">
        <v>42004</v>
      </c>
      <c r="G808" s="60" t="s">
        <v>2730</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row>
    <row r="809" spans="1:31">
      <c r="A809" s="60" t="s">
        <v>2869</v>
      </c>
      <c r="B809" s="60" t="s">
        <v>2745</v>
      </c>
      <c r="C809" s="60" t="s">
        <v>2746</v>
      </c>
      <c r="D809" s="60" t="s">
        <v>2729</v>
      </c>
      <c r="E809" s="67">
        <v>41640</v>
      </c>
      <c r="F809" s="67">
        <v>42004</v>
      </c>
      <c r="G809" s="60" t="s">
        <v>2730</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row>
    <row r="810" spans="1:31">
      <c r="A810" s="60" t="s">
        <v>2870</v>
      </c>
      <c r="B810" s="60" t="s">
        <v>2</v>
      </c>
      <c r="D810" s="60" t="s">
        <v>2729</v>
      </c>
      <c r="E810" s="67">
        <v>41640</v>
      </c>
      <c r="F810" s="67">
        <v>42004</v>
      </c>
      <c r="G810" s="60" t="s">
        <v>2735</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row>
    <row r="811" spans="1:31">
      <c r="A811" s="60" t="s">
        <v>2871</v>
      </c>
      <c r="B811" s="60" t="s">
        <v>2</v>
      </c>
      <c r="D811" s="60" t="s">
        <v>2729</v>
      </c>
      <c r="E811" s="67">
        <v>41640</v>
      </c>
      <c r="F811" s="67">
        <v>42004</v>
      </c>
      <c r="G811" s="60" t="s">
        <v>2730</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row>
    <row r="812" spans="1:31">
      <c r="A812" s="60" t="s">
        <v>2871</v>
      </c>
      <c r="B812" s="60" t="s">
        <v>2</v>
      </c>
      <c r="D812" s="60" t="s">
        <v>2798</v>
      </c>
      <c r="E812" s="67">
        <v>41640</v>
      </c>
      <c r="F812" s="67">
        <v>42004</v>
      </c>
      <c r="G812" s="60" t="s">
        <v>2735</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row>
    <row r="813" spans="1:31">
      <c r="A813" s="60" t="s">
        <v>2872</v>
      </c>
      <c r="B813" s="60" t="s">
        <v>2728</v>
      </c>
      <c r="C813" s="60" t="s">
        <v>2746</v>
      </c>
      <c r="D813" s="60" t="s">
        <v>2729</v>
      </c>
      <c r="E813" s="67">
        <v>41640</v>
      </c>
      <c r="F813" s="67">
        <v>42004</v>
      </c>
      <c r="G813" s="60" t="s">
        <v>2730</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row>
    <row r="814" spans="1:31">
      <c r="A814" s="60" t="s">
        <v>2873</v>
      </c>
      <c r="B814" s="60" t="s">
        <v>2728</v>
      </c>
      <c r="C814" s="60" t="s">
        <v>2746</v>
      </c>
      <c r="D814" s="60" t="s">
        <v>2729</v>
      </c>
      <c r="E814" s="67">
        <v>41640</v>
      </c>
      <c r="F814" s="67">
        <v>42004</v>
      </c>
      <c r="G814" s="60" t="s">
        <v>2730</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row>
    <row r="815" spans="1:31">
      <c r="A815" s="60" t="s">
        <v>2874</v>
      </c>
      <c r="B815" s="60" t="s">
        <v>2728</v>
      </c>
      <c r="D815" s="60" t="s">
        <v>2743</v>
      </c>
      <c r="E815" s="67">
        <v>41640</v>
      </c>
      <c r="F815" s="67">
        <v>42004</v>
      </c>
      <c r="G815" s="60" t="s">
        <v>2730</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row>
    <row r="816" spans="1:31">
      <c r="A816" s="60" t="s">
        <v>2874</v>
      </c>
      <c r="B816" s="60" t="s">
        <v>2728</v>
      </c>
      <c r="D816" s="60" t="s">
        <v>2736</v>
      </c>
      <c r="E816" s="67">
        <v>41640</v>
      </c>
      <c r="F816" s="67">
        <v>42004</v>
      </c>
      <c r="G816" s="60" t="s">
        <v>2730</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row>
    <row r="817" spans="1:31">
      <c r="A817" s="60" t="s">
        <v>2874</v>
      </c>
      <c r="B817" s="60" t="s">
        <v>2728</v>
      </c>
      <c r="D817" s="60" t="s">
        <v>2750</v>
      </c>
      <c r="E817" s="67">
        <v>41930</v>
      </c>
      <c r="F817" s="67">
        <v>42004</v>
      </c>
      <c r="G817" s="60" t="s">
        <v>2730</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row>
    <row r="818" spans="1:31">
      <c r="A818" s="60" t="s">
        <v>2874</v>
      </c>
      <c r="B818" s="60" t="s">
        <v>2728</v>
      </c>
      <c r="D818" s="60" t="s">
        <v>2750</v>
      </c>
      <c r="E818" s="67">
        <v>41640</v>
      </c>
      <c r="F818" s="67">
        <v>41767</v>
      </c>
      <c r="G818" s="60" t="s">
        <v>2730</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row>
    <row r="819" spans="1:31">
      <c r="A819" s="60" t="s">
        <v>2875</v>
      </c>
      <c r="B819" s="60" t="s">
        <v>2728</v>
      </c>
      <c r="D819" s="60" t="s">
        <v>2743</v>
      </c>
      <c r="E819" s="67">
        <v>41640</v>
      </c>
      <c r="F819" s="67">
        <v>42004</v>
      </c>
      <c r="G819" s="60" t="s">
        <v>2730</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row>
    <row r="820" spans="1:31">
      <c r="A820" s="60" t="s">
        <v>2875</v>
      </c>
      <c r="B820" s="60" t="s">
        <v>2728</v>
      </c>
      <c r="D820" s="60" t="s">
        <v>2736</v>
      </c>
      <c r="E820" s="67">
        <v>41640</v>
      </c>
      <c r="F820" s="67">
        <v>42004</v>
      </c>
      <c r="G820" s="60" t="s">
        <v>2730</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row>
    <row r="821" spans="1:31">
      <c r="A821" s="60" t="s">
        <v>2875</v>
      </c>
      <c r="B821" s="60" t="s">
        <v>2728</v>
      </c>
      <c r="D821" s="60" t="s">
        <v>2750</v>
      </c>
      <c r="E821" s="67">
        <v>41930</v>
      </c>
      <c r="F821" s="67">
        <v>42004</v>
      </c>
      <c r="G821" s="60" t="s">
        <v>2730</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row>
    <row r="822" spans="1:31">
      <c r="A822" s="60" t="s">
        <v>2875</v>
      </c>
      <c r="B822" s="60" t="s">
        <v>2728</v>
      </c>
      <c r="D822" s="60" t="s">
        <v>2750</v>
      </c>
      <c r="E822" s="67">
        <v>41640</v>
      </c>
      <c r="F822" s="67">
        <v>41767</v>
      </c>
      <c r="G822" s="60" t="s">
        <v>2730</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row>
    <row r="823" spans="1:31">
      <c r="A823" s="60" t="s">
        <v>2876</v>
      </c>
      <c r="B823" s="60" t="s">
        <v>2728</v>
      </c>
      <c r="D823" s="60" t="s">
        <v>2729</v>
      </c>
      <c r="E823" s="67">
        <v>41640</v>
      </c>
      <c r="F823" s="67">
        <v>42004</v>
      </c>
      <c r="G823" s="60" t="s">
        <v>2730</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row>
    <row r="824" spans="1:31">
      <c r="A824" s="60" t="s">
        <v>2877</v>
      </c>
      <c r="B824" s="60" t="s">
        <v>2745</v>
      </c>
      <c r="C824" s="60" t="s">
        <v>2746</v>
      </c>
      <c r="D824" s="60" t="s">
        <v>2729</v>
      </c>
      <c r="E824" s="67">
        <v>41640</v>
      </c>
      <c r="F824" s="67">
        <v>42004</v>
      </c>
      <c r="G824" s="60" t="s">
        <v>2730</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row>
    <row r="825" spans="1:31">
      <c r="A825" s="60" t="s">
        <v>2878</v>
      </c>
      <c r="B825" s="60" t="s">
        <v>2745</v>
      </c>
      <c r="C825" s="60" t="s">
        <v>2746</v>
      </c>
      <c r="D825" s="60" t="s">
        <v>2729</v>
      </c>
      <c r="E825" s="67">
        <v>41640</v>
      </c>
      <c r="F825" s="67">
        <v>42004</v>
      </c>
      <c r="G825" s="60" t="s">
        <v>2730</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row>
    <row r="826" spans="1:31">
      <c r="A826" s="60" t="s">
        <v>2879</v>
      </c>
      <c r="B826" s="60" t="s">
        <v>2742</v>
      </c>
      <c r="D826" s="60" t="s">
        <v>2729</v>
      </c>
      <c r="E826" s="67">
        <v>41640</v>
      </c>
      <c r="F826" s="67">
        <v>42004</v>
      </c>
      <c r="G826" s="60" t="s">
        <v>2730</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row>
    <row r="827" spans="1:31">
      <c r="A827" s="60" t="s">
        <v>2880</v>
      </c>
      <c r="B827" s="60" t="s">
        <v>2742</v>
      </c>
      <c r="D827" s="60" t="s">
        <v>2729</v>
      </c>
      <c r="E827" s="67">
        <v>41640</v>
      </c>
      <c r="F827" s="67">
        <v>42004</v>
      </c>
      <c r="G827" s="60" t="s">
        <v>2730</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row>
    <row r="828" spans="1:31">
      <c r="A828" s="60" t="s">
        <v>2881</v>
      </c>
      <c r="B828" s="60" t="s">
        <v>2742</v>
      </c>
      <c r="C828" s="60" t="s">
        <v>2746</v>
      </c>
      <c r="D828" s="60" t="s">
        <v>2729</v>
      </c>
      <c r="E828" s="67">
        <v>41640</v>
      </c>
      <c r="F828" s="67">
        <v>42004</v>
      </c>
      <c r="G828" s="60" t="s">
        <v>2730</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row>
    <row r="829" spans="1:31">
      <c r="A829" s="60" t="s">
        <v>2882</v>
      </c>
      <c r="B829" s="60" t="s">
        <v>2742</v>
      </c>
      <c r="C829" s="60" t="s">
        <v>2746</v>
      </c>
      <c r="D829" s="60" t="s">
        <v>2729</v>
      </c>
      <c r="E829" s="67">
        <v>41640</v>
      </c>
      <c r="F829" s="67">
        <v>42004</v>
      </c>
      <c r="G829" s="60" t="s">
        <v>2730</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row>
    <row r="830" spans="1:31">
      <c r="A830" s="60" t="s">
        <v>2883</v>
      </c>
      <c r="B830" s="60" t="s">
        <v>2742</v>
      </c>
      <c r="C830" s="60" t="s">
        <v>2746</v>
      </c>
      <c r="D830" s="60" t="s">
        <v>2729</v>
      </c>
      <c r="E830" s="67">
        <v>41640</v>
      </c>
      <c r="F830" s="67">
        <v>42004</v>
      </c>
      <c r="G830" s="60" t="s">
        <v>2730</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row>
    <row r="831" spans="1:31">
      <c r="A831" s="60" t="s">
        <v>2884</v>
      </c>
      <c r="B831" s="60" t="s">
        <v>2742</v>
      </c>
      <c r="C831" s="60" t="s">
        <v>2746</v>
      </c>
      <c r="D831" s="60" t="s">
        <v>2729</v>
      </c>
      <c r="E831" s="67">
        <v>41640</v>
      </c>
      <c r="F831" s="67">
        <v>42004</v>
      </c>
      <c r="G831" s="60" t="s">
        <v>2730</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row>
    <row r="832" spans="1:31">
      <c r="A832" s="60" t="s">
        <v>2885</v>
      </c>
      <c r="B832" s="60" t="s">
        <v>2742</v>
      </c>
      <c r="C832" s="60" t="s">
        <v>2746</v>
      </c>
      <c r="D832" s="60" t="s">
        <v>2729</v>
      </c>
      <c r="E832" s="67">
        <v>41640</v>
      </c>
      <c r="F832" s="67">
        <v>42004</v>
      </c>
      <c r="G832" s="60" t="s">
        <v>2730</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row>
    <row r="833" spans="1:31">
      <c r="A833" s="60" t="s">
        <v>2886</v>
      </c>
      <c r="B833" s="60" t="s">
        <v>2728</v>
      </c>
      <c r="D833" s="60" t="s">
        <v>2738</v>
      </c>
      <c r="E833" s="67">
        <v>41640</v>
      </c>
      <c r="F833" s="67">
        <v>42004</v>
      </c>
      <c r="G833" s="60" t="s">
        <v>2735</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row>
    <row r="834" spans="1:31">
      <c r="A834" s="60" t="s">
        <v>2886</v>
      </c>
      <c r="B834" s="60" t="s">
        <v>2728</v>
      </c>
      <c r="D834" s="60" t="s">
        <v>2762</v>
      </c>
      <c r="E834" s="67">
        <v>41640</v>
      </c>
      <c r="F834" s="67">
        <v>42004</v>
      </c>
      <c r="G834" s="60" t="s">
        <v>2730</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row>
    <row r="835" spans="1:31">
      <c r="A835" s="60" t="s">
        <v>2887</v>
      </c>
      <c r="B835" s="60" t="s">
        <v>2728</v>
      </c>
      <c r="D835" s="60" t="s">
        <v>2729</v>
      </c>
      <c r="E835" s="67">
        <v>41640</v>
      </c>
      <c r="F835" s="67">
        <v>42004</v>
      </c>
      <c r="G835" s="60" t="s">
        <v>2730</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row>
    <row r="836" spans="1:31">
      <c r="A836" s="60" t="s">
        <v>2888</v>
      </c>
      <c r="B836" s="60" t="s">
        <v>2728</v>
      </c>
      <c r="D836" s="60" t="s">
        <v>2738</v>
      </c>
      <c r="E836" s="67">
        <v>41640</v>
      </c>
      <c r="F836" s="67">
        <v>42004</v>
      </c>
      <c r="G836" s="60" t="s">
        <v>2730</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row>
    <row r="837" spans="1:31">
      <c r="A837" s="60" t="s">
        <v>2888</v>
      </c>
      <c r="B837" s="60" t="s">
        <v>2728</v>
      </c>
      <c r="D837" s="60" t="s">
        <v>2736</v>
      </c>
      <c r="E837" s="67">
        <v>41640</v>
      </c>
      <c r="F837" s="67">
        <v>42004</v>
      </c>
      <c r="G837" s="60" t="s">
        <v>2730</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row>
    <row r="838" spans="1:31">
      <c r="A838" s="60" t="s">
        <v>2888</v>
      </c>
      <c r="B838" s="60" t="s">
        <v>2728</v>
      </c>
      <c r="D838" s="60" t="s">
        <v>2737</v>
      </c>
      <c r="E838" s="67">
        <v>41640</v>
      </c>
      <c r="F838" s="67">
        <v>42004</v>
      </c>
      <c r="G838" s="60" t="s">
        <v>2730</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row>
    <row r="839" spans="1:31">
      <c r="A839" s="60" t="s">
        <v>2888</v>
      </c>
      <c r="B839" s="60" t="s">
        <v>2728</v>
      </c>
      <c r="D839" s="60" t="s">
        <v>2798</v>
      </c>
      <c r="E839" s="67">
        <v>41640</v>
      </c>
      <c r="F839" s="67">
        <v>42004</v>
      </c>
      <c r="G839" s="60" t="s">
        <v>2730</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row>
    <row r="840" spans="1:31">
      <c r="A840" s="60" t="s">
        <v>2889</v>
      </c>
      <c r="B840" s="60" t="s">
        <v>2731</v>
      </c>
      <c r="C840" s="60" t="s">
        <v>2732</v>
      </c>
      <c r="D840" s="60" t="s">
        <v>2729</v>
      </c>
      <c r="E840" s="67">
        <v>41640</v>
      </c>
      <c r="F840" s="67">
        <v>42004</v>
      </c>
      <c r="G840" s="60" t="s">
        <v>2730</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row>
    <row r="841" spans="1:31">
      <c r="A841" s="60" t="s">
        <v>2890</v>
      </c>
      <c r="B841" s="60" t="s">
        <v>2728</v>
      </c>
      <c r="D841" s="60" t="s">
        <v>2729</v>
      </c>
      <c r="E841" s="67">
        <v>41640</v>
      </c>
      <c r="F841" s="67">
        <v>42004</v>
      </c>
      <c r="G841" s="60" t="s">
        <v>2730</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row>
    <row r="842" spans="1:31">
      <c r="A842" s="60" t="s">
        <v>2891</v>
      </c>
      <c r="B842" s="60" t="s">
        <v>2728</v>
      </c>
      <c r="D842" s="60" t="s">
        <v>2729</v>
      </c>
      <c r="E842" s="67">
        <v>41640</v>
      </c>
      <c r="F842" s="67">
        <v>42004</v>
      </c>
      <c r="G842" s="60" t="s">
        <v>2730</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row>
    <row r="843" spans="1:31">
      <c r="A843" s="60" t="s">
        <v>2892</v>
      </c>
      <c r="B843" s="60" t="s">
        <v>2728</v>
      </c>
      <c r="D843" s="60" t="s">
        <v>2729</v>
      </c>
      <c r="E843" s="67">
        <v>41640</v>
      </c>
      <c r="F843" s="67">
        <v>42004</v>
      </c>
      <c r="G843" s="60" t="s">
        <v>2735</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row>
    <row r="844" spans="1:31">
      <c r="A844" s="60" t="s">
        <v>2893</v>
      </c>
      <c r="B844" s="60" t="s">
        <v>2756</v>
      </c>
      <c r="D844" s="60" t="s">
        <v>2738</v>
      </c>
      <c r="E844" s="67">
        <v>41640</v>
      </c>
      <c r="F844" s="67">
        <v>42004</v>
      </c>
      <c r="G844" s="60" t="s">
        <v>2735</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row>
    <row r="845" spans="1:31">
      <c r="A845" s="60" t="s">
        <v>2893</v>
      </c>
      <c r="B845" s="60" t="s">
        <v>2756</v>
      </c>
      <c r="D845" s="60" t="s">
        <v>2736</v>
      </c>
      <c r="E845" s="67">
        <v>41640</v>
      </c>
      <c r="F845" s="67">
        <v>42004</v>
      </c>
      <c r="G845" s="60" t="s">
        <v>2730</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row>
    <row r="846" spans="1:31">
      <c r="A846" s="60" t="s">
        <v>2893</v>
      </c>
      <c r="B846" s="60" t="s">
        <v>2756</v>
      </c>
      <c r="D846" s="60" t="s">
        <v>2737</v>
      </c>
      <c r="E846" s="67">
        <v>41640</v>
      </c>
      <c r="F846" s="67">
        <v>42004</v>
      </c>
      <c r="G846" s="60" t="s">
        <v>2730</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row>
    <row r="847" spans="1:31">
      <c r="A847" s="60" t="s">
        <v>2894</v>
      </c>
      <c r="B847" s="60" t="s">
        <v>2745</v>
      </c>
      <c r="C847" s="60" t="s">
        <v>2746</v>
      </c>
      <c r="D847" s="60" t="s">
        <v>2729</v>
      </c>
      <c r="E847" s="67">
        <v>41640</v>
      </c>
      <c r="F847" s="67">
        <v>42004</v>
      </c>
      <c r="G847" s="60" t="s">
        <v>2730</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row>
    <row r="848" spans="1:31">
      <c r="A848" s="60" t="s">
        <v>2895</v>
      </c>
      <c r="B848" s="60" t="s">
        <v>2745</v>
      </c>
      <c r="C848" s="60" t="s">
        <v>2746</v>
      </c>
      <c r="D848" s="60" t="s">
        <v>2749</v>
      </c>
      <c r="E848" s="67">
        <v>41640</v>
      </c>
      <c r="F848" s="67">
        <v>42004</v>
      </c>
      <c r="G848" s="60" t="s">
        <v>2730</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row>
    <row r="849" spans="1:31">
      <c r="A849" s="60" t="s">
        <v>2895</v>
      </c>
      <c r="B849" s="60" t="s">
        <v>2745</v>
      </c>
      <c r="C849" s="60" t="s">
        <v>2746</v>
      </c>
      <c r="D849" s="60" t="s">
        <v>2737</v>
      </c>
      <c r="E849" s="67">
        <v>41640</v>
      </c>
      <c r="F849" s="67">
        <v>42004</v>
      </c>
      <c r="G849" s="60" t="s">
        <v>2735</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row>
    <row r="850" spans="1:31">
      <c r="A850" s="60" t="s">
        <v>2896</v>
      </c>
      <c r="B850" s="60" t="s">
        <v>2745</v>
      </c>
      <c r="C850" s="60" t="s">
        <v>2746</v>
      </c>
      <c r="D850" s="60" t="s">
        <v>2749</v>
      </c>
      <c r="E850" s="67">
        <v>41640</v>
      </c>
      <c r="F850" s="67">
        <v>42004</v>
      </c>
      <c r="G850" s="60" t="s">
        <v>2730</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row>
    <row r="851" spans="1:31">
      <c r="A851" s="60" t="s">
        <v>2896</v>
      </c>
      <c r="B851" s="60" t="s">
        <v>2745</v>
      </c>
      <c r="C851" s="60" t="s">
        <v>2746</v>
      </c>
      <c r="D851" s="60" t="s">
        <v>2737</v>
      </c>
      <c r="E851" s="67">
        <v>41640</v>
      </c>
      <c r="F851" s="67">
        <v>42004</v>
      </c>
      <c r="G851" s="60" t="s">
        <v>2735</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row>
    <row r="852" spans="1:31">
      <c r="A852" s="60" t="s">
        <v>2897</v>
      </c>
      <c r="B852" s="60" t="s">
        <v>2745</v>
      </c>
      <c r="C852" s="60" t="s">
        <v>2746</v>
      </c>
      <c r="D852" s="60" t="s">
        <v>2749</v>
      </c>
      <c r="E852" s="67">
        <v>41640</v>
      </c>
      <c r="F852" s="67">
        <v>42004</v>
      </c>
      <c r="G852" s="60" t="s">
        <v>2730</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row>
    <row r="853" spans="1:31">
      <c r="A853" s="60" t="s">
        <v>2897</v>
      </c>
      <c r="B853" s="60" t="s">
        <v>2745</v>
      </c>
      <c r="C853" s="60" t="s">
        <v>2746</v>
      </c>
      <c r="D853" s="60" t="s">
        <v>2737</v>
      </c>
      <c r="E853" s="67">
        <v>41640</v>
      </c>
      <c r="F853" s="67">
        <v>42004</v>
      </c>
      <c r="G853" s="60" t="s">
        <v>2735</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row>
    <row r="854" spans="1:31">
      <c r="A854" s="60" t="s">
        <v>2898</v>
      </c>
      <c r="B854" s="60" t="s">
        <v>2728</v>
      </c>
      <c r="D854" s="60" t="s">
        <v>2729</v>
      </c>
      <c r="E854" s="67">
        <v>41640</v>
      </c>
      <c r="F854" s="67">
        <v>42004</v>
      </c>
      <c r="G854" s="60" t="s">
        <v>2730</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row>
    <row r="855" spans="1:31">
      <c r="A855" s="60" t="s">
        <v>2899</v>
      </c>
      <c r="B855" s="60" t="s">
        <v>2728</v>
      </c>
      <c r="D855" s="60" t="s">
        <v>2729</v>
      </c>
      <c r="E855" s="67">
        <v>41640</v>
      </c>
      <c r="F855" s="67">
        <v>42004</v>
      </c>
      <c r="G855" s="60" t="s">
        <v>2730</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row>
    <row r="856" spans="1:31">
      <c r="A856" s="60" t="s">
        <v>2900</v>
      </c>
      <c r="B856" s="60" t="s">
        <v>2728</v>
      </c>
      <c r="D856" s="60" t="s">
        <v>2729</v>
      </c>
      <c r="E856" s="67">
        <v>41640</v>
      </c>
      <c r="F856" s="67">
        <v>42004</v>
      </c>
      <c r="G856" s="60" t="s">
        <v>2730</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row>
    <row r="857" spans="1:31">
      <c r="A857" s="60" t="s">
        <v>2901</v>
      </c>
      <c r="B857" s="60" t="s">
        <v>2728</v>
      </c>
      <c r="D857" s="60" t="s">
        <v>2729</v>
      </c>
      <c r="E857" s="67">
        <v>41640</v>
      </c>
      <c r="F857" s="67">
        <v>42004</v>
      </c>
      <c r="G857" s="60" t="s">
        <v>2730</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row>
    <row r="858" spans="1:31">
      <c r="A858" s="60" t="s">
        <v>2902</v>
      </c>
      <c r="B858" s="60" t="s">
        <v>2728</v>
      </c>
      <c r="C858" s="60" t="s">
        <v>2732</v>
      </c>
      <c r="D858" s="60" t="s">
        <v>2729</v>
      </c>
      <c r="E858" s="67">
        <v>41640</v>
      </c>
      <c r="F858" s="67">
        <v>42004</v>
      </c>
      <c r="G858" s="60" t="s">
        <v>2730</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row>
    <row r="859" spans="1:31">
      <c r="A859" s="60" t="s">
        <v>2903</v>
      </c>
      <c r="B859" s="60" t="s">
        <v>0</v>
      </c>
      <c r="D859" s="60" t="s">
        <v>2729</v>
      </c>
      <c r="E859" s="67">
        <v>41640</v>
      </c>
      <c r="F859" s="67">
        <v>42004</v>
      </c>
      <c r="G859" s="60" t="s">
        <v>2730</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row>
    <row r="860" spans="1:31">
      <c r="A860" s="60" t="s">
        <v>2904</v>
      </c>
      <c r="B860" s="60" t="s">
        <v>0</v>
      </c>
      <c r="D860" s="60" t="s">
        <v>2738</v>
      </c>
      <c r="E860" s="67">
        <v>41640</v>
      </c>
      <c r="F860" s="67">
        <v>42004</v>
      </c>
      <c r="G860" s="60" t="s">
        <v>2735</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row>
    <row r="861" spans="1:31">
      <c r="A861" s="60" t="s">
        <v>2904</v>
      </c>
      <c r="B861" s="60" t="s">
        <v>0</v>
      </c>
      <c r="D861" s="60" t="s">
        <v>2736</v>
      </c>
      <c r="E861" s="67">
        <v>41640</v>
      </c>
      <c r="F861" s="67">
        <v>42004</v>
      </c>
      <c r="G861" s="60" t="s">
        <v>2730</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row>
    <row r="862" spans="1:31">
      <c r="A862" s="60" t="s">
        <v>2904</v>
      </c>
      <c r="B862" s="60" t="s">
        <v>0</v>
      </c>
      <c r="D862" s="60" t="s">
        <v>2737</v>
      </c>
      <c r="E862" s="67">
        <v>41640</v>
      </c>
      <c r="F862" s="67">
        <v>42004</v>
      </c>
      <c r="G862" s="60" t="s">
        <v>2730</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row>
    <row r="863" spans="1:31">
      <c r="A863" s="60" t="s">
        <v>2905</v>
      </c>
      <c r="B863" s="60" t="s">
        <v>2733</v>
      </c>
      <c r="D863" s="60" t="s">
        <v>2729</v>
      </c>
      <c r="E863" s="67">
        <v>41640</v>
      </c>
      <c r="F863" s="67">
        <v>42004</v>
      </c>
      <c r="G863" s="60" t="s">
        <v>2735</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row>
    <row r="864" spans="1:31">
      <c r="A864" s="60" t="s">
        <v>2906</v>
      </c>
      <c r="B864" s="60" t="s">
        <v>2733</v>
      </c>
      <c r="D864" s="60" t="s">
        <v>2729</v>
      </c>
      <c r="E864" s="67">
        <v>41640</v>
      </c>
      <c r="F864" s="67">
        <v>42004</v>
      </c>
      <c r="G864" s="60" t="s">
        <v>2730</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row>
    <row r="865" spans="1:31">
      <c r="A865" s="60" t="s">
        <v>2906</v>
      </c>
      <c r="B865" s="60" t="s">
        <v>2733</v>
      </c>
      <c r="D865" s="60" t="s">
        <v>2798</v>
      </c>
      <c r="E865" s="67">
        <v>41640</v>
      </c>
      <c r="F865" s="67">
        <v>42004</v>
      </c>
      <c r="G865" s="60" t="s">
        <v>2735</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row>
    <row r="866" spans="1:31">
      <c r="A866" s="60" t="s">
        <v>2907</v>
      </c>
      <c r="B866" s="60" t="s">
        <v>2728</v>
      </c>
      <c r="D866" s="60" t="s">
        <v>2729</v>
      </c>
      <c r="E866" s="67">
        <v>41640</v>
      </c>
      <c r="F866" s="67">
        <v>42004</v>
      </c>
      <c r="G866" s="60" t="s">
        <v>2730</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row>
    <row r="867" spans="1:31">
      <c r="A867" s="60" t="s">
        <v>2908</v>
      </c>
      <c r="B867" s="60" t="s">
        <v>2728</v>
      </c>
      <c r="D867" s="60" t="s">
        <v>2729</v>
      </c>
      <c r="E867" s="67">
        <v>41640</v>
      </c>
      <c r="F867" s="67">
        <v>42004</v>
      </c>
      <c r="G867" s="60" t="s">
        <v>2735</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row>
    <row r="868" spans="1:31">
      <c r="A868" s="60" t="s">
        <v>2909</v>
      </c>
      <c r="B868" s="60" t="s">
        <v>2728</v>
      </c>
      <c r="C868" s="60" t="s">
        <v>2732</v>
      </c>
      <c r="D868" s="60" t="s">
        <v>2729</v>
      </c>
      <c r="E868" s="67">
        <v>41640</v>
      </c>
      <c r="F868" s="67">
        <v>42004</v>
      </c>
      <c r="G868" s="60" t="s">
        <v>2730</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row>
    <row r="869" spans="1:31">
      <c r="A869" s="60" t="s">
        <v>2910</v>
      </c>
      <c r="B869" s="60" t="s">
        <v>2745</v>
      </c>
      <c r="C869" s="60" t="s">
        <v>2746</v>
      </c>
      <c r="D869" s="60" t="s">
        <v>2729</v>
      </c>
      <c r="E869" s="67">
        <v>41640</v>
      </c>
      <c r="F869" s="67">
        <v>42004</v>
      </c>
      <c r="G869" s="60" t="s">
        <v>2730</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row>
    <row r="870" spans="1:31">
      <c r="A870" s="60" t="s">
        <v>2911</v>
      </c>
      <c r="B870" s="60" t="s">
        <v>2745</v>
      </c>
      <c r="C870" s="60" t="s">
        <v>2746</v>
      </c>
      <c r="D870" s="60" t="s">
        <v>2743</v>
      </c>
      <c r="E870" s="67">
        <v>41640</v>
      </c>
      <c r="F870" s="67">
        <v>42004</v>
      </c>
      <c r="G870" s="60" t="s">
        <v>2730</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row>
    <row r="871" spans="1:31">
      <c r="A871" s="60" t="s">
        <v>2911</v>
      </c>
      <c r="B871" s="60" t="s">
        <v>2745</v>
      </c>
      <c r="C871" s="60" t="s">
        <v>2746</v>
      </c>
      <c r="D871" s="60" t="s">
        <v>2736</v>
      </c>
      <c r="E871" s="67">
        <v>41640</v>
      </c>
      <c r="F871" s="67">
        <v>42004</v>
      </c>
      <c r="G871" s="60" t="s">
        <v>2735</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row>
    <row r="872" spans="1:31">
      <c r="A872" s="60" t="s">
        <v>2911</v>
      </c>
      <c r="B872" s="60" t="s">
        <v>2745</v>
      </c>
      <c r="C872" s="60" t="s">
        <v>2746</v>
      </c>
      <c r="D872" s="60" t="s">
        <v>2798</v>
      </c>
      <c r="E872" s="67">
        <v>41640</v>
      </c>
      <c r="F872" s="67">
        <v>42004</v>
      </c>
      <c r="G872" s="60" t="s">
        <v>2735</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row>
    <row r="873" spans="1:31">
      <c r="A873" s="60" t="s">
        <v>2912</v>
      </c>
      <c r="B873" s="60" t="s">
        <v>2745</v>
      </c>
      <c r="C873" s="60" t="s">
        <v>2746</v>
      </c>
      <c r="D873" s="60" t="s">
        <v>2743</v>
      </c>
      <c r="E873" s="67">
        <v>41640</v>
      </c>
      <c r="F873" s="67">
        <v>42004</v>
      </c>
      <c r="G873" s="60" t="s">
        <v>2730</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row>
    <row r="874" spans="1:31">
      <c r="A874" s="60" t="s">
        <v>2912</v>
      </c>
      <c r="B874" s="60" t="s">
        <v>2745</v>
      </c>
      <c r="C874" s="60" t="s">
        <v>2746</v>
      </c>
      <c r="D874" s="60" t="s">
        <v>2736</v>
      </c>
      <c r="E874" s="67">
        <v>41640</v>
      </c>
      <c r="F874" s="67">
        <v>42004</v>
      </c>
      <c r="G874" s="60" t="s">
        <v>2735</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row>
    <row r="875" spans="1:31">
      <c r="A875" s="60" t="s">
        <v>2912</v>
      </c>
      <c r="B875" s="60" t="s">
        <v>2745</v>
      </c>
      <c r="C875" s="60" t="s">
        <v>2746</v>
      </c>
      <c r="D875" s="60" t="s">
        <v>2798</v>
      </c>
      <c r="E875" s="67">
        <v>41640</v>
      </c>
      <c r="F875" s="67">
        <v>42004</v>
      </c>
      <c r="G875" s="60" t="s">
        <v>2735</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row>
    <row r="876" spans="1:31">
      <c r="A876" s="60" t="s">
        <v>2913</v>
      </c>
      <c r="B876" s="60" t="s">
        <v>6</v>
      </c>
      <c r="D876" s="60" t="s">
        <v>2729</v>
      </c>
      <c r="E876" s="67">
        <v>41640</v>
      </c>
      <c r="F876" s="67">
        <v>42004</v>
      </c>
      <c r="G876" s="60" t="s">
        <v>2735</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row>
    <row r="877" spans="1:31">
      <c r="A877" s="60" t="s">
        <v>2914</v>
      </c>
      <c r="B877" s="60" t="s">
        <v>2728</v>
      </c>
      <c r="D877" s="60" t="s">
        <v>2729</v>
      </c>
      <c r="E877" s="67">
        <v>41640</v>
      </c>
      <c r="F877" s="67">
        <v>42004</v>
      </c>
      <c r="G877" s="60" t="s">
        <v>2730</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row>
    <row r="878" spans="1:31">
      <c r="A878" s="60" t="s">
        <v>2915</v>
      </c>
      <c r="B878" s="60" t="s">
        <v>2728</v>
      </c>
      <c r="D878" s="60" t="s">
        <v>2729</v>
      </c>
      <c r="E878" s="67">
        <v>41640</v>
      </c>
      <c r="F878" s="67">
        <v>42004</v>
      </c>
      <c r="G878" s="60" t="s">
        <v>2730</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row>
    <row r="879" spans="1:31">
      <c r="A879" s="60" t="s">
        <v>2916</v>
      </c>
      <c r="B879" s="60" t="s">
        <v>2728</v>
      </c>
      <c r="D879" s="60" t="s">
        <v>2729</v>
      </c>
      <c r="E879" s="67">
        <v>41640</v>
      </c>
      <c r="F879" s="67">
        <v>42004</v>
      </c>
      <c r="G879" s="60" t="s">
        <v>2730</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row>
    <row r="880" spans="1:31">
      <c r="A880" s="60" t="s">
        <v>2917</v>
      </c>
      <c r="B880" s="60" t="s">
        <v>2728</v>
      </c>
      <c r="D880" s="60" t="s">
        <v>2729</v>
      </c>
      <c r="E880" s="67">
        <v>41640</v>
      </c>
      <c r="F880" s="67">
        <v>42004</v>
      </c>
      <c r="G880" s="60" t="s">
        <v>2735</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row>
    <row r="881" spans="1:31">
      <c r="A881" s="60" t="s">
        <v>2918</v>
      </c>
      <c r="B881" s="60" t="s">
        <v>2728</v>
      </c>
      <c r="D881" s="60" t="s">
        <v>2729</v>
      </c>
      <c r="E881" s="67">
        <v>41640</v>
      </c>
      <c r="F881" s="67">
        <v>42004</v>
      </c>
      <c r="G881" s="60" t="s">
        <v>2730</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row>
    <row r="882" spans="1:31">
      <c r="A882" s="60" t="s">
        <v>2919</v>
      </c>
      <c r="B882" s="60" t="s">
        <v>2728</v>
      </c>
      <c r="D882" s="60" t="s">
        <v>2738</v>
      </c>
      <c r="E882" s="67">
        <v>41640</v>
      </c>
      <c r="F882" s="67">
        <v>42004</v>
      </c>
      <c r="G882" s="60" t="s">
        <v>2730</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row>
    <row r="883" spans="1:31">
      <c r="A883" s="60" t="s">
        <v>2919</v>
      </c>
      <c r="B883" s="60" t="s">
        <v>2728</v>
      </c>
      <c r="D883" s="60" t="s">
        <v>2736</v>
      </c>
      <c r="E883" s="67">
        <v>41640</v>
      </c>
      <c r="F883" s="67">
        <v>42004</v>
      </c>
      <c r="G883" s="60" t="s">
        <v>2730</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row>
    <row r="884" spans="1:31">
      <c r="A884" s="60" t="s">
        <v>2919</v>
      </c>
      <c r="B884" s="60" t="s">
        <v>2728</v>
      </c>
      <c r="D884" s="60" t="s">
        <v>2737</v>
      </c>
      <c r="E884" s="67">
        <v>41640</v>
      </c>
      <c r="F884" s="67">
        <v>42004</v>
      </c>
      <c r="G884" s="60" t="s">
        <v>2730</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row>
    <row r="885" spans="1:31">
      <c r="A885" s="60" t="s">
        <v>2919</v>
      </c>
      <c r="B885" s="60" t="s">
        <v>2728</v>
      </c>
      <c r="D885" s="60" t="s">
        <v>2798</v>
      </c>
      <c r="E885" s="67">
        <v>41640</v>
      </c>
      <c r="F885" s="67">
        <v>42004</v>
      </c>
      <c r="G885" s="60" t="s">
        <v>2735</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row>
    <row r="886" spans="1:31">
      <c r="A886" s="60" t="s">
        <v>2920</v>
      </c>
      <c r="B886" s="60" t="s">
        <v>2745</v>
      </c>
      <c r="C886" s="60" t="s">
        <v>2746</v>
      </c>
      <c r="D886" s="60" t="s">
        <v>2729</v>
      </c>
      <c r="E886" s="67">
        <v>41640</v>
      </c>
      <c r="F886" s="67">
        <v>42004</v>
      </c>
      <c r="G886" s="60" t="s">
        <v>2730</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row>
    <row r="887" spans="1:31">
      <c r="A887" s="60" t="s">
        <v>2921</v>
      </c>
      <c r="B887" s="60" t="s">
        <v>2745</v>
      </c>
      <c r="C887" s="60" t="s">
        <v>2746</v>
      </c>
      <c r="D887" s="60" t="s">
        <v>2729</v>
      </c>
      <c r="E887" s="67">
        <v>41640</v>
      </c>
      <c r="F887" s="67">
        <v>42004</v>
      </c>
      <c r="G887" s="60" t="s">
        <v>2730</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row>
    <row r="888" spans="1:31">
      <c r="A888" s="60" t="s">
        <v>2922</v>
      </c>
      <c r="B888" s="60" t="s">
        <v>2</v>
      </c>
      <c r="D888" s="60" t="s">
        <v>2729</v>
      </c>
      <c r="E888" s="67">
        <v>41640</v>
      </c>
      <c r="F888" s="67">
        <v>42004</v>
      </c>
      <c r="G888" s="60" t="s">
        <v>2735</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row>
    <row r="889" spans="1:31">
      <c r="A889" s="60" t="s">
        <v>2923</v>
      </c>
      <c r="B889" s="60" t="s">
        <v>2</v>
      </c>
      <c r="D889" s="60" t="s">
        <v>2729</v>
      </c>
      <c r="E889" s="67">
        <v>41640</v>
      </c>
      <c r="F889" s="67">
        <v>42004</v>
      </c>
      <c r="G889" s="60" t="s">
        <v>2730</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row>
    <row r="890" spans="1:31">
      <c r="A890" s="60" t="s">
        <v>2923</v>
      </c>
      <c r="B890" s="60" t="s">
        <v>2</v>
      </c>
      <c r="D890" s="60" t="s">
        <v>2798</v>
      </c>
      <c r="E890" s="67">
        <v>41640</v>
      </c>
      <c r="F890" s="67">
        <v>42004</v>
      </c>
      <c r="G890" s="60" t="s">
        <v>2735</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row>
    <row r="891" spans="1:31">
      <c r="A891" s="60" t="s">
        <v>2924</v>
      </c>
      <c r="B891" s="60" t="s">
        <v>2745</v>
      </c>
      <c r="C891" s="60" t="s">
        <v>2746</v>
      </c>
      <c r="D891" s="60" t="s">
        <v>2729</v>
      </c>
      <c r="E891" s="67">
        <v>41640</v>
      </c>
      <c r="F891" s="67">
        <v>42004</v>
      </c>
      <c r="G891" s="60" t="s">
        <v>2730</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row>
    <row r="892" spans="1:31">
      <c r="A892" s="60" t="s">
        <v>2925</v>
      </c>
      <c r="B892" s="60" t="s">
        <v>2745</v>
      </c>
      <c r="C892" s="60" t="s">
        <v>2746</v>
      </c>
      <c r="D892" s="60" t="s">
        <v>2729</v>
      </c>
      <c r="E892" s="67">
        <v>41640</v>
      </c>
      <c r="F892" s="67">
        <v>42004</v>
      </c>
      <c r="G892" s="60" t="s">
        <v>2730</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row>
    <row r="893" spans="1:31">
      <c r="A893" s="60" t="s">
        <v>2926</v>
      </c>
      <c r="B893" s="60" t="s">
        <v>2728</v>
      </c>
      <c r="D893" s="60" t="s">
        <v>2738</v>
      </c>
      <c r="E893" s="67">
        <v>41640</v>
      </c>
      <c r="F893" s="67">
        <v>42004</v>
      </c>
      <c r="G893" s="60" t="s">
        <v>2735</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row>
    <row r="894" spans="1:31">
      <c r="A894" s="60" t="s">
        <v>2926</v>
      </c>
      <c r="B894" s="60" t="s">
        <v>2728</v>
      </c>
      <c r="D894" s="60" t="s">
        <v>2762</v>
      </c>
      <c r="E894" s="67">
        <v>41640</v>
      </c>
      <c r="F894" s="67">
        <v>42004</v>
      </c>
      <c r="G894" s="60" t="s">
        <v>2730</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row>
    <row r="895" spans="1:31">
      <c r="A895" s="60" t="s">
        <v>2927</v>
      </c>
      <c r="B895" s="60" t="s">
        <v>2731</v>
      </c>
      <c r="C895" s="60" t="s">
        <v>2732</v>
      </c>
      <c r="D895" s="60" t="s">
        <v>2729</v>
      </c>
      <c r="E895" s="67">
        <v>41640</v>
      </c>
      <c r="F895" s="67">
        <v>42004</v>
      </c>
      <c r="G895" s="60" t="s">
        <v>2730</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row>
    <row r="896" spans="1:31">
      <c r="A896" s="60" t="s">
        <v>2928</v>
      </c>
      <c r="B896" s="60" t="s">
        <v>2728</v>
      </c>
      <c r="C896" s="60" t="s">
        <v>2732</v>
      </c>
      <c r="D896" s="60" t="s">
        <v>2729</v>
      </c>
      <c r="E896" s="67">
        <v>41640</v>
      </c>
      <c r="F896" s="67">
        <v>42004</v>
      </c>
      <c r="G896" s="60" t="s">
        <v>2730</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row>
    <row r="897" spans="1:31">
      <c r="A897" s="60" t="s">
        <v>2929</v>
      </c>
      <c r="B897" s="60" t="s">
        <v>2728</v>
      </c>
      <c r="D897" s="60" t="s">
        <v>2729</v>
      </c>
      <c r="E897" s="67">
        <v>41640</v>
      </c>
      <c r="F897" s="67">
        <v>42004</v>
      </c>
      <c r="G897" s="60" t="s">
        <v>2730</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row>
    <row r="898" spans="1:31">
      <c r="A898" s="60" t="s">
        <v>2930</v>
      </c>
      <c r="B898" s="60" t="s">
        <v>2728</v>
      </c>
      <c r="D898" s="60" t="s">
        <v>2729</v>
      </c>
      <c r="E898" s="67">
        <v>41640</v>
      </c>
      <c r="F898" s="67">
        <v>42004</v>
      </c>
      <c r="G898" s="60" t="s">
        <v>2730</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row>
    <row r="899" spans="1:31">
      <c r="A899" s="60" t="s">
        <v>2931</v>
      </c>
      <c r="B899" s="60" t="s">
        <v>2756</v>
      </c>
      <c r="D899" s="60" t="s">
        <v>2738</v>
      </c>
      <c r="E899" s="67">
        <v>41640</v>
      </c>
      <c r="F899" s="67">
        <v>42004</v>
      </c>
      <c r="G899" s="60" t="s">
        <v>2735</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row>
    <row r="900" spans="1:31">
      <c r="A900" s="60" t="s">
        <v>2931</v>
      </c>
      <c r="B900" s="60" t="s">
        <v>2756</v>
      </c>
      <c r="D900" s="60" t="s">
        <v>2736</v>
      </c>
      <c r="E900" s="67">
        <v>41640</v>
      </c>
      <c r="F900" s="67">
        <v>42004</v>
      </c>
      <c r="G900" s="60" t="s">
        <v>2730</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row>
    <row r="901" spans="1:31">
      <c r="A901" s="60" t="s">
        <v>2931</v>
      </c>
      <c r="B901" s="60" t="s">
        <v>2756</v>
      </c>
      <c r="D901" s="60" t="s">
        <v>2737</v>
      </c>
      <c r="E901" s="67">
        <v>41640</v>
      </c>
      <c r="F901" s="67">
        <v>42004</v>
      </c>
      <c r="G901" s="60" t="s">
        <v>2730</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row>
    <row r="902" spans="1:31">
      <c r="A902" s="60" t="s">
        <v>2931</v>
      </c>
      <c r="B902" s="60" t="s">
        <v>2756</v>
      </c>
      <c r="D902" s="60" t="s">
        <v>2740</v>
      </c>
      <c r="E902" s="67">
        <v>41640</v>
      </c>
      <c r="F902" s="67">
        <v>42004</v>
      </c>
      <c r="G902" s="60" t="s">
        <v>2735</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row>
    <row r="903" spans="1:31">
      <c r="A903" s="60" t="s">
        <v>2931</v>
      </c>
      <c r="B903" s="60" t="s">
        <v>2756</v>
      </c>
      <c r="D903" s="60" t="s">
        <v>2798</v>
      </c>
      <c r="E903" s="67">
        <v>41640</v>
      </c>
      <c r="F903" s="67">
        <v>42004</v>
      </c>
      <c r="G903" s="60" t="s">
        <v>2735</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row>
    <row r="904" spans="1:31">
      <c r="A904" s="60" t="s">
        <v>2932</v>
      </c>
      <c r="B904" s="60" t="s">
        <v>2733</v>
      </c>
      <c r="D904" s="60" t="s">
        <v>2738</v>
      </c>
      <c r="E904" s="67">
        <v>41640</v>
      </c>
      <c r="F904" s="67">
        <v>42004</v>
      </c>
      <c r="G904" s="60" t="s">
        <v>2735</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row>
    <row r="905" spans="1:31">
      <c r="A905" s="60" t="s">
        <v>2932</v>
      </c>
      <c r="B905" s="60" t="s">
        <v>2733</v>
      </c>
      <c r="D905" s="60" t="s">
        <v>2736</v>
      </c>
      <c r="E905" s="67">
        <v>41640</v>
      </c>
      <c r="F905" s="67">
        <v>42004</v>
      </c>
      <c r="G905" s="60" t="s">
        <v>2730</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row>
    <row r="906" spans="1:31">
      <c r="A906" s="60" t="s">
        <v>2932</v>
      </c>
      <c r="B906" s="60" t="s">
        <v>2733</v>
      </c>
      <c r="D906" s="60" t="s">
        <v>2737</v>
      </c>
      <c r="E906" s="67">
        <v>41640</v>
      </c>
      <c r="F906" s="67">
        <v>42004</v>
      </c>
      <c r="G906" s="60" t="s">
        <v>2730</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row>
    <row r="907" spans="1:31">
      <c r="A907" s="60" t="s">
        <v>2932</v>
      </c>
      <c r="B907" s="60" t="s">
        <v>2733</v>
      </c>
      <c r="D907" s="60" t="s">
        <v>2740</v>
      </c>
      <c r="E907" s="67">
        <v>41640</v>
      </c>
      <c r="F907" s="67">
        <v>42004</v>
      </c>
      <c r="G907" s="60" t="s">
        <v>2735</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row>
    <row r="908" spans="1:31">
      <c r="A908" s="60" t="s">
        <v>2932</v>
      </c>
      <c r="B908" s="60" t="s">
        <v>2733</v>
      </c>
      <c r="D908" s="60" t="s">
        <v>2798</v>
      </c>
      <c r="E908" s="67">
        <v>41640</v>
      </c>
      <c r="F908" s="67">
        <v>42004</v>
      </c>
      <c r="G908" s="60" t="s">
        <v>2735</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row>
    <row r="909" spans="1:31">
      <c r="A909" s="60" t="s">
        <v>2933</v>
      </c>
      <c r="B909" s="60" t="s">
        <v>2733</v>
      </c>
      <c r="D909" s="60" t="s">
        <v>2738</v>
      </c>
      <c r="E909" s="67">
        <v>41640</v>
      </c>
      <c r="F909" s="67">
        <v>42004</v>
      </c>
      <c r="G909" s="60" t="s">
        <v>2735</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row>
    <row r="910" spans="1:31">
      <c r="A910" s="60" t="s">
        <v>2933</v>
      </c>
      <c r="B910" s="60" t="s">
        <v>2733</v>
      </c>
      <c r="D910" s="60" t="s">
        <v>2736</v>
      </c>
      <c r="E910" s="67">
        <v>41640</v>
      </c>
      <c r="F910" s="67">
        <v>42004</v>
      </c>
      <c r="G910" s="60" t="s">
        <v>2730</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row>
    <row r="911" spans="1:31">
      <c r="A911" s="60" t="s">
        <v>2933</v>
      </c>
      <c r="B911" s="60" t="s">
        <v>2733</v>
      </c>
      <c r="D911" s="60" t="s">
        <v>2737</v>
      </c>
      <c r="E911" s="67">
        <v>41640</v>
      </c>
      <c r="F911" s="67">
        <v>42004</v>
      </c>
      <c r="G911" s="60" t="s">
        <v>2730</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row>
    <row r="912" spans="1:31">
      <c r="A912" s="60" t="s">
        <v>2933</v>
      </c>
      <c r="B912" s="60" t="s">
        <v>2733</v>
      </c>
      <c r="D912" s="60" t="s">
        <v>2740</v>
      </c>
      <c r="E912" s="67">
        <v>41640</v>
      </c>
      <c r="F912" s="67">
        <v>42004</v>
      </c>
      <c r="G912" s="60" t="s">
        <v>2735</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row>
    <row r="913" spans="1:31">
      <c r="A913" s="60" t="s">
        <v>2933</v>
      </c>
      <c r="B913" s="60" t="s">
        <v>2733</v>
      </c>
      <c r="D913" s="60" t="s">
        <v>2798</v>
      </c>
      <c r="E913" s="67">
        <v>41640</v>
      </c>
      <c r="F913" s="67">
        <v>42004</v>
      </c>
      <c r="G913" s="60" t="s">
        <v>2735</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row>
    <row r="914" spans="1:31">
      <c r="A914" s="60" t="s">
        <v>2934</v>
      </c>
      <c r="B914" s="60" t="s">
        <v>0</v>
      </c>
      <c r="D914" s="60" t="s">
        <v>2738</v>
      </c>
      <c r="E914" s="67">
        <v>41640</v>
      </c>
      <c r="F914" s="67">
        <v>42004</v>
      </c>
      <c r="G914" s="60" t="s">
        <v>2735</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row>
    <row r="915" spans="1:31">
      <c r="A915" s="60" t="s">
        <v>2934</v>
      </c>
      <c r="B915" s="60" t="s">
        <v>0</v>
      </c>
      <c r="D915" s="60" t="s">
        <v>2736</v>
      </c>
      <c r="E915" s="67">
        <v>41640</v>
      </c>
      <c r="F915" s="67">
        <v>42004</v>
      </c>
      <c r="G915" s="60" t="s">
        <v>2730</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row>
    <row r="916" spans="1:31">
      <c r="A916" s="60" t="s">
        <v>2934</v>
      </c>
      <c r="B916" s="60" t="s">
        <v>0</v>
      </c>
      <c r="D916" s="60" t="s">
        <v>2737</v>
      </c>
      <c r="E916" s="67">
        <v>41640</v>
      </c>
      <c r="F916" s="67">
        <v>42004</v>
      </c>
      <c r="G916" s="60" t="s">
        <v>2730</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row>
    <row r="917" spans="1:31">
      <c r="A917" s="60" t="s">
        <v>2934</v>
      </c>
      <c r="B917" s="60" t="s">
        <v>0</v>
      </c>
      <c r="D917" s="60" t="s">
        <v>2740</v>
      </c>
      <c r="E917" s="67">
        <v>41640</v>
      </c>
      <c r="F917" s="67">
        <v>42004</v>
      </c>
      <c r="G917" s="60" t="s">
        <v>2735</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row>
    <row r="918" spans="1:31">
      <c r="A918" s="60" t="s">
        <v>2934</v>
      </c>
      <c r="B918" s="60" t="s">
        <v>0</v>
      </c>
      <c r="D918" s="60" t="s">
        <v>2798</v>
      </c>
      <c r="E918" s="67">
        <v>41640</v>
      </c>
      <c r="F918" s="67">
        <v>42004</v>
      </c>
      <c r="G918" s="60" t="s">
        <v>2735</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row>
    <row r="919" spans="1:31">
      <c r="A919" s="60" t="s">
        <v>2935</v>
      </c>
      <c r="B919" s="60" t="s">
        <v>0</v>
      </c>
      <c r="D919" s="60" t="s">
        <v>2738</v>
      </c>
      <c r="E919" s="67">
        <v>41640</v>
      </c>
      <c r="F919" s="67">
        <v>42004</v>
      </c>
      <c r="G919" s="60" t="s">
        <v>2735</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row>
    <row r="920" spans="1:31">
      <c r="A920" s="60" t="s">
        <v>2935</v>
      </c>
      <c r="B920" s="60" t="s">
        <v>0</v>
      </c>
      <c r="D920" s="60" t="s">
        <v>2736</v>
      </c>
      <c r="E920" s="67">
        <v>41640</v>
      </c>
      <c r="F920" s="67">
        <v>42004</v>
      </c>
      <c r="G920" s="60" t="s">
        <v>2730</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row>
    <row r="921" spans="1:31">
      <c r="A921" s="60" t="s">
        <v>2935</v>
      </c>
      <c r="B921" s="60" t="s">
        <v>0</v>
      </c>
      <c r="D921" s="60" t="s">
        <v>2737</v>
      </c>
      <c r="E921" s="67">
        <v>41640</v>
      </c>
      <c r="F921" s="67">
        <v>42004</v>
      </c>
      <c r="G921" s="60" t="s">
        <v>2730</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row>
    <row r="922" spans="1:31">
      <c r="A922" s="60" t="s">
        <v>2935</v>
      </c>
      <c r="B922" s="60" t="s">
        <v>0</v>
      </c>
      <c r="D922" s="60" t="s">
        <v>2740</v>
      </c>
      <c r="E922" s="67">
        <v>41640</v>
      </c>
      <c r="F922" s="67">
        <v>42004</v>
      </c>
      <c r="G922" s="60" t="s">
        <v>2735</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row>
    <row r="923" spans="1:31">
      <c r="A923" s="60" t="s">
        <v>2935</v>
      </c>
      <c r="B923" s="60" t="s">
        <v>0</v>
      </c>
      <c r="D923" s="60" t="s">
        <v>2798</v>
      </c>
      <c r="E923" s="67">
        <v>41640</v>
      </c>
      <c r="F923" s="67">
        <v>42004</v>
      </c>
      <c r="G923" s="60" t="s">
        <v>2735</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row>
    <row r="924" spans="1:31">
      <c r="A924" s="60" t="s">
        <v>2936</v>
      </c>
      <c r="B924" s="60" t="s">
        <v>0</v>
      </c>
      <c r="D924" s="60" t="s">
        <v>2738</v>
      </c>
      <c r="E924" s="67">
        <v>41640</v>
      </c>
      <c r="F924" s="67">
        <v>42004</v>
      </c>
      <c r="G924" s="60" t="s">
        <v>2735</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row>
    <row r="925" spans="1:31">
      <c r="A925" s="60" t="s">
        <v>2936</v>
      </c>
      <c r="B925" s="60" t="s">
        <v>0</v>
      </c>
      <c r="D925" s="60" t="s">
        <v>2736</v>
      </c>
      <c r="E925" s="67">
        <v>41640</v>
      </c>
      <c r="F925" s="67">
        <v>42004</v>
      </c>
      <c r="G925" s="60" t="s">
        <v>2730</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row>
    <row r="926" spans="1:31">
      <c r="A926" s="60" t="s">
        <v>2936</v>
      </c>
      <c r="B926" s="60" t="s">
        <v>0</v>
      </c>
      <c r="D926" s="60" t="s">
        <v>2737</v>
      </c>
      <c r="E926" s="67">
        <v>41640</v>
      </c>
      <c r="F926" s="67">
        <v>42004</v>
      </c>
      <c r="G926" s="60" t="s">
        <v>2730</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row>
    <row r="927" spans="1:31">
      <c r="A927" s="60" t="s">
        <v>2936</v>
      </c>
      <c r="B927" s="60" t="s">
        <v>0</v>
      </c>
      <c r="D927" s="60" t="s">
        <v>2740</v>
      </c>
      <c r="E927" s="67">
        <v>41640</v>
      </c>
      <c r="F927" s="67">
        <v>42004</v>
      </c>
      <c r="G927" s="60" t="s">
        <v>2735</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row>
    <row r="928" spans="1:31">
      <c r="A928" s="60" t="s">
        <v>2936</v>
      </c>
      <c r="B928" s="60" t="s">
        <v>0</v>
      </c>
      <c r="D928" s="60" t="s">
        <v>2798</v>
      </c>
      <c r="E928" s="67">
        <v>41640</v>
      </c>
      <c r="F928" s="67">
        <v>42004</v>
      </c>
      <c r="G928" s="60" t="s">
        <v>2735</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row>
    <row r="929" spans="1:31">
      <c r="A929" s="60" t="s">
        <v>2937</v>
      </c>
      <c r="B929" s="60" t="s">
        <v>0</v>
      </c>
      <c r="D929" s="60" t="s">
        <v>2738</v>
      </c>
      <c r="E929" s="67">
        <v>41640</v>
      </c>
      <c r="F929" s="67">
        <v>42004</v>
      </c>
      <c r="G929" s="60" t="s">
        <v>2735</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row>
    <row r="930" spans="1:31">
      <c r="A930" s="60" t="s">
        <v>2937</v>
      </c>
      <c r="B930" s="60" t="s">
        <v>0</v>
      </c>
      <c r="D930" s="60" t="s">
        <v>2736</v>
      </c>
      <c r="E930" s="67">
        <v>41640</v>
      </c>
      <c r="F930" s="67">
        <v>42004</v>
      </c>
      <c r="G930" s="60" t="s">
        <v>2730</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row>
    <row r="931" spans="1:31">
      <c r="A931" s="60" t="s">
        <v>2937</v>
      </c>
      <c r="B931" s="60" t="s">
        <v>0</v>
      </c>
      <c r="D931" s="60" t="s">
        <v>2737</v>
      </c>
      <c r="E931" s="67">
        <v>41640</v>
      </c>
      <c r="F931" s="67">
        <v>42004</v>
      </c>
      <c r="G931" s="60" t="s">
        <v>2730</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row>
    <row r="932" spans="1:31">
      <c r="A932" s="60" t="s">
        <v>2937</v>
      </c>
      <c r="B932" s="60" t="s">
        <v>0</v>
      </c>
      <c r="D932" s="60" t="s">
        <v>2740</v>
      </c>
      <c r="E932" s="67">
        <v>41640</v>
      </c>
      <c r="F932" s="67">
        <v>42004</v>
      </c>
      <c r="G932" s="60" t="s">
        <v>2735</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row>
    <row r="933" spans="1:31">
      <c r="A933" s="60" t="s">
        <v>2937</v>
      </c>
      <c r="B933" s="60" t="s">
        <v>0</v>
      </c>
      <c r="D933" s="60" t="s">
        <v>2798</v>
      </c>
      <c r="E933" s="67">
        <v>41640</v>
      </c>
      <c r="F933" s="67">
        <v>42004</v>
      </c>
      <c r="G933" s="60" t="s">
        <v>2735</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row>
    <row r="934" spans="1:31">
      <c r="A934" s="60" t="s">
        <v>2938</v>
      </c>
      <c r="B934" s="60" t="s">
        <v>0</v>
      </c>
      <c r="D934" s="60" t="s">
        <v>2738</v>
      </c>
      <c r="E934" s="67">
        <v>41640</v>
      </c>
      <c r="F934" s="67">
        <v>42004</v>
      </c>
      <c r="G934" s="60" t="s">
        <v>2735</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row>
    <row r="935" spans="1:31">
      <c r="A935" s="60" t="s">
        <v>2938</v>
      </c>
      <c r="B935" s="60" t="s">
        <v>0</v>
      </c>
      <c r="D935" s="60" t="s">
        <v>2736</v>
      </c>
      <c r="E935" s="67">
        <v>41640</v>
      </c>
      <c r="F935" s="67">
        <v>42004</v>
      </c>
      <c r="G935" s="60" t="s">
        <v>2730</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row>
    <row r="936" spans="1:31">
      <c r="A936" s="60" t="s">
        <v>2938</v>
      </c>
      <c r="B936" s="60" t="s">
        <v>0</v>
      </c>
      <c r="D936" s="60" t="s">
        <v>2737</v>
      </c>
      <c r="E936" s="67">
        <v>41640</v>
      </c>
      <c r="F936" s="67">
        <v>42004</v>
      </c>
      <c r="G936" s="60" t="s">
        <v>2730</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row>
    <row r="937" spans="1:31">
      <c r="A937" s="60" t="s">
        <v>2938</v>
      </c>
      <c r="B937" s="60" t="s">
        <v>0</v>
      </c>
      <c r="D937" s="60" t="s">
        <v>2740</v>
      </c>
      <c r="E937" s="67">
        <v>41640</v>
      </c>
      <c r="F937" s="67">
        <v>42004</v>
      </c>
      <c r="G937" s="60" t="s">
        <v>2735</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row>
    <row r="938" spans="1:31">
      <c r="A938" s="60" t="s">
        <v>2938</v>
      </c>
      <c r="B938" s="60" t="s">
        <v>0</v>
      </c>
      <c r="D938" s="60" t="s">
        <v>2798</v>
      </c>
      <c r="E938" s="67">
        <v>41640</v>
      </c>
      <c r="F938" s="67">
        <v>42004</v>
      </c>
      <c r="G938" s="60" t="s">
        <v>2735</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row>
    <row r="939" spans="1:31">
      <c r="A939" s="60" t="s">
        <v>2939</v>
      </c>
      <c r="B939" s="60" t="s">
        <v>0</v>
      </c>
      <c r="D939" s="60" t="s">
        <v>2738</v>
      </c>
      <c r="E939" s="67">
        <v>41640</v>
      </c>
      <c r="F939" s="67">
        <v>42004</v>
      </c>
      <c r="G939" s="60" t="s">
        <v>2735</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row>
    <row r="940" spans="1:31">
      <c r="A940" s="60" t="s">
        <v>2939</v>
      </c>
      <c r="B940" s="60" t="s">
        <v>0</v>
      </c>
      <c r="D940" s="60" t="s">
        <v>2736</v>
      </c>
      <c r="E940" s="67">
        <v>41640</v>
      </c>
      <c r="F940" s="67">
        <v>42004</v>
      </c>
      <c r="G940" s="60" t="s">
        <v>2730</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row>
    <row r="941" spans="1:31">
      <c r="A941" s="60" t="s">
        <v>2939</v>
      </c>
      <c r="B941" s="60" t="s">
        <v>0</v>
      </c>
      <c r="D941" s="60" t="s">
        <v>2737</v>
      </c>
      <c r="E941" s="67">
        <v>41640</v>
      </c>
      <c r="F941" s="67">
        <v>42004</v>
      </c>
      <c r="G941" s="60" t="s">
        <v>2730</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row>
    <row r="942" spans="1:31">
      <c r="A942" s="60" t="s">
        <v>2939</v>
      </c>
      <c r="B942" s="60" t="s">
        <v>0</v>
      </c>
      <c r="D942" s="60" t="s">
        <v>2740</v>
      </c>
      <c r="E942" s="67">
        <v>41640</v>
      </c>
      <c r="F942" s="67">
        <v>42004</v>
      </c>
      <c r="G942" s="60" t="s">
        <v>2735</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row>
    <row r="943" spans="1:31">
      <c r="A943" s="60" t="s">
        <v>2939</v>
      </c>
      <c r="B943" s="60" t="s">
        <v>0</v>
      </c>
      <c r="D943" s="60" t="s">
        <v>2798</v>
      </c>
      <c r="E943" s="67">
        <v>41640</v>
      </c>
      <c r="F943" s="67">
        <v>42004</v>
      </c>
      <c r="G943" s="60" t="s">
        <v>2735</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row>
    <row r="944" spans="1:31">
      <c r="A944" s="60" t="s">
        <v>2940</v>
      </c>
      <c r="B944" s="60" t="s">
        <v>0</v>
      </c>
      <c r="D944" s="60" t="s">
        <v>2738</v>
      </c>
      <c r="E944" s="67">
        <v>41640</v>
      </c>
      <c r="F944" s="67">
        <v>42004</v>
      </c>
      <c r="G944" s="60" t="s">
        <v>2735</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row>
    <row r="945" spans="1:31">
      <c r="A945" s="60" t="s">
        <v>2940</v>
      </c>
      <c r="B945" s="60" t="s">
        <v>0</v>
      </c>
      <c r="D945" s="60" t="s">
        <v>2736</v>
      </c>
      <c r="E945" s="67">
        <v>41640</v>
      </c>
      <c r="F945" s="67">
        <v>42004</v>
      </c>
      <c r="G945" s="60" t="s">
        <v>2730</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row>
    <row r="946" spans="1:31">
      <c r="A946" s="60" t="s">
        <v>2940</v>
      </c>
      <c r="B946" s="60" t="s">
        <v>0</v>
      </c>
      <c r="D946" s="60" t="s">
        <v>2737</v>
      </c>
      <c r="E946" s="67">
        <v>41640</v>
      </c>
      <c r="F946" s="67">
        <v>42004</v>
      </c>
      <c r="G946" s="60" t="s">
        <v>2730</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row>
    <row r="947" spans="1:31">
      <c r="A947" s="60" t="s">
        <v>2940</v>
      </c>
      <c r="B947" s="60" t="s">
        <v>0</v>
      </c>
      <c r="D947" s="60" t="s">
        <v>2740</v>
      </c>
      <c r="E947" s="67">
        <v>41640</v>
      </c>
      <c r="F947" s="67">
        <v>42004</v>
      </c>
      <c r="G947" s="60" t="s">
        <v>2735</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row>
    <row r="948" spans="1:31">
      <c r="A948" s="60" t="s">
        <v>2940</v>
      </c>
      <c r="B948" s="60" t="s">
        <v>0</v>
      </c>
      <c r="D948" s="60" t="s">
        <v>2798</v>
      </c>
      <c r="E948" s="67">
        <v>41640</v>
      </c>
      <c r="F948" s="67">
        <v>42004</v>
      </c>
      <c r="G948" s="60" t="s">
        <v>2735</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row>
    <row r="949" spans="1:31">
      <c r="A949" s="60" t="s">
        <v>2941</v>
      </c>
      <c r="B949" s="60" t="s">
        <v>0</v>
      </c>
      <c r="D949" s="60" t="s">
        <v>2738</v>
      </c>
      <c r="E949" s="67">
        <v>41640</v>
      </c>
      <c r="F949" s="67">
        <v>42004</v>
      </c>
      <c r="G949" s="60" t="s">
        <v>2735</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row>
    <row r="950" spans="1:31">
      <c r="A950" s="60" t="s">
        <v>2941</v>
      </c>
      <c r="B950" s="60" t="s">
        <v>0</v>
      </c>
      <c r="D950" s="60" t="s">
        <v>2736</v>
      </c>
      <c r="E950" s="67">
        <v>41640</v>
      </c>
      <c r="F950" s="67">
        <v>42004</v>
      </c>
      <c r="G950" s="60" t="s">
        <v>2730</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row>
    <row r="951" spans="1:31">
      <c r="A951" s="60" t="s">
        <v>2941</v>
      </c>
      <c r="B951" s="60" t="s">
        <v>0</v>
      </c>
      <c r="D951" s="60" t="s">
        <v>2737</v>
      </c>
      <c r="E951" s="67">
        <v>41640</v>
      </c>
      <c r="F951" s="67">
        <v>42004</v>
      </c>
      <c r="G951" s="60" t="s">
        <v>2730</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row>
    <row r="952" spans="1:31">
      <c r="A952" s="60" t="s">
        <v>2941</v>
      </c>
      <c r="B952" s="60" t="s">
        <v>0</v>
      </c>
      <c r="D952" s="60" t="s">
        <v>2740</v>
      </c>
      <c r="E952" s="67">
        <v>41640</v>
      </c>
      <c r="F952" s="67">
        <v>42004</v>
      </c>
      <c r="G952" s="60" t="s">
        <v>2735</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row>
    <row r="953" spans="1:31">
      <c r="A953" s="60" t="s">
        <v>2941</v>
      </c>
      <c r="B953" s="60" t="s">
        <v>0</v>
      </c>
      <c r="D953" s="60" t="s">
        <v>2798</v>
      </c>
      <c r="E953" s="67">
        <v>41640</v>
      </c>
      <c r="F953" s="67">
        <v>42004</v>
      </c>
      <c r="G953" s="60" t="s">
        <v>2735</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row>
    <row r="954" spans="1:31">
      <c r="A954" s="60" t="s">
        <v>2942</v>
      </c>
      <c r="B954" s="60" t="s">
        <v>0</v>
      </c>
      <c r="D954" s="60" t="s">
        <v>2738</v>
      </c>
      <c r="E954" s="67">
        <v>41640</v>
      </c>
      <c r="F954" s="67">
        <v>42004</v>
      </c>
      <c r="G954" s="60" t="s">
        <v>2735</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row>
    <row r="955" spans="1:31">
      <c r="A955" s="60" t="s">
        <v>2942</v>
      </c>
      <c r="B955" s="60" t="s">
        <v>0</v>
      </c>
      <c r="D955" s="60" t="s">
        <v>2736</v>
      </c>
      <c r="E955" s="67">
        <v>41640</v>
      </c>
      <c r="F955" s="67">
        <v>42004</v>
      </c>
      <c r="G955" s="60" t="s">
        <v>2730</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row>
    <row r="956" spans="1:31">
      <c r="A956" s="60" t="s">
        <v>2942</v>
      </c>
      <c r="B956" s="60" t="s">
        <v>0</v>
      </c>
      <c r="D956" s="60" t="s">
        <v>2737</v>
      </c>
      <c r="E956" s="67">
        <v>41640</v>
      </c>
      <c r="F956" s="67">
        <v>42004</v>
      </c>
      <c r="G956" s="60" t="s">
        <v>2730</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row>
    <row r="957" spans="1:31">
      <c r="A957" s="60" t="s">
        <v>2942</v>
      </c>
      <c r="B957" s="60" t="s">
        <v>0</v>
      </c>
      <c r="D957" s="60" t="s">
        <v>2740</v>
      </c>
      <c r="E957" s="67">
        <v>41640</v>
      </c>
      <c r="F957" s="67">
        <v>42004</v>
      </c>
      <c r="G957" s="60" t="s">
        <v>2735</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row>
    <row r="958" spans="1:31">
      <c r="A958" s="60" t="s">
        <v>2942</v>
      </c>
      <c r="B958" s="60" t="s">
        <v>0</v>
      </c>
      <c r="D958" s="60" t="s">
        <v>2798</v>
      </c>
      <c r="E958" s="67">
        <v>41640</v>
      </c>
      <c r="F958" s="67">
        <v>42004</v>
      </c>
      <c r="G958" s="60" t="s">
        <v>2735</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row>
    <row r="959" spans="1:31">
      <c r="A959" s="60" t="s">
        <v>2943</v>
      </c>
      <c r="B959" s="60" t="s">
        <v>0</v>
      </c>
      <c r="D959" s="60" t="s">
        <v>2738</v>
      </c>
      <c r="E959" s="67">
        <v>41640</v>
      </c>
      <c r="F959" s="67">
        <v>42004</v>
      </c>
      <c r="G959" s="60" t="s">
        <v>2735</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row>
    <row r="960" spans="1:31">
      <c r="A960" s="60" t="s">
        <v>2943</v>
      </c>
      <c r="B960" s="60" t="s">
        <v>0</v>
      </c>
      <c r="D960" s="60" t="s">
        <v>2736</v>
      </c>
      <c r="E960" s="67">
        <v>41640</v>
      </c>
      <c r="F960" s="67">
        <v>42004</v>
      </c>
      <c r="G960" s="60" t="s">
        <v>2730</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row>
    <row r="961" spans="1:31">
      <c r="A961" s="60" t="s">
        <v>2943</v>
      </c>
      <c r="B961" s="60" t="s">
        <v>0</v>
      </c>
      <c r="D961" s="60" t="s">
        <v>2737</v>
      </c>
      <c r="E961" s="67">
        <v>41640</v>
      </c>
      <c r="F961" s="67">
        <v>42004</v>
      </c>
      <c r="G961" s="60" t="s">
        <v>2730</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row>
    <row r="962" spans="1:31">
      <c r="A962" s="60" t="s">
        <v>2943</v>
      </c>
      <c r="B962" s="60" t="s">
        <v>0</v>
      </c>
      <c r="D962" s="60" t="s">
        <v>2740</v>
      </c>
      <c r="E962" s="67">
        <v>41640</v>
      </c>
      <c r="F962" s="67">
        <v>42004</v>
      </c>
      <c r="G962" s="60" t="s">
        <v>2735</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row>
    <row r="963" spans="1:31">
      <c r="A963" s="60" t="s">
        <v>2943</v>
      </c>
      <c r="B963" s="60" t="s">
        <v>0</v>
      </c>
      <c r="D963" s="60" t="s">
        <v>2798</v>
      </c>
      <c r="E963" s="67">
        <v>41640</v>
      </c>
      <c r="F963" s="67">
        <v>42004</v>
      </c>
      <c r="G963" s="60" t="s">
        <v>2735</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row>
    <row r="964" spans="1:31">
      <c r="A964" s="60" t="s">
        <v>2944</v>
      </c>
      <c r="B964" s="60" t="s">
        <v>0</v>
      </c>
      <c r="D964" s="60" t="s">
        <v>2738</v>
      </c>
      <c r="E964" s="67">
        <v>41640</v>
      </c>
      <c r="F964" s="67">
        <v>42004</v>
      </c>
      <c r="G964" s="60" t="s">
        <v>2735</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row>
    <row r="965" spans="1:31">
      <c r="A965" s="60" t="s">
        <v>2944</v>
      </c>
      <c r="B965" s="60" t="s">
        <v>0</v>
      </c>
      <c r="D965" s="60" t="s">
        <v>2736</v>
      </c>
      <c r="E965" s="67">
        <v>41640</v>
      </c>
      <c r="F965" s="67">
        <v>42004</v>
      </c>
      <c r="G965" s="60" t="s">
        <v>2730</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row>
    <row r="966" spans="1:31">
      <c r="A966" s="60" t="s">
        <v>2944</v>
      </c>
      <c r="B966" s="60" t="s">
        <v>0</v>
      </c>
      <c r="D966" s="60" t="s">
        <v>2737</v>
      </c>
      <c r="E966" s="67">
        <v>41640</v>
      </c>
      <c r="F966" s="67">
        <v>42004</v>
      </c>
      <c r="G966" s="60" t="s">
        <v>2730</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row>
    <row r="967" spans="1:31">
      <c r="A967" s="60" t="s">
        <v>2944</v>
      </c>
      <c r="B967" s="60" t="s">
        <v>0</v>
      </c>
      <c r="D967" s="60" t="s">
        <v>2740</v>
      </c>
      <c r="E967" s="67">
        <v>41640</v>
      </c>
      <c r="F967" s="67">
        <v>42004</v>
      </c>
      <c r="G967" s="60" t="s">
        <v>2735</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row>
    <row r="968" spans="1:31">
      <c r="A968" s="60" t="s">
        <v>2944</v>
      </c>
      <c r="B968" s="60" t="s">
        <v>0</v>
      </c>
      <c r="D968" s="60" t="s">
        <v>2798</v>
      </c>
      <c r="E968" s="67">
        <v>41640</v>
      </c>
      <c r="F968" s="67">
        <v>42004</v>
      </c>
      <c r="G968" s="60" t="s">
        <v>2735</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row>
    <row r="969" spans="1:31">
      <c r="A969" s="60" t="s">
        <v>2945</v>
      </c>
      <c r="B969" s="60" t="s">
        <v>2946</v>
      </c>
      <c r="D969" s="60" t="s">
        <v>2738</v>
      </c>
      <c r="E969" s="67">
        <v>41640</v>
      </c>
      <c r="F969" s="67">
        <v>42004</v>
      </c>
      <c r="G969" s="60" t="s">
        <v>2730</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row>
    <row r="970" spans="1:31">
      <c r="A970" s="60" t="s">
        <v>2945</v>
      </c>
      <c r="B970" s="60" t="s">
        <v>2946</v>
      </c>
      <c r="D970" s="60" t="s">
        <v>2947</v>
      </c>
      <c r="E970" s="67">
        <v>41640</v>
      </c>
      <c r="F970" s="67">
        <v>42004</v>
      </c>
      <c r="G970" s="60" t="s">
        <v>2735</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row>
    <row r="971" spans="1:31">
      <c r="A971" s="60" t="s">
        <v>2948</v>
      </c>
      <c r="B971" s="60" t="s">
        <v>2</v>
      </c>
      <c r="D971" s="60" t="s">
        <v>2738</v>
      </c>
      <c r="E971" s="67">
        <v>41640</v>
      </c>
      <c r="F971" s="67">
        <v>42004</v>
      </c>
      <c r="G971" s="60" t="s">
        <v>2735</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row>
    <row r="972" spans="1:31">
      <c r="A972" s="60" t="s">
        <v>2948</v>
      </c>
      <c r="B972" s="60" t="s">
        <v>2</v>
      </c>
      <c r="D972" s="60" t="s">
        <v>2736</v>
      </c>
      <c r="E972" s="67">
        <v>41640</v>
      </c>
      <c r="F972" s="67">
        <v>42004</v>
      </c>
      <c r="G972" s="60" t="s">
        <v>2730</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row>
    <row r="973" spans="1:31">
      <c r="A973" s="60" t="s">
        <v>2948</v>
      </c>
      <c r="B973" s="60" t="s">
        <v>2</v>
      </c>
      <c r="D973" s="60" t="s">
        <v>2737</v>
      </c>
      <c r="E973" s="67">
        <v>41640</v>
      </c>
      <c r="F973" s="67">
        <v>42004</v>
      </c>
      <c r="G973" s="60" t="s">
        <v>2730</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row>
    <row r="974" spans="1:31">
      <c r="A974" s="60" t="s">
        <v>2948</v>
      </c>
      <c r="B974" s="60" t="s">
        <v>2</v>
      </c>
      <c r="D974" s="60" t="s">
        <v>2740</v>
      </c>
      <c r="E974" s="67">
        <v>41640</v>
      </c>
      <c r="F974" s="67">
        <v>42004</v>
      </c>
      <c r="G974" s="60" t="s">
        <v>2735</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row>
    <row r="975" spans="1:31">
      <c r="A975" s="60" t="s">
        <v>2948</v>
      </c>
      <c r="B975" s="60" t="s">
        <v>2</v>
      </c>
      <c r="D975" s="60" t="s">
        <v>2798</v>
      </c>
      <c r="E975" s="67">
        <v>41640</v>
      </c>
      <c r="F975" s="67">
        <v>42004</v>
      </c>
      <c r="G975" s="60" t="s">
        <v>2735</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row>
    <row r="976" spans="1:31">
      <c r="A976" s="60" t="s">
        <v>2949</v>
      </c>
      <c r="B976" s="60" t="s">
        <v>2</v>
      </c>
      <c r="D976" s="60" t="s">
        <v>2738</v>
      </c>
      <c r="E976" s="67">
        <v>41640</v>
      </c>
      <c r="F976" s="67">
        <v>42004</v>
      </c>
      <c r="G976" s="60" t="s">
        <v>2735</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row>
    <row r="977" spans="1:31">
      <c r="A977" s="60" t="s">
        <v>2949</v>
      </c>
      <c r="B977" s="60" t="s">
        <v>2</v>
      </c>
      <c r="D977" s="60" t="s">
        <v>2736</v>
      </c>
      <c r="E977" s="67">
        <v>41640</v>
      </c>
      <c r="F977" s="67">
        <v>42004</v>
      </c>
      <c r="G977" s="60" t="s">
        <v>2730</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row>
    <row r="978" spans="1:31">
      <c r="A978" s="60" t="s">
        <v>2949</v>
      </c>
      <c r="B978" s="60" t="s">
        <v>2</v>
      </c>
      <c r="D978" s="60" t="s">
        <v>2737</v>
      </c>
      <c r="E978" s="67">
        <v>41640</v>
      </c>
      <c r="F978" s="67">
        <v>42004</v>
      </c>
      <c r="G978" s="60" t="s">
        <v>2730</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row>
    <row r="979" spans="1:31">
      <c r="A979" s="60" t="s">
        <v>2949</v>
      </c>
      <c r="B979" s="60" t="s">
        <v>2</v>
      </c>
      <c r="D979" s="60" t="s">
        <v>2740</v>
      </c>
      <c r="E979" s="67">
        <v>41640</v>
      </c>
      <c r="F979" s="67">
        <v>42004</v>
      </c>
      <c r="G979" s="60" t="s">
        <v>2735</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row>
    <row r="980" spans="1:31">
      <c r="A980" s="60" t="s">
        <v>2949</v>
      </c>
      <c r="B980" s="60" t="s">
        <v>2</v>
      </c>
      <c r="D980" s="60" t="s">
        <v>2798</v>
      </c>
      <c r="E980" s="67">
        <v>41640</v>
      </c>
      <c r="F980" s="67">
        <v>42004</v>
      </c>
      <c r="G980" s="60" t="s">
        <v>2735</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row>
    <row r="981" spans="1:31">
      <c r="A981" s="60" t="s">
        <v>2950</v>
      </c>
      <c r="B981" s="60" t="s">
        <v>2742</v>
      </c>
      <c r="D981" s="60" t="s">
        <v>2951</v>
      </c>
      <c r="E981" s="67">
        <v>41640</v>
      </c>
      <c r="F981" s="67">
        <v>42004</v>
      </c>
      <c r="G981" s="60" t="s">
        <v>2735</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row>
    <row r="982" spans="1:31">
      <c r="A982" s="60" t="s">
        <v>2950</v>
      </c>
      <c r="B982" s="60" t="s">
        <v>2742</v>
      </c>
      <c r="D982" s="60" t="s">
        <v>2952</v>
      </c>
      <c r="E982" s="67">
        <v>41640</v>
      </c>
      <c r="F982" s="67">
        <v>42004</v>
      </c>
      <c r="G982" s="60" t="s">
        <v>2735</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row>
    <row r="983" spans="1:31">
      <c r="A983" s="60" t="s">
        <v>2953</v>
      </c>
      <c r="B983" s="60" t="s">
        <v>2742</v>
      </c>
      <c r="D983" s="60" t="s">
        <v>2738</v>
      </c>
      <c r="E983" s="67">
        <v>41640</v>
      </c>
      <c r="F983" s="67">
        <v>42004</v>
      </c>
      <c r="G983" s="60" t="s">
        <v>2735</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row>
    <row r="984" spans="1:31">
      <c r="A984" s="60" t="s">
        <v>2953</v>
      </c>
      <c r="B984" s="60" t="s">
        <v>2742</v>
      </c>
      <c r="D984" s="60" t="s">
        <v>2744</v>
      </c>
      <c r="E984" s="67">
        <v>41640</v>
      </c>
      <c r="F984" s="67">
        <v>42004</v>
      </c>
      <c r="G984" s="60" t="s">
        <v>2735</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row>
    <row r="985" spans="1:31">
      <c r="A985" s="60" t="s">
        <v>2953</v>
      </c>
      <c r="B985" s="60" t="s">
        <v>2742</v>
      </c>
      <c r="D985" s="60" t="s">
        <v>2952</v>
      </c>
      <c r="E985" s="67">
        <v>41640</v>
      </c>
      <c r="F985" s="67">
        <v>42004</v>
      </c>
      <c r="G985" s="60" t="s">
        <v>2735</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row>
    <row r="986" spans="1:31">
      <c r="A986" s="60" t="s">
        <v>2954</v>
      </c>
      <c r="B986" s="60" t="s">
        <v>2745</v>
      </c>
      <c r="C986" s="60" t="s">
        <v>2746</v>
      </c>
      <c r="D986" s="60" t="s">
        <v>2729</v>
      </c>
      <c r="E986" s="67">
        <v>41640</v>
      </c>
      <c r="F986" s="67">
        <v>42004</v>
      </c>
      <c r="G986" s="60" t="s">
        <v>2730</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row>
    <row r="987" spans="1:31">
      <c r="A987" s="60" t="s">
        <v>2955</v>
      </c>
      <c r="B987" s="60" t="s">
        <v>2748</v>
      </c>
      <c r="C987" s="60" t="s">
        <v>2732</v>
      </c>
      <c r="D987" s="60" t="s">
        <v>2743</v>
      </c>
      <c r="E987" s="67">
        <v>41640</v>
      </c>
      <c r="F987" s="67">
        <v>42004</v>
      </c>
      <c r="G987" s="60" t="s">
        <v>2730</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row>
    <row r="988" spans="1:31">
      <c r="A988" s="60" t="s">
        <v>2955</v>
      </c>
      <c r="B988" s="60" t="s">
        <v>2748</v>
      </c>
      <c r="C988" s="60" t="s">
        <v>2732</v>
      </c>
      <c r="D988" s="60" t="s">
        <v>2736</v>
      </c>
      <c r="E988" s="67">
        <v>41640</v>
      </c>
      <c r="F988" s="67">
        <v>42004</v>
      </c>
      <c r="G988" s="60" t="s">
        <v>2730</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row>
    <row r="989" spans="1:31">
      <c r="A989" s="60" t="s">
        <v>2955</v>
      </c>
      <c r="B989" s="60" t="s">
        <v>2748</v>
      </c>
      <c r="C989" s="60" t="s">
        <v>2732</v>
      </c>
      <c r="D989" s="60" t="s">
        <v>2750</v>
      </c>
      <c r="E989" s="67">
        <v>41913</v>
      </c>
      <c r="F989" s="67">
        <v>42004</v>
      </c>
      <c r="G989" s="60" t="s">
        <v>2730</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row>
    <row r="990" spans="1:31">
      <c r="A990" s="60" t="s">
        <v>2955</v>
      </c>
      <c r="B990" s="60" t="s">
        <v>2748</v>
      </c>
      <c r="C990" s="60" t="s">
        <v>2732</v>
      </c>
      <c r="D990" s="60" t="s">
        <v>2750</v>
      </c>
      <c r="E990" s="67">
        <v>41640</v>
      </c>
      <c r="F990" s="67">
        <v>41759</v>
      </c>
      <c r="G990" s="60" t="s">
        <v>2730</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row>
    <row r="991" spans="1:31">
      <c r="A991" s="60" t="s">
        <v>2956</v>
      </c>
      <c r="B991" s="60" t="s">
        <v>2728</v>
      </c>
      <c r="C991" s="60" t="s">
        <v>2746</v>
      </c>
      <c r="D991" s="60" t="s">
        <v>2729</v>
      </c>
      <c r="E991" s="67">
        <v>41640</v>
      </c>
      <c r="F991" s="67">
        <v>42004</v>
      </c>
      <c r="G991" s="60" t="s">
        <v>2730</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row>
    <row r="992" spans="1:31">
      <c r="A992" s="60" t="s">
        <v>2957</v>
      </c>
      <c r="B992" s="60" t="s">
        <v>2728</v>
      </c>
      <c r="D992" s="60" t="s">
        <v>2729</v>
      </c>
      <c r="E992" s="67">
        <v>41640</v>
      </c>
      <c r="F992" s="67">
        <v>42004</v>
      </c>
      <c r="G992" s="60" t="s">
        <v>2730</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row>
    <row r="993" spans="1:31">
      <c r="A993" s="60" t="s">
        <v>2958</v>
      </c>
      <c r="B993" s="60" t="s">
        <v>2728</v>
      </c>
      <c r="C993" s="60" t="s">
        <v>2746</v>
      </c>
      <c r="D993" s="60" t="s">
        <v>2729</v>
      </c>
      <c r="E993" s="67">
        <v>41640</v>
      </c>
      <c r="F993" s="67">
        <v>42004</v>
      </c>
      <c r="G993" s="60" t="s">
        <v>2730</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row>
    <row r="994" spans="1:31">
      <c r="A994" s="60" t="s">
        <v>2959</v>
      </c>
      <c r="B994" s="60" t="s">
        <v>2742</v>
      </c>
      <c r="C994" s="60" t="s">
        <v>2732</v>
      </c>
      <c r="D994" s="60" t="s">
        <v>2729</v>
      </c>
      <c r="E994" s="67">
        <v>41640</v>
      </c>
      <c r="F994" s="67">
        <v>42004</v>
      </c>
      <c r="G994" s="60" t="s">
        <v>2730</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row>
    <row r="995" spans="1:31">
      <c r="A995" s="60" t="s">
        <v>2960</v>
      </c>
      <c r="B995" s="60" t="s">
        <v>2742</v>
      </c>
      <c r="C995" s="60" t="s">
        <v>2732</v>
      </c>
      <c r="D995" s="60" t="s">
        <v>2729</v>
      </c>
      <c r="E995" s="67">
        <v>41640</v>
      </c>
      <c r="F995" s="67">
        <v>42004</v>
      </c>
      <c r="G995" s="60" t="s">
        <v>2730</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row>
    <row r="996" spans="1:31">
      <c r="A996" s="60" t="s">
        <v>2961</v>
      </c>
      <c r="B996" s="60" t="s">
        <v>2728</v>
      </c>
      <c r="D996" s="60" t="s">
        <v>2729</v>
      </c>
      <c r="E996" s="67">
        <v>41640</v>
      </c>
      <c r="F996" s="67">
        <v>42004</v>
      </c>
      <c r="G996" s="60" t="s">
        <v>2730</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row>
    <row r="997" spans="1:31">
      <c r="A997" s="60" t="s">
        <v>2962</v>
      </c>
      <c r="B997" s="60" t="s">
        <v>0</v>
      </c>
      <c r="D997" s="60" t="s">
        <v>2729</v>
      </c>
      <c r="E997" s="67">
        <v>41640</v>
      </c>
      <c r="F997" s="67">
        <v>42004</v>
      </c>
      <c r="G997" s="60" t="s">
        <v>2730</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row>
    <row r="998" spans="1:31">
      <c r="A998" s="60" t="s">
        <v>2963</v>
      </c>
      <c r="B998" s="60" t="s">
        <v>0</v>
      </c>
      <c r="D998" s="60" t="s">
        <v>2738</v>
      </c>
      <c r="E998" s="67">
        <v>41640</v>
      </c>
      <c r="F998" s="67">
        <v>42004</v>
      </c>
      <c r="G998" s="60" t="s">
        <v>2735</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row>
    <row r="999" spans="1:31">
      <c r="A999" s="60" t="s">
        <v>2963</v>
      </c>
      <c r="B999" s="60" t="s">
        <v>0</v>
      </c>
      <c r="D999" s="60" t="s">
        <v>2736</v>
      </c>
      <c r="E999" s="67">
        <v>41640</v>
      </c>
      <c r="F999" s="67">
        <v>42004</v>
      </c>
      <c r="G999" s="60" t="s">
        <v>2730</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row>
    <row r="1000" spans="1:31">
      <c r="A1000" s="60" t="s">
        <v>2963</v>
      </c>
      <c r="B1000" s="60" t="s">
        <v>0</v>
      </c>
      <c r="D1000" s="60" t="s">
        <v>2737</v>
      </c>
      <c r="E1000" s="67">
        <v>41640</v>
      </c>
      <c r="F1000" s="67">
        <v>42004</v>
      </c>
      <c r="G1000" s="60" t="s">
        <v>2730</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row>
    <row r="1001" spans="1:31">
      <c r="A1001" s="60" t="s">
        <v>2963</v>
      </c>
      <c r="B1001" s="60" t="s">
        <v>0</v>
      </c>
      <c r="D1001" s="60" t="s">
        <v>2740</v>
      </c>
      <c r="E1001" s="67">
        <v>41640</v>
      </c>
      <c r="F1001" s="67">
        <v>42004</v>
      </c>
      <c r="G1001" s="60" t="s">
        <v>2735</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row>
    <row r="1002" spans="1:31">
      <c r="A1002" s="60" t="s">
        <v>2963</v>
      </c>
      <c r="B1002" s="60" t="s">
        <v>0</v>
      </c>
      <c r="D1002" s="60" t="s">
        <v>2798</v>
      </c>
      <c r="E1002" s="67">
        <v>41640</v>
      </c>
      <c r="F1002" s="67">
        <v>42004</v>
      </c>
      <c r="G1002" s="60" t="s">
        <v>2735</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row>
    <row r="1003" spans="1:31">
      <c r="A1003" s="60" t="s">
        <v>2964</v>
      </c>
      <c r="B1003" s="60" t="s">
        <v>2728</v>
      </c>
      <c r="D1003" s="60" t="s">
        <v>2729</v>
      </c>
      <c r="E1003" s="67">
        <v>41640</v>
      </c>
      <c r="F1003" s="67">
        <v>42004</v>
      </c>
      <c r="G1003" s="60" t="s">
        <v>2730</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row>
    <row r="1004" spans="1:31">
      <c r="A1004" s="60" t="s">
        <v>2965</v>
      </c>
      <c r="B1004" s="60" t="s">
        <v>2728</v>
      </c>
      <c r="D1004" s="60" t="s">
        <v>2729</v>
      </c>
      <c r="E1004" s="67">
        <v>41640</v>
      </c>
      <c r="F1004" s="67">
        <v>42004</v>
      </c>
      <c r="G1004" s="60" t="s">
        <v>2730</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row>
    <row r="1005" spans="1:31">
      <c r="A1005" s="60" t="s">
        <v>2966</v>
      </c>
      <c r="B1005" s="60" t="s">
        <v>2728</v>
      </c>
      <c r="C1005" s="60" t="s">
        <v>2746</v>
      </c>
      <c r="D1005" s="60" t="s">
        <v>2729</v>
      </c>
      <c r="E1005" s="67">
        <v>41640</v>
      </c>
      <c r="F1005" s="67">
        <v>42004</v>
      </c>
      <c r="G1005" s="60" t="s">
        <v>2730</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row>
    <row r="1006" spans="1:31">
      <c r="A1006" s="60" t="s">
        <v>2967</v>
      </c>
      <c r="B1006" s="60" t="s">
        <v>2728</v>
      </c>
      <c r="C1006" s="60" t="s">
        <v>2746</v>
      </c>
      <c r="D1006" s="60" t="s">
        <v>2729</v>
      </c>
      <c r="E1006" s="67">
        <v>41640</v>
      </c>
      <c r="F1006" s="67">
        <v>42004</v>
      </c>
      <c r="G1006" s="60" t="s">
        <v>2730</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row>
    <row r="1007" spans="1:31">
      <c r="A1007" s="60" t="s">
        <v>2968</v>
      </c>
      <c r="B1007" s="60" t="s">
        <v>2728</v>
      </c>
      <c r="D1007" s="60" t="s">
        <v>2729</v>
      </c>
      <c r="E1007" s="67">
        <v>41640</v>
      </c>
      <c r="F1007" s="67">
        <v>42004</v>
      </c>
      <c r="G1007" s="60" t="s">
        <v>2730</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row>
    <row r="1008" spans="1:31">
      <c r="A1008" s="60" t="s">
        <v>2969</v>
      </c>
      <c r="B1008" s="60" t="s">
        <v>2728</v>
      </c>
      <c r="D1008" s="60" t="s">
        <v>2729</v>
      </c>
      <c r="E1008" s="67">
        <v>41640</v>
      </c>
      <c r="F1008" s="67">
        <v>42004</v>
      </c>
      <c r="G1008" s="60" t="s">
        <v>2730</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row>
    <row r="1009" spans="1:31">
      <c r="A1009" s="60" t="s">
        <v>2970</v>
      </c>
      <c r="B1009" s="60" t="s">
        <v>2728</v>
      </c>
      <c r="C1009" s="60" t="s">
        <v>2746</v>
      </c>
      <c r="D1009" s="60" t="s">
        <v>2729</v>
      </c>
      <c r="E1009" s="67">
        <v>41640</v>
      </c>
      <c r="F1009" s="67">
        <v>42004</v>
      </c>
      <c r="G1009" s="60" t="s">
        <v>2730</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row>
    <row r="1010" spans="1:31">
      <c r="A1010" s="60" t="s">
        <v>2971</v>
      </c>
      <c r="B1010" s="60" t="s">
        <v>2728</v>
      </c>
      <c r="C1010" s="60" t="s">
        <v>2746</v>
      </c>
      <c r="D1010" s="60" t="s">
        <v>2729</v>
      </c>
      <c r="E1010" s="67">
        <v>41640</v>
      </c>
      <c r="F1010" s="67">
        <v>42004</v>
      </c>
      <c r="G1010" s="60" t="s">
        <v>2730</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row>
    <row r="1011" spans="1:31">
      <c r="A1011" s="60" t="s">
        <v>2972</v>
      </c>
      <c r="B1011" s="60" t="s">
        <v>2728</v>
      </c>
      <c r="D1011" s="60" t="s">
        <v>2729</v>
      </c>
      <c r="E1011" s="67">
        <v>41640</v>
      </c>
      <c r="F1011" s="67">
        <v>42004</v>
      </c>
      <c r="G1011" s="60" t="s">
        <v>2730</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row>
    <row r="1012" spans="1:31">
      <c r="A1012" s="60" t="s">
        <v>2973</v>
      </c>
      <c r="B1012" s="60" t="s">
        <v>2728</v>
      </c>
      <c r="D1012" s="60" t="s">
        <v>2729</v>
      </c>
      <c r="E1012" s="67">
        <v>41640</v>
      </c>
      <c r="F1012" s="67">
        <v>42004</v>
      </c>
      <c r="G1012" s="60" t="s">
        <v>2730</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row>
    <row r="1013" spans="1:31">
      <c r="A1013" s="60" t="s">
        <v>2974</v>
      </c>
      <c r="B1013" s="60" t="s">
        <v>2728</v>
      </c>
      <c r="D1013" s="60" t="s">
        <v>2729</v>
      </c>
      <c r="E1013" s="67">
        <v>41640</v>
      </c>
      <c r="F1013" s="67">
        <v>42004</v>
      </c>
      <c r="G1013" s="60" t="s">
        <v>2730</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row>
    <row r="1014" spans="1:31">
      <c r="A1014" s="60" t="s">
        <v>2975</v>
      </c>
      <c r="B1014" s="60" t="s">
        <v>2728</v>
      </c>
      <c r="D1014" s="60" t="s">
        <v>2729</v>
      </c>
      <c r="E1014" s="67">
        <v>41640</v>
      </c>
      <c r="F1014" s="67">
        <v>42004</v>
      </c>
      <c r="G1014" s="60" t="s">
        <v>2730</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row>
    <row r="1015" spans="1:31">
      <c r="A1015" s="60" t="s">
        <v>2976</v>
      </c>
      <c r="B1015" s="60" t="s">
        <v>2728</v>
      </c>
      <c r="C1015" s="60" t="s">
        <v>2746</v>
      </c>
      <c r="D1015" s="60" t="s">
        <v>2729</v>
      </c>
      <c r="E1015" s="67">
        <v>41640</v>
      </c>
      <c r="F1015" s="67">
        <v>42004</v>
      </c>
      <c r="G1015" s="60" t="s">
        <v>2730</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row>
    <row r="1016" spans="1:31">
      <c r="A1016" s="60" t="s">
        <v>2977</v>
      </c>
      <c r="B1016" s="60" t="s">
        <v>2728</v>
      </c>
      <c r="C1016" s="60" t="s">
        <v>2746</v>
      </c>
      <c r="D1016" s="60" t="s">
        <v>2729</v>
      </c>
      <c r="E1016" s="67">
        <v>41640</v>
      </c>
      <c r="F1016" s="67">
        <v>42004</v>
      </c>
      <c r="G1016" s="60" t="s">
        <v>2730</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row>
    <row r="1017" spans="1:31">
      <c r="A1017" s="60" t="s">
        <v>2978</v>
      </c>
      <c r="B1017" s="60" t="s">
        <v>2728</v>
      </c>
      <c r="D1017" s="60" t="s">
        <v>2729</v>
      </c>
      <c r="E1017" s="67">
        <v>41640</v>
      </c>
      <c r="F1017" s="67">
        <v>42004</v>
      </c>
      <c r="G1017" s="60" t="s">
        <v>2730</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row>
    <row r="1018" spans="1:31">
      <c r="A1018" s="60" t="s">
        <v>2979</v>
      </c>
      <c r="B1018" s="60" t="s">
        <v>2728</v>
      </c>
      <c r="D1018" s="60" t="s">
        <v>2729</v>
      </c>
      <c r="E1018" s="67">
        <v>41640</v>
      </c>
      <c r="F1018" s="67">
        <v>42004</v>
      </c>
      <c r="G1018" s="60" t="s">
        <v>2730</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row>
    <row r="1019" spans="1:31">
      <c r="A1019" s="60" t="s">
        <v>2980</v>
      </c>
      <c r="B1019" s="60" t="s">
        <v>2728</v>
      </c>
      <c r="C1019" s="60" t="s">
        <v>2746</v>
      </c>
      <c r="D1019" s="60" t="s">
        <v>2729</v>
      </c>
      <c r="E1019" s="67">
        <v>41640</v>
      </c>
      <c r="F1019" s="67">
        <v>42004</v>
      </c>
      <c r="G1019" s="60" t="s">
        <v>2730</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row>
    <row r="1020" spans="1:31">
      <c r="A1020" s="60" t="s">
        <v>2981</v>
      </c>
      <c r="B1020" s="60" t="s">
        <v>2728</v>
      </c>
      <c r="C1020" s="60" t="s">
        <v>2746</v>
      </c>
      <c r="D1020" s="60" t="s">
        <v>2729</v>
      </c>
      <c r="E1020" s="67">
        <v>41640</v>
      </c>
      <c r="F1020" s="67">
        <v>42004</v>
      </c>
      <c r="G1020" s="60" t="s">
        <v>2730</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row>
    <row r="1021" spans="1:31">
      <c r="A1021" s="60" t="s">
        <v>2982</v>
      </c>
      <c r="B1021" s="60" t="s">
        <v>2728</v>
      </c>
      <c r="D1021" s="60" t="s">
        <v>2729</v>
      </c>
      <c r="E1021" s="67">
        <v>41640</v>
      </c>
      <c r="F1021" s="67">
        <v>42004</v>
      </c>
      <c r="G1021" s="60" t="s">
        <v>2730</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row>
    <row r="1022" spans="1:31">
      <c r="A1022" s="60" t="s">
        <v>2983</v>
      </c>
      <c r="B1022" s="60" t="s">
        <v>2728</v>
      </c>
      <c r="D1022" s="60" t="s">
        <v>2729</v>
      </c>
      <c r="E1022" s="67">
        <v>41640</v>
      </c>
      <c r="F1022" s="67">
        <v>42004</v>
      </c>
      <c r="G1022" s="60" t="s">
        <v>2730</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row>
    <row r="1023" spans="1:31">
      <c r="A1023" s="60" t="s">
        <v>2984</v>
      </c>
      <c r="B1023" s="60" t="s">
        <v>2728</v>
      </c>
      <c r="C1023" s="60" t="s">
        <v>2746</v>
      </c>
      <c r="D1023" s="60" t="s">
        <v>2729</v>
      </c>
      <c r="E1023" s="67">
        <v>41640</v>
      </c>
      <c r="F1023" s="67">
        <v>42004</v>
      </c>
      <c r="G1023" s="60" t="s">
        <v>2730</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row>
    <row r="1024" spans="1:31">
      <c r="A1024" s="60" t="s">
        <v>2985</v>
      </c>
      <c r="B1024" s="60" t="s">
        <v>2728</v>
      </c>
      <c r="C1024" s="60" t="s">
        <v>2746</v>
      </c>
      <c r="D1024" s="60" t="s">
        <v>2729</v>
      </c>
      <c r="E1024" s="67">
        <v>41640</v>
      </c>
      <c r="F1024" s="67">
        <v>42004</v>
      </c>
      <c r="G1024" s="60" t="s">
        <v>2730</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row>
    <row r="1025" spans="1:31">
      <c r="A1025" s="60" t="s">
        <v>2986</v>
      </c>
      <c r="B1025" s="60" t="s">
        <v>2728</v>
      </c>
      <c r="D1025" s="60" t="s">
        <v>2729</v>
      </c>
      <c r="E1025" s="67">
        <v>41640</v>
      </c>
      <c r="F1025" s="67">
        <v>42004</v>
      </c>
      <c r="G1025" s="60" t="s">
        <v>2730</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row>
    <row r="1026" spans="1:31">
      <c r="A1026" s="60" t="s">
        <v>2987</v>
      </c>
      <c r="B1026" s="60" t="s">
        <v>2728</v>
      </c>
      <c r="C1026" s="60" t="s">
        <v>2746</v>
      </c>
      <c r="D1026" s="60" t="s">
        <v>2729</v>
      </c>
      <c r="E1026" s="67">
        <v>41640</v>
      </c>
      <c r="F1026" s="67">
        <v>42004</v>
      </c>
      <c r="G1026" s="60" t="s">
        <v>2730</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row>
    <row r="1027" spans="1:31">
      <c r="A1027" s="60" t="s">
        <v>2988</v>
      </c>
      <c r="B1027" s="60" t="s">
        <v>2784</v>
      </c>
      <c r="D1027" s="60" t="s">
        <v>2729</v>
      </c>
      <c r="E1027" s="67">
        <v>41640</v>
      </c>
      <c r="F1027" s="67">
        <v>42004</v>
      </c>
      <c r="G1027" s="60" t="s">
        <v>2730</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row>
    <row r="1028" spans="1:31">
      <c r="A1028" s="60" t="s">
        <v>2989</v>
      </c>
      <c r="B1028" s="60" t="s">
        <v>2745</v>
      </c>
      <c r="C1028" s="60" t="s">
        <v>2746</v>
      </c>
      <c r="D1028" s="60" t="s">
        <v>2729</v>
      </c>
      <c r="E1028" s="67">
        <v>41640</v>
      </c>
      <c r="F1028" s="67">
        <v>42004</v>
      </c>
      <c r="G1028" s="60" t="s">
        <v>2730</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row>
    <row r="1029" spans="1:31">
      <c r="A1029" s="60" t="s">
        <v>2990</v>
      </c>
      <c r="B1029" s="60" t="s">
        <v>2728</v>
      </c>
      <c r="D1029" s="60" t="s">
        <v>2991</v>
      </c>
      <c r="E1029" s="67">
        <v>41640</v>
      </c>
      <c r="F1029" s="67">
        <v>42004</v>
      </c>
      <c r="G1029" s="60" t="s">
        <v>2730</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row>
    <row r="1030" spans="1:31">
      <c r="A1030" s="60" t="s">
        <v>2992</v>
      </c>
      <c r="B1030" s="60" t="s">
        <v>2784</v>
      </c>
      <c r="D1030" s="60" t="s">
        <v>2729</v>
      </c>
      <c r="E1030" s="67">
        <v>41640</v>
      </c>
      <c r="F1030" s="67">
        <v>42004</v>
      </c>
      <c r="G1030" s="60" t="s">
        <v>2730</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row>
    <row r="1031" spans="1:31">
      <c r="A1031" s="60" t="s">
        <v>2993</v>
      </c>
      <c r="B1031" s="60" t="s">
        <v>2728</v>
      </c>
      <c r="C1031" s="60" t="s">
        <v>2746</v>
      </c>
      <c r="D1031" s="60" t="s">
        <v>2729</v>
      </c>
      <c r="E1031" s="67">
        <v>41640</v>
      </c>
      <c r="F1031" s="67">
        <v>42004</v>
      </c>
      <c r="G1031" s="60" t="s">
        <v>2730</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row>
    <row r="1032" spans="1:31">
      <c r="A1032" s="60" t="s">
        <v>2994</v>
      </c>
      <c r="B1032" s="60" t="s">
        <v>2728</v>
      </c>
      <c r="D1032" s="60" t="s">
        <v>2729</v>
      </c>
      <c r="E1032" s="67">
        <v>41640</v>
      </c>
      <c r="F1032" s="67">
        <v>42004</v>
      </c>
      <c r="G1032" s="60" t="s">
        <v>2730</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row>
    <row r="1033" spans="1:31">
      <c r="A1033" s="60" t="s">
        <v>2995</v>
      </c>
      <c r="B1033" s="60" t="s">
        <v>2728</v>
      </c>
      <c r="D1033" s="60" t="s">
        <v>2729</v>
      </c>
      <c r="E1033" s="67">
        <v>41640</v>
      </c>
      <c r="F1033" s="67">
        <v>42004</v>
      </c>
      <c r="G1033" s="60" t="s">
        <v>2730</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row>
    <row r="1034" spans="1:31">
      <c r="A1034" s="60" t="s">
        <v>2996</v>
      </c>
      <c r="B1034" s="60" t="s">
        <v>6</v>
      </c>
      <c r="D1034" s="60" t="s">
        <v>2991</v>
      </c>
      <c r="E1034" s="67">
        <v>41640</v>
      </c>
      <c r="F1034" s="67">
        <v>42004</v>
      </c>
      <c r="G1034" s="60" t="s">
        <v>2730</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row>
    <row r="1035" spans="1:31">
      <c r="A1035" s="60" t="s">
        <v>2997</v>
      </c>
      <c r="B1035" s="60" t="s">
        <v>2733</v>
      </c>
      <c r="D1035" s="60" t="s">
        <v>2729</v>
      </c>
      <c r="E1035" s="67">
        <v>41640</v>
      </c>
      <c r="F1035" s="67">
        <v>42004</v>
      </c>
      <c r="G1035" s="60" t="s">
        <v>2735</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row>
    <row r="1036" spans="1:31">
      <c r="A1036" s="60" t="s">
        <v>2998</v>
      </c>
      <c r="B1036" s="60" t="s">
        <v>2733</v>
      </c>
      <c r="D1036" s="60" t="s">
        <v>2729</v>
      </c>
      <c r="E1036" s="67">
        <v>41640</v>
      </c>
      <c r="F1036" s="67">
        <v>42004</v>
      </c>
      <c r="G1036" s="60" t="s">
        <v>2735</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row>
    <row r="1037" spans="1:31">
      <c r="A1037" s="60" t="s">
        <v>2999</v>
      </c>
      <c r="B1037" s="60" t="s">
        <v>2733</v>
      </c>
      <c r="D1037" s="60" t="s">
        <v>2729</v>
      </c>
      <c r="E1037" s="67">
        <v>41640</v>
      </c>
      <c r="F1037" s="67">
        <v>42004</v>
      </c>
      <c r="G1037" s="60" t="s">
        <v>2730</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row>
    <row r="1038" spans="1:31">
      <c r="A1038" s="60" t="s">
        <v>3000</v>
      </c>
      <c r="B1038" s="60" t="s">
        <v>2733</v>
      </c>
      <c r="D1038" s="60" t="s">
        <v>2729</v>
      </c>
      <c r="E1038" s="67">
        <v>41640</v>
      </c>
      <c r="F1038" s="67">
        <v>42004</v>
      </c>
      <c r="G1038" s="60" t="s">
        <v>2730</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row>
    <row r="1039" spans="1:31">
      <c r="A1039" s="60" t="s">
        <v>3001</v>
      </c>
      <c r="B1039" s="60" t="s">
        <v>2733</v>
      </c>
      <c r="C1039" s="60" t="s">
        <v>2746</v>
      </c>
      <c r="D1039" s="60" t="s">
        <v>2729</v>
      </c>
      <c r="E1039" s="67">
        <v>41640</v>
      </c>
      <c r="F1039" s="67">
        <v>42004</v>
      </c>
      <c r="G1039" s="60" t="s">
        <v>2730</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row>
    <row r="1040" spans="1:31">
      <c r="A1040" s="60" t="s">
        <v>3002</v>
      </c>
      <c r="B1040" s="60" t="s">
        <v>2733</v>
      </c>
      <c r="C1040" s="60" t="s">
        <v>2746</v>
      </c>
      <c r="D1040" s="60" t="s">
        <v>2729</v>
      </c>
      <c r="E1040" s="67">
        <v>41640</v>
      </c>
      <c r="F1040" s="67">
        <v>42004</v>
      </c>
      <c r="G1040" s="60" t="s">
        <v>2730</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row>
    <row r="1041" spans="1:31">
      <c r="A1041" s="60" t="s">
        <v>3003</v>
      </c>
      <c r="B1041" s="60" t="s">
        <v>2733</v>
      </c>
      <c r="C1041" s="60" t="s">
        <v>2732</v>
      </c>
      <c r="D1041" s="60" t="s">
        <v>2738</v>
      </c>
      <c r="E1041" s="67">
        <v>41640</v>
      </c>
      <c r="F1041" s="67">
        <v>42004</v>
      </c>
      <c r="G1041" s="60" t="s">
        <v>2735</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row>
    <row r="1042" spans="1:31">
      <c r="A1042" s="60" t="s">
        <v>3003</v>
      </c>
      <c r="B1042" s="60" t="s">
        <v>2733</v>
      </c>
      <c r="C1042" s="60" t="s">
        <v>2732</v>
      </c>
      <c r="D1042" s="60" t="s">
        <v>3004</v>
      </c>
      <c r="E1042" s="67">
        <v>41640</v>
      </c>
      <c r="F1042" s="67">
        <v>42004</v>
      </c>
      <c r="G1042" s="60" t="s">
        <v>2735</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row>
    <row r="1043" spans="1:31">
      <c r="A1043" s="60" t="s">
        <v>3005</v>
      </c>
      <c r="B1043" s="60" t="s">
        <v>2733</v>
      </c>
      <c r="C1043" s="60" t="s">
        <v>2732</v>
      </c>
      <c r="D1043" s="60" t="s">
        <v>2729</v>
      </c>
      <c r="E1043" s="67">
        <v>41640</v>
      </c>
      <c r="F1043" s="67">
        <v>42004</v>
      </c>
      <c r="G1043" s="60" t="s">
        <v>2730</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row>
    <row r="1044" spans="1:31">
      <c r="A1044" s="60" t="s">
        <v>3006</v>
      </c>
      <c r="B1044" s="60" t="s">
        <v>2733</v>
      </c>
      <c r="C1044" s="60" t="s">
        <v>2746</v>
      </c>
      <c r="D1044" s="60" t="s">
        <v>2729</v>
      </c>
      <c r="E1044" s="67">
        <v>41640</v>
      </c>
      <c r="F1044" s="67">
        <v>42004</v>
      </c>
      <c r="G1044" s="60" t="s">
        <v>2730</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row>
    <row r="1045" spans="1:31">
      <c r="A1045" s="60" t="s">
        <v>3007</v>
      </c>
      <c r="B1045" s="60" t="s">
        <v>2728</v>
      </c>
      <c r="D1045" s="60" t="s">
        <v>2729</v>
      </c>
      <c r="E1045" s="67">
        <v>41640</v>
      </c>
      <c r="F1045" s="67">
        <v>42004</v>
      </c>
      <c r="G1045" s="60" t="s">
        <v>2730</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row>
    <row r="1046" spans="1:31">
      <c r="A1046" s="60" t="s">
        <v>3008</v>
      </c>
      <c r="B1046" s="60" t="s">
        <v>2728</v>
      </c>
      <c r="D1046" s="60" t="s">
        <v>2729</v>
      </c>
      <c r="E1046" s="67">
        <v>41640</v>
      </c>
      <c r="F1046" s="67">
        <v>42004</v>
      </c>
      <c r="G1046" s="60" t="s">
        <v>2730</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row>
    <row r="1047" spans="1:31">
      <c r="A1047" s="60" t="s">
        <v>3009</v>
      </c>
      <c r="B1047" s="60" t="s">
        <v>2728</v>
      </c>
      <c r="D1047" s="60" t="s">
        <v>2729</v>
      </c>
      <c r="E1047" s="67">
        <v>41640</v>
      </c>
      <c r="F1047" s="67">
        <v>42004</v>
      </c>
      <c r="G1047" s="60" t="s">
        <v>2730</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row>
    <row r="1048" spans="1:31">
      <c r="A1048" s="60" t="s">
        <v>3010</v>
      </c>
      <c r="B1048" s="60" t="s">
        <v>2728</v>
      </c>
      <c r="D1048" s="60" t="s">
        <v>2729</v>
      </c>
      <c r="E1048" s="67">
        <v>41640</v>
      </c>
      <c r="F1048" s="67">
        <v>42004</v>
      </c>
      <c r="G1048" s="60" t="s">
        <v>2730</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row>
    <row r="1049" spans="1:31">
      <c r="A1049" s="60" t="s">
        <v>3011</v>
      </c>
      <c r="B1049" s="60" t="s">
        <v>2728</v>
      </c>
      <c r="C1049" s="60" t="s">
        <v>2746</v>
      </c>
      <c r="D1049" s="60" t="s">
        <v>2729</v>
      </c>
      <c r="E1049" s="67">
        <v>41640</v>
      </c>
      <c r="F1049" s="67">
        <v>42004</v>
      </c>
      <c r="G1049" s="60" t="s">
        <v>2730</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row>
    <row r="1050" spans="1:31">
      <c r="A1050" s="60" t="s">
        <v>3012</v>
      </c>
      <c r="B1050" s="60" t="s">
        <v>2728</v>
      </c>
      <c r="C1050" s="60" t="s">
        <v>2746</v>
      </c>
      <c r="D1050" s="60" t="s">
        <v>2729</v>
      </c>
      <c r="E1050" s="67">
        <v>41640</v>
      </c>
      <c r="F1050" s="67">
        <v>42004</v>
      </c>
      <c r="G1050" s="60" t="s">
        <v>2730</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row>
    <row r="1051" spans="1:31">
      <c r="A1051" s="60" t="s">
        <v>3013</v>
      </c>
      <c r="B1051" s="60" t="s">
        <v>2728</v>
      </c>
      <c r="D1051" s="60" t="s">
        <v>2729</v>
      </c>
      <c r="E1051" s="67">
        <v>41640</v>
      </c>
      <c r="F1051" s="67">
        <v>42004</v>
      </c>
      <c r="G1051" s="60" t="s">
        <v>2730</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row>
    <row r="1052" spans="1:31">
      <c r="A1052" s="60" t="s">
        <v>3014</v>
      </c>
      <c r="B1052" s="60" t="s">
        <v>2728</v>
      </c>
      <c r="D1052" s="60" t="s">
        <v>2729</v>
      </c>
      <c r="E1052" s="67">
        <v>41640</v>
      </c>
      <c r="F1052" s="67">
        <v>42004</v>
      </c>
      <c r="G1052" s="60" t="s">
        <v>2730</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row>
    <row r="1053" spans="1:31">
      <c r="A1053" s="60" t="s">
        <v>3015</v>
      </c>
      <c r="B1053" s="60" t="s">
        <v>2728</v>
      </c>
      <c r="C1053" s="60" t="s">
        <v>2746</v>
      </c>
      <c r="D1053" s="60" t="s">
        <v>2729</v>
      </c>
      <c r="E1053" s="67">
        <v>41640</v>
      </c>
      <c r="F1053" s="67">
        <v>42004</v>
      </c>
      <c r="G1053" s="60" t="s">
        <v>2730</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row>
    <row r="1054" spans="1:31">
      <c r="A1054" s="60" t="s">
        <v>3016</v>
      </c>
      <c r="B1054" s="60" t="s">
        <v>2728</v>
      </c>
      <c r="C1054" s="60" t="s">
        <v>2746</v>
      </c>
      <c r="D1054" s="60" t="s">
        <v>2729</v>
      </c>
      <c r="E1054" s="67">
        <v>41640</v>
      </c>
      <c r="F1054" s="67">
        <v>42004</v>
      </c>
      <c r="G1054" s="60" t="s">
        <v>2730</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row>
    <row r="1055" spans="1:31">
      <c r="A1055" s="60" t="s">
        <v>3017</v>
      </c>
      <c r="B1055" s="60" t="s">
        <v>2733</v>
      </c>
      <c r="C1055" s="60" t="s">
        <v>2732</v>
      </c>
      <c r="D1055" s="60" t="s">
        <v>2729</v>
      </c>
      <c r="E1055" s="67">
        <v>41640</v>
      </c>
      <c r="F1055" s="67">
        <v>42004</v>
      </c>
      <c r="G1055" s="60" t="s">
        <v>2730</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row>
    <row r="1056" spans="1:31">
      <c r="A1056" s="60" t="s">
        <v>3018</v>
      </c>
      <c r="B1056" s="60" t="s">
        <v>2733</v>
      </c>
      <c r="D1056" s="60" t="s">
        <v>2729</v>
      </c>
      <c r="E1056" s="67">
        <v>41640</v>
      </c>
      <c r="F1056" s="67">
        <v>42004</v>
      </c>
      <c r="G1056" s="60" t="s">
        <v>2735</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row>
    <row r="1057" spans="1:31">
      <c r="A1057" s="60" t="s">
        <v>3019</v>
      </c>
      <c r="B1057" s="60" t="s">
        <v>2728</v>
      </c>
      <c r="D1057" s="60" t="s">
        <v>2729</v>
      </c>
      <c r="E1057" s="67">
        <v>41640</v>
      </c>
      <c r="F1057" s="67">
        <v>42004</v>
      </c>
      <c r="G1057" s="60" t="s">
        <v>2730</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row>
    <row r="1058" spans="1:31">
      <c r="A1058" s="60" t="s">
        <v>3020</v>
      </c>
      <c r="B1058" s="60" t="s">
        <v>2946</v>
      </c>
      <c r="D1058" s="60" t="s">
        <v>2729</v>
      </c>
      <c r="E1058" s="67">
        <v>41640</v>
      </c>
      <c r="F1058" s="67">
        <v>42004</v>
      </c>
      <c r="G1058" s="60" t="s">
        <v>2730</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row>
    <row r="1059" spans="1:31">
      <c r="A1059" s="60" t="s">
        <v>3021</v>
      </c>
      <c r="B1059" s="60" t="s">
        <v>2728</v>
      </c>
      <c r="D1059" s="60" t="s">
        <v>2729</v>
      </c>
      <c r="E1059" s="67">
        <v>41640</v>
      </c>
      <c r="F1059" s="67">
        <v>42004</v>
      </c>
      <c r="G1059" s="60" t="s">
        <v>2730</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row>
    <row r="1060" spans="1:31">
      <c r="A1060" s="60" t="s">
        <v>3022</v>
      </c>
      <c r="B1060" s="60" t="s">
        <v>2728</v>
      </c>
      <c r="D1060" s="60" t="s">
        <v>2729</v>
      </c>
      <c r="E1060" s="67">
        <v>41640</v>
      </c>
      <c r="F1060" s="67">
        <v>42004</v>
      </c>
      <c r="G1060" s="60" t="s">
        <v>2730</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row>
    <row r="1061" spans="1:31">
      <c r="A1061" s="60" t="s">
        <v>3023</v>
      </c>
      <c r="B1061" s="60" t="s">
        <v>2728</v>
      </c>
      <c r="D1061" s="60" t="s">
        <v>2729</v>
      </c>
      <c r="E1061" s="67">
        <v>41640</v>
      </c>
      <c r="F1061" s="67">
        <v>42004</v>
      </c>
      <c r="G1061" s="60" t="s">
        <v>2730</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row>
    <row r="1062" spans="1:31">
      <c r="A1062" s="60" t="s">
        <v>3024</v>
      </c>
      <c r="B1062" s="60" t="s">
        <v>2728</v>
      </c>
      <c r="D1062" s="60" t="s">
        <v>2729</v>
      </c>
      <c r="E1062" s="67">
        <v>41640</v>
      </c>
      <c r="F1062" s="67">
        <v>42004</v>
      </c>
      <c r="G1062" s="60" t="s">
        <v>2730</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row>
    <row r="1063" spans="1:31">
      <c r="A1063" s="60" t="s">
        <v>3025</v>
      </c>
      <c r="B1063" s="60" t="s">
        <v>2728</v>
      </c>
      <c r="D1063" s="60" t="s">
        <v>2729</v>
      </c>
      <c r="E1063" s="67">
        <v>41640</v>
      </c>
      <c r="F1063" s="67">
        <v>42004</v>
      </c>
      <c r="G1063" s="60" t="s">
        <v>2730</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row>
    <row r="1064" spans="1:31">
      <c r="A1064" s="60" t="s">
        <v>3026</v>
      </c>
      <c r="B1064" s="60" t="s">
        <v>2728</v>
      </c>
      <c r="C1064" s="60" t="s">
        <v>2746</v>
      </c>
      <c r="D1064" s="60" t="s">
        <v>2729</v>
      </c>
      <c r="E1064" s="67">
        <v>41640</v>
      </c>
      <c r="F1064" s="67">
        <v>42004</v>
      </c>
      <c r="G1064" s="60" t="s">
        <v>2730</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row>
    <row r="1065" spans="1:31">
      <c r="A1065" s="60" t="s">
        <v>3027</v>
      </c>
      <c r="B1065" s="60" t="s">
        <v>2728</v>
      </c>
      <c r="C1065" s="60" t="s">
        <v>2746</v>
      </c>
      <c r="D1065" s="60" t="s">
        <v>2729</v>
      </c>
      <c r="E1065" s="67">
        <v>41640</v>
      </c>
      <c r="F1065" s="67">
        <v>42004</v>
      </c>
      <c r="G1065" s="60" t="s">
        <v>2730</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row>
    <row r="1066" spans="1:31">
      <c r="A1066" s="60" t="s">
        <v>3028</v>
      </c>
      <c r="B1066" s="60" t="s">
        <v>2728</v>
      </c>
      <c r="D1066" s="60" t="s">
        <v>2729</v>
      </c>
      <c r="E1066" s="67">
        <v>41640</v>
      </c>
      <c r="F1066" s="67">
        <v>42004</v>
      </c>
      <c r="G1066" s="60" t="s">
        <v>2730</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row>
    <row r="1067" spans="1:31">
      <c r="A1067" s="60" t="s">
        <v>3029</v>
      </c>
      <c r="B1067" s="60" t="s">
        <v>2728</v>
      </c>
      <c r="D1067" s="60" t="s">
        <v>2729</v>
      </c>
      <c r="E1067" s="67">
        <v>41640</v>
      </c>
      <c r="F1067" s="67">
        <v>42004</v>
      </c>
      <c r="G1067" s="60" t="s">
        <v>2730</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row>
    <row r="1068" spans="1:31">
      <c r="A1068" s="60" t="s">
        <v>3030</v>
      </c>
      <c r="B1068" s="60" t="s">
        <v>2728</v>
      </c>
      <c r="C1068" s="60" t="s">
        <v>2746</v>
      </c>
      <c r="D1068" s="60" t="s">
        <v>2729</v>
      </c>
      <c r="E1068" s="67">
        <v>41640</v>
      </c>
      <c r="F1068" s="67">
        <v>42004</v>
      </c>
      <c r="G1068" s="60" t="s">
        <v>2730</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row>
    <row r="1069" spans="1:31">
      <c r="A1069" s="60" t="s">
        <v>3031</v>
      </c>
      <c r="B1069" s="60" t="s">
        <v>2728</v>
      </c>
      <c r="C1069" s="60" t="s">
        <v>2746</v>
      </c>
      <c r="D1069" s="60" t="s">
        <v>2729</v>
      </c>
      <c r="E1069" s="67">
        <v>41640</v>
      </c>
      <c r="F1069" s="67">
        <v>42004</v>
      </c>
      <c r="G1069" s="60" t="s">
        <v>2730</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row>
    <row r="1070" spans="1:31">
      <c r="A1070" s="60" t="s">
        <v>3032</v>
      </c>
      <c r="B1070" s="60" t="s">
        <v>2728</v>
      </c>
      <c r="D1070" s="60" t="s">
        <v>2729</v>
      </c>
      <c r="E1070" s="67">
        <v>41640</v>
      </c>
      <c r="F1070" s="67">
        <v>42004</v>
      </c>
      <c r="G1070" s="60" t="s">
        <v>2730</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row>
    <row r="1071" spans="1:31">
      <c r="A1071" s="60" t="s">
        <v>3033</v>
      </c>
      <c r="B1071" s="60" t="s">
        <v>2728</v>
      </c>
      <c r="D1071" s="60" t="s">
        <v>2729</v>
      </c>
      <c r="E1071" s="67">
        <v>41640</v>
      </c>
      <c r="F1071" s="67">
        <v>42004</v>
      </c>
      <c r="G1071" s="60" t="s">
        <v>2730</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row>
    <row r="1072" spans="1:31">
      <c r="A1072" s="60" t="s">
        <v>3034</v>
      </c>
      <c r="B1072" s="60" t="s">
        <v>2728</v>
      </c>
      <c r="C1072" s="60" t="s">
        <v>2746</v>
      </c>
      <c r="D1072" s="60" t="s">
        <v>2729</v>
      </c>
      <c r="E1072" s="67">
        <v>41640</v>
      </c>
      <c r="F1072" s="67">
        <v>42004</v>
      </c>
      <c r="G1072" s="60" t="s">
        <v>2730</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row>
    <row r="1073" spans="1:31">
      <c r="A1073" s="60" t="s">
        <v>3035</v>
      </c>
      <c r="B1073" s="60" t="s">
        <v>2728</v>
      </c>
      <c r="C1073" s="60" t="s">
        <v>2746</v>
      </c>
      <c r="D1073" s="60" t="s">
        <v>2729</v>
      </c>
      <c r="E1073" s="67">
        <v>41640</v>
      </c>
      <c r="F1073" s="67">
        <v>42004</v>
      </c>
      <c r="G1073" s="60" t="s">
        <v>2730</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row>
    <row r="1074" spans="1:31">
      <c r="A1074" s="60" t="s">
        <v>3036</v>
      </c>
      <c r="B1074" s="60" t="s">
        <v>2728</v>
      </c>
      <c r="D1074" s="60" t="s">
        <v>2729</v>
      </c>
      <c r="E1074" s="67">
        <v>41640</v>
      </c>
      <c r="F1074" s="67">
        <v>42004</v>
      </c>
      <c r="G1074" s="60" t="s">
        <v>2730</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row>
    <row r="1075" spans="1:31">
      <c r="A1075" s="60" t="s">
        <v>3037</v>
      </c>
      <c r="B1075" s="60" t="s">
        <v>2728</v>
      </c>
      <c r="D1075" s="60" t="s">
        <v>2729</v>
      </c>
      <c r="E1075" s="67">
        <v>41640</v>
      </c>
      <c r="F1075" s="67">
        <v>42004</v>
      </c>
      <c r="G1075" s="60" t="s">
        <v>2730</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row>
    <row r="1076" spans="1:31">
      <c r="A1076" s="60" t="s">
        <v>3038</v>
      </c>
      <c r="B1076" s="60" t="s">
        <v>2728</v>
      </c>
      <c r="C1076" s="60" t="s">
        <v>2746</v>
      </c>
      <c r="D1076" s="60" t="s">
        <v>2729</v>
      </c>
      <c r="E1076" s="67">
        <v>41640</v>
      </c>
      <c r="F1076" s="67">
        <v>42004</v>
      </c>
      <c r="G1076" s="60" t="s">
        <v>2730</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row>
    <row r="1077" spans="1:31">
      <c r="A1077" s="60" t="s">
        <v>3039</v>
      </c>
      <c r="B1077" s="60" t="s">
        <v>2728</v>
      </c>
      <c r="C1077" s="60" t="s">
        <v>2746</v>
      </c>
      <c r="D1077" s="60" t="s">
        <v>2729</v>
      </c>
      <c r="E1077" s="67">
        <v>41640</v>
      </c>
      <c r="F1077" s="67">
        <v>42004</v>
      </c>
      <c r="G1077" s="60" t="s">
        <v>2730</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row>
    <row r="1078" spans="1:31">
      <c r="A1078" s="60" t="s">
        <v>3040</v>
      </c>
      <c r="B1078" s="60" t="s">
        <v>2728</v>
      </c>
      <c r="D1078" s="60" t="s">
        <v>2729</v>
      </c>
      <c r="E1078" s="67">
        <v>41640</v>
      </c>
      <c r="F1078" s="67">
        <v>42004</v>
      </c>
      <c r="G1078" s="60" t="s">
        <v>2730</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row>
    <row r="1079" spans="1:31">
      <c r="A1079" s="60" t="s">
        <v>3041</v>
      </c>
      <c r="B1079" s="60" t="s">
        <v>2728</v>
      </c>
      <c r="D1079" s="60" t="s">
        <v>2729</v>
      </c>
      <c r="E1079" s="67">
        <v>41640</v>
      </c>
      <c r="F1079" s="67">
        <v>42004</v>
      </c>
      <c r="G1079" s="60" t="s">
        <v>2730</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row>
    <row r="1080" spans="1:31">
      <c r="A1080" s="60" t="s">
        <v>3042</v>
      </c>
      <c r="B1080" s="60" t="s">
        <v>2728</v>
      </c>
      <c r="D1080" s="60" t="s">
        <v>2749</v>
      </c>
      <c r="E1080" s="67">
        <v>41640</v>
      </c>
      <c r="F1080" s="67">
        <v>42004</v>
      </c>
      <c r="G1080" s="60" t="s">
        <v>2730</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row>
    <row r="1081" spans="1:31">
      <c r="A1081" s="60" t="s">
        <v>3042</v>
      </c>
      <c r="B1081" s="60" t="s">
        <v>2728</v>
      </c>
      <c r="D1081" s="60" t="s">
        <v>2737</v>
      </c>
      <c r="E1081" s="67">
        <v>41640</v>
      </c>
      <c r="F1081" s="67">
        <v>42004</v>
      </c>
      <c r="G1081" s="60" t="s">
        <v>2730</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row>
    <row r="1082" spans="1:31">
      <c r="A1082" s="60" t="s">
        <v>3042</v>
      </c>
      <c r="B1082" s="60" t="s">
        <v>2728</v>
      </c>
      <c r="D1082" s="60" t="s">
        <v>2740</v>
      </c>
      <c r="E1082" s="67">
        <v>41640</v>
      </c>
      <c r="F1082" s="67">
        <v>42004</v>
      </c>
      <c r="G1082" s="60" t="s">
        <v>2735</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row>
    <row r="1083" spans="1:31">
      <c r="A1083" s="60" t="s">
        <v>3042</v>
      </c>
      <c r="B1083" s="60" t="s">
        <v>2728</v>
      </c>
      <c r="D1083" s="60" t="s">
        <v>2798</v>
      </c>
      <c r="E1083" s="67">
        <v>41640</v>
      </c>
      <c r="F1083" s="67">
        <v>42004</v>
      </c>
      <c r="G1083" s="60" t="s">
        <v>2735</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row>
    <row r="1084" spans="1:31">
      <c r="A1084" s="60" t="s">
        <v>3043</v>
      </c>
      <c r="B1084" s="60" t="s">
        <v>2728</v>
      </c>
      <c r="D1084" s="60" t="s">
        <v>2729</v>
      </c>
      <c r="E1084" s="67">
        <v>41640</v>
      </c>
      <c r="F1084" s="67">
        <v>42004</v>
      </c>
      <c r="G1084" s="60" t="s">
        <v>2730</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row>
    <row r="1085" spans="1:31">
      <c r="A1085" s="60" t="s">
        <v>3044</v>
      </c>
      <c r="B1085" s="60" t="s">
        <v>2728</v>
      </c>
      <c r="D1085" s="60" t="s">
        <v>2729</v>
      </c>
      <c r="E1085" s="67">
        <v>41640</v>
      </c>
      <c r="F1085" s="67">
        <v>42004</v>
      </c>
      <c r="G1085" s="60" t="s">
        <v>2730</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row>
    <row r="1086" spans="1:31">
      <c r="A1086" s="60" t="s">
        <v>3045</v>
      </c>
      <c r="B1086" s="60" t="s">
        <v>2728</v>
      </c>
      <c r="D1086" s="60" t="s">
        <v>2729</v>
      </c>
      <c r="E1086" s="67">
        <v>41640</v>
      </c>
      <c r="F1086" s="67">
        <v>42004</v>
      </c>
      <c r="G1086" s="60" t="s">
        <v>2730</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row>
    <row r="1087" spans="1:31">
      <c r="A1087" s="60" t="s">
        <v>3046</v>
      </c>
      <c r="B1087" s="60" t="s">
        <v>2728</v>
      </c>
      <c r="D1087" s="60" t="s">
        <v>2729</v>
      </c>
      <c r="E1087" s="67">
        <v>41640</v>
      </c>
      <c r="F1087" s="67">
        <v>42004</v>
      </c>
      <c r="G1087" s="60" t="s">
        <v>2730</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row>
    <row r="1088" spans="1:31">
      <c r="A1088" s="60" t="s">
        <v>3047</v>
      </c>
      <c r="B1088" s="60" t="s">
        <v>2728</v>
      </c>
      <c r="C1088" s="60" t="s">
        <v>2746</v>
      </c>
      <c r="D1088" s="60" t="s">
        <v>2729</v>
      </c>
      <c r="E1088" s="67">
        <v>41640</v>
      </c>
      <c r="F1088" s="67">
        <v>42004</v>
      </c>
      <c r="G1088" s="60" t="s">
        <v>2730</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row>
    <row r="1089" spans="1:31">
      <c r="A1089" s="60" t="s">
        <v>3048</v>
      </c>
      <c r="B1089" s="60" t="s">
        <v>2728</v>
      </c>
      <c r="C1089" s="60" t="s">
        <v>2746</v>
      </c>
      <c r="D1089" s="60" t="s">
        <v>2729</v>
      </c>
      <c r="E1089" s="67">
        <v>41640</v>
      </c>
      <c r="F1089" s="67">
        <v>42004</v>
      </c>
      <c r="G1089" s="60" t="s">
        <v>2730</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row>
    <row r="1090" spans="1:31">
      <c r="A1090" s="60" t="s">
        <v>3049</v>
      </c>
      <c r="B1090" s="60" t="s">
        <v>2728</v>
      </c>
      <c r="D1090" s="60" t="s">
        <v>2729</v>
      </c>
      <c r="E1090" s="67">
        <v>41640</v>
      </c>
      <c r="F1090" s="67">
        <v>42004</v>
      </c>
      <c r="G1090" s="60" t="s">
        <v>2730</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row>
    <row r="1091" spans="1:31">
      <c r="A1091" s="60" t="s">
        <v>3050</v>
      </c>
      <c r="B1091" s="60" t="s">
        <v>2728</v>
      </c>
      <c r="D1091" s="60" t="s">
        <v>2729</v>
      </c>
      <c r="E1091" s="67">
        <v>41640</v>
      </c>
      <c r="F1091" s="67">
        <v>42004</v>
      </c>
      <c r="G1091" s="60" t="s">
        <v>2730</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row>
    <row r="1092" spans="1:31">
      <c r="A1092" s="60" t="s">
        <v>3051</v>
      </c>
      <c r="B1092" s="60" t="s">
        <v>2728</v>
      </c>
      <c r="C1092" s="60" t="s">
        <v>2746</v>
      </c>
      <c r="D1092" s="60" t="s">
        <v>2729</v>
      </c>
      <c r="E1092" s="67">
        <v>41640</v>
      </c>
      <c r="F1092" s="67">
        <v>42004</v>
      </c>
      <c r="G1092" s="60" t="s">
        <v>2730</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row>
    <row r="1093" spans="1:31">
      <c r="A1093" s="60" t="s">
        <v>3052</v>
      </c>
      <c r="B1093" s="60" t="s">
        <v>2728</v>
      </c>
      <c r="C1093" s="60" t="s">
        <v>2746</v>
      </c>
      <c r="D1093" s="60" t="s">
        <v>2729</v>
      </c>
      <c r="E1093" s="67">
        <v>41640</v>
      </c>
      <c r="F1093" s="67">
        <v>42004</v>
      </c>
      <c r="G1093" s="60" t="s">
        <v>2730</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row>
    <row r="1094" spans="1:31">
      <c r="A1094" s="60" t="s">
        <v>3053</v>
      </c>
      <c r="B1094" s="60" t="s">
        <v>2728</v>
      </c>
      <c r="D1094" s="60" t="s">
        <v>2729</v>
      </c>
      <c r="E1094" s="67">
        <v>41640</v>
      </c>
      <c r="F1094" s="67">
        <v>42004</v>
      </c>
      <c r="G1094" s="60" t="s">
        <v>2730</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row>
    <row r="1095" spans="1:31">
      <c r="A1095" s="60" t="s">
        <v>3054</v>
      </c>
      <c r="B1095" s="60" t="s">
        <v>2728</v>
      </c>
      <c r="D1095" s="60" t="s">
        <v>2729</v>
      </c>
      <c r="E1095" s="67">
        <v>41640</v>
      </c>
      <c r="F1095" s="67">
        <v>42004</v>
      </c>
      <c r="G1095" s="60" t="s">
        <v>2730</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row>
    <row r="1096" spans="1:31">
      <c r="A1096" s="60" t="s">
        <v>3055</v>
      </c>
      <c r="B1096" s="60" t="s">
        <v>2728</v>
      </c>
      <c r="C1096" s="60" t="s">
        <v>2746</v>
      </c>
      <c r="D1096" s="60" t="s">
        <v>2729</v>
      </c>
      <c r="E1096" s="67">
        <v>41640</v>
      </c>
      <c r="F1096" s="67">
        <v>42004</v>
      </c>
      <c r="G1096" s="60" t="s">
        <v>2730</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row>
    <row r="1097" spans="1:31">
      <c r="A1097" s="60" t="s">
        <v>3056</v>
      </c>
      <c r="B1097" s="60" t="s">
        <v>2728</v>
      </c>
      <c r="C1097" s="60" t="s">
        <v>2746</v>
      </c>
      <c r="D1097" s="60" t="s">
        <v>2729</v>
      </c>
      <c r="E1097" s="67">
        <v>41640</v>
      </c>
      <c r="F1097" s="67">
        <v>42004</v>
      </c>
      <c r="G1097" s="60" t="s">
        <v>2730</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row>
    <row r="1098" spans="1:31">
      <c r="A1098" s="60" t="s">
        <v>3057</v>
      </c>
      <c r="B1098" s="60" t="s">
        <v>2728</v>
      </c>
      <c r="D1098" s="60" t="s">
        <v>2729</v>
      </c>
      <c r="E1098" s="67">
        <v>41640</v>
      </c>
      <c r="F1098" s="67">
        <v>42004</v>
      </c>
      <c r="G1098" s="60" t="s">
        <v>2730</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row>
    <row r="1099" spans="1:31">
      <c r="A1099" s="60" t="s">
        <v>3058</v>
      </c>
      <c r="B1099" s="60" t="s">
        <v>2728</v>
      </c>
      <c r="D1099" s="60" t="s">
        <v>2729</v>
      </c>
      <c r="E1099" s="67">
        <v>41640</v>
      </c>
      <c r="F1099" s="67">
        <v>42004</v>
      </c>
      <c r="G1099" s="60" t="s">
        <v>2730</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row>
    <row r="1100" spans="1:31">
      <c r="A1100" s="60" t="s">
        <v>3059</v>
      </c>
      <c r="B1100" s="60" t="s">
        <v>2728</v>
      </c>
      <c r="C1100" s="60" t="s">
        <v>2746</v>
      </c>
      <c r="D1100" s="60" t="s">
        <v>2729</v>
      </c>
      <c r="E1100" s="67">
        <v>41640</v>
      </c>
      <c r="F1100" s="67">
        <v>42004</v>
      </c>
      <c r="G1100" s="60" t="s">
        <v>2730</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row>
    <row r="1101" spans="1:31">
      <c r="A1101" s="60" t="s">
        <v>3060</v>
      </c>
      <c r="B1101" s="60" t="s">
        <v>2728</v>
      </c>
      <c r="C1101" s="60" t="s">
        <v>2746</v>
      </c>
      <c r="D1101" s="60" t="s">
        <v>2729</v>
      </c>
      <c r="E1101" s="67">
        <v>41640</v>
      </c>
      <c r="F1101" s="67">
        <v>42004</v>
      </c>
      <c r="G1101" s="60" t="s">
        <v>2730</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row>
    <row r="1102" spans="1:31">
      <c r="A1102" s="60" t="s">
        <v>3061</v>
      </c>
      <c r="B1102" s="60" t="s">
        <v>2728</v>
      </c>
      <c r="D1102" s="60" t="s">
        <v>2729</v>
      </c>
      <c r="E1102" s="67">
        <v>41640</v>
      </c>
      <c r="F1102" s="67">
        <v>42004</v>
      </c>
      <c r="G1102" s="60" t="s">
        <v>2730</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row>
    <row r="1103" spans="1:31">
      <c r="A1103" s="60" t="s">
        <v>3062</v>
      </c>
      <c r="B1103" s="60" t="s">
        <v>2728</v>
      </c>
      <c r="D1103" s="60" t="s">
        <v>2729</v>
      </c>
      <c r="E1103" s="67">
        <v>41640</v>
      </c>
      <c r="F1103" s="67">
        <v>42004</v>
      </c>
      <c r="G1103" s="60" t="s">
        <v>2730</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row>
    <row r="1104" spans="1:31">
      <c r="A1104" s="60" t="s">
        <v>3063</v>
      </c>
      <c r="B1104" s="60" t="s">
        <v>2728</v>
      </c>
      <c r="C1104" s="60" t="s">
        <v>2746</v>
      </c>
      <c r="D1104" s="60" t="s">
        <v>2729</v>
      </c>
      <c r="E1104" s="67">
        <v>41640</v>
      </c>
      <c r="F1104" s="67">
        <v>42004</v>
      </c>
      <c r="G1104" s="60" t="s">
        <v>2730</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row>
    <row r="1105" spans="1:31">
      <c r="A1105" s="60" t="s">
        <v>3064</v>
      </c>
      <c r="B1105" s="60" t="s">
        <v>2728</v>
      </c>
      <c r="C1105" s="60" t="s">
        <v>2746</v>
      </c>
      <c r="D1105" s="60" t="s">
        <v>2729</v>
      </c>
      <c r="E1105" s="67">
        <v>41640</v>
      </c>
      <c r="F1105" s="67">
        <v>42004</v>
      </c>
      <c r="G1105" s="60" t="s">
        <v>2730</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row>
    <row r="1106" spans="1:31">
      <c r="A1106" s="60" t="s">
        <v>3065</v>
      </c>
      <c r="B1106" s="60" t="s">
        <v>2728</v>
      </c>
      <c r="D1106" s="60" t="s">
        <v>2729</v>
      </c>
      <c r="E1106" s="67">
        <v>41640</v>
      </c>
      <c r="F1106" s="67">
        <v>42004</v>
      </c>
      <c r="G1106" s="60" t="s">
        <v>2730</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row>
    <row r="1107" spans="1:31">
      <c r="A1107" s="60" t="s">
        <v>3066</v>
      </c>
      <c r="B1107" s="60" t="s">
        <v>2728</v>
      </c>
      <c r="D1107" s="60" t="s">
        <v>2729</v>
      </c>
      <c r="E1107" s="67">
        <v>41640</v>
      </c>
      <c r="F1107" s="67">
        <v>42004</v>
      </c>
      <c r="G1107" s="60" t="s">
        <v>2730</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row>
    <row r="1108" spans="1:31">
      <c r="A1108" s="60" t="s">
        <v>3067</v>
      </c>
      <c r="B1108" s="60" t="s">
        <v>2728</v>
      </c>
      <c r="C1108" s="60" t="s">
        <v>2746</v>
      </c>
      <c r="D1108" s="60" t="s">
        <v>2729</v>
      </c>
      <c r="E1108" s="67">
        <v>41640</v>
      </c>
      <c r="F1108" s="67">
        <v>42004</v>
      </c>
      <c r="G1108" s="60" t="s">
        <v>2730</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row>
    <row r="1109" spans="1:31">
      <c r="A1109" s="60" t="s">
        <v>3068</v>
      </c>
      <c r="B1109" s="60" t="s">
        <v>2728</v>
      </c>
      <c r="C1109" s="60" t="s">
        <v>2746</v>
      </c>
      <c r="D1109" s="60" t="s">
        <v>2729</v>
      </c>
      <c r="E1109" s="67">
        <v>41640</v>
      </c>
      <c r="F1109" s="67">
        <v>42004</v>
      </c>
      <c r="G1109" s="60" t="s">
        <v>2730</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row>
    <row r="1110" spans="1:31">
      <c r="A1110" s="60" t="s">
        <v>3069</v>
      </c>
      <c r="B1110" s="60" t="s">
        <v>2728</v>
      </c>
      <c r="D1110" s="60" t="s">
        <v>2729</v>
      </c>
      <c r="E1110" s="67">
        <v>41640</v>
      </c>
      <c r="F1110" s="67">
        <v>42004</v>
      </c>
      <c r="G1110" s="60" t="s">
        <v>2730</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row>
    <row r="1111" spans="1:31">
      <c r="A1111" s="60" t="s">
        <v>3070</v>
      </c>
      <c r="B1111" s="60" t="s">
        <v>2728</v>
      </c>
      <c r="D1111" s="60" t="s">
        <v>2729</v>
      </c>
      <c r="E1111" s="67">
        <v>41640</v>
      </c>
      <c r="F1111" s="67">
        <v>42004</v>
      </c>
      <c r="G1111" s="60" t="s">
        <v>2730</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row>
    <row r="1112" spans="1:31">
      <c r="A1112" s="60" t="s">
        <v>3071</v>
      </c>
      <c r="B1112" s="60" t="s">
        <v>2728</v>
      </c>
      <c r="C1112" s="60" t="s">
        <v>2746</v>
      </c>
      <c r="D1112" s="60" t="s">
        <v>2729</v>
      </c>
      <c r="E1112" s="67">
        <v>41640</v>
      </c>
      <c r="F1112" s="67">
        <v>42004</v>
      </c>
      <c r="G1112" s="60" t="s">
        <v>2730</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row>
    <row r="1113" spans="1:31">
      <c r="A1113" s="60" t="s">
        <v>3072</v>
      </c>
      <c r="B1113" s="60" t="s">
        <v>2728</v>
      </c>
      <c r="C1113" s="60" t="s">
        <v>2746</v>
      </c>
      <c r="D1113" s="60" t="s">
        <v>2729</v>
      </c>
      <c r="E1113" s="67">
        <v>41640</v>
      </c>
      <c r="F1113" s="67">
        <v>42004</v>
      </c>
      <c r="G1113" s="60" t="s">
        <v>2730</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row>
    <row r="1114" spans="1:31">
      <c r="A1114" s="60" t="s">
        <v>3073</v>
      </c>
      <c r="B1114" s="60" t="s">
        <v>2728</v>
      </c>
      <c r="D1114" s="60" t="s">
        <v>2729</v>
      </c>
      <c r="E1114" s="67">
        <v>41640</v>
      </c>
      <c r="F1114" s="67">
        <v>42004</v>
      </c>
      <c r="G1114" s="60" t="s">
        <v>2730</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row>
    <row r="1115" spans="1:31">
      <c r="A1115" s="60" t="s">
        <v>3074</v>
      </c>
      <c r="B1115" s="60" t="s">
        <v>2728</v>
      </c>
      <c r="D1115" s="60" t="s">
        <v>2729</v>
      </c>
      <c r="E1115" s="67">
        <v>41640</v>
      </c>
      <c r="F1115" s="67">
        <v>42004</v>
      </c>
      <c r="G1115" s="60" t="s">
        <v>2730</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row>
    <row r="1116" spans="1:31">
      <c r="A1116" s="60" t="s">
        <v>3075</v>
      </c>
      <c r="B1116" s="60" t="s">
        <v>2728</v>
      </c>
      <c r="C1116" s="60" t="s">
        <v>2746</v>
      </c>
      <c r="D1116" s="60" t="s">
        <v>2729</v>
      </c>
      <c r="E1116" s="67">
        <v>41640</v>
      </c>
      <c r="F1116" s="67">
        <v>42004</v>
      </c>
      <c r="G1116" s="60" t="s">
        <v>2730</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row>
    <row r="1117" spans="1:31">
      <c r="A1117" s="60" t="s">
        <v>3076</v>
      </c>
      <c r="B1117" s="60" t="s">
        <v>2728</v>
      </c>
      <c r="C1117" s="60" t="s">
        <v>2746</v>
      </c>
      <c r="D1117" s="60" t="s">
        <v>2729</v>
      </c>
      <c r="E1117" s="67">
        <v>41640</v>
      </c>
      <c r="F1117" s="67">
        <v>42004</v>
      </c>
      <c r="G1117" s="60" t="s">
        <v>2730</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row>
    <row r="1118" spans="1:31">
      <c r="A1118" s="60" t="s">
        <v>3077</v>
      </c>
      <c r="B1118" s="60" t="s">
        <v>2728</v>
      </c>
      <c r="D1118" s="60" t="s">
        <v>2729</v>
      </c>
      <c r="E1118" s="67">
        <v>41640</v>
      </c>
      <c r="F1118" s="67">
        <v>42004</v>
      </c>
      <c r="G1118" s="60" t="s">
        <v>2730</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row>
    <row r="1119" spans="1:31">
      <c r="A1119" s="60" t="s">
        <v>3078</v>
      </c>
      <c r="B1119" s="60" t="s">
        <v>2728</v>
      </c>
      <c r="D1119" s="60" t="s">
        <v>2729</v>
      </c>
      <c r="E1119" s="67">
        <v>41640</v>
      </c>
      <c r="F1119" s="67">
        <v>42004</v>
      </c>
      <c r="G1119" s="60" t="s">
        <v>2730</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row>
    <row r="1120" spans="1:31">
      <c r="A1120" s="60" t="s">
        <v>3079</v>
      </c>
      <c r="B1120" s="60" t="s">
        <v>2728</v>
      </c>
      <c r="C1120" s="60" t="s">
        <v>2746</v>
      </c>
      <c r="D1120" s="60" t="s">
        <v>2729</v>
      </c>
      <c r="E1120" s="67">
        <v>41640</v>
      </c>
      <c r="F1120" s="67">
        <v>42004</v>
      </c>
      <c r="G1120" s="60" t="s">
        <v>2730</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row>
    <row r="1121" spans="1:31">
      <c r="A1121" s="60" t="s">
        <v>3080</v>
      </c>
      <c r="B1121" s="60" t="s">
        <v>2728</v>
      </c>
      <c r="C1121" s="60" t="s">
        <v>2746</v>
      </c>
      <c r="D1121" s="60" t="s">
        <v>2729</v>
      </c>
      <c r="E1121" s="67">
        <v>41640</v>
      </c>
      <c r="F1121" s="67">
        <v>42004</v>
      </c>
      <c r="G1121" s="60" t="s">
        <v>2730</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row>
    <row r="1122" spans="1:31">
      <c r="A1122" s="60" t="s">
        <v>3081</v>
      </c>
      <c r="B1122" s="60" t="s">
        <v>2728</v>
      </c>
      <c r="D1122" s="60" t="s">
        <v>2729</v>
      </c>
      <c r="E1122" s="67">
        <v>41640</v>
      </c>
      <c r="F1122" s="67">
        <v>42004</v>
      </c>
      <c r="G1122" s="60" t="s">
        <v>2730</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row>
    <row r="1123" spans="1:31">
      <c r="A1123" s="60" t="s">
        <v>3082</v>
      </c>
      <c r="B1123" s="60" t="s">
        <v>2728</v>
      </c>
      <c r="D1123" s="60" t="s">
        <v>2729</v>
      </c>
      <c r="E1123" s="67">
        <v>41640</v>
      </c>
      <c r="F1123" s="67">
        <v>42004</v>
      </c>
      <c r="G1123" s="60" t="s">
        <v>2730</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row>
    <row r="1124" spans="1:31">
      <c r="A1124" s="60" t="s">
        <v>3083</v>
      </c>
      <c r="B1124" s="60" t="s">
        <v>2728</v>
      </c>
      <c r="C1124" s="60" t="s">
        <v>2746</v>
      </c>
      <c r="D1124" s="60" t="s">
        <v>2729</v>
      </c>
      <c r="E1124" s="67">
        <v>41640</v>
      </c>
      <c r="F1124" s="67">
        <v>42004</v>
      </c>
      <c r="G1124" s="60" t="s">
        <v>2730</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row>
    <row r="1125" spans="1:31">
      <c r="A1125" s="60" t="s">
        <v>3084</v>
      </c>
      <c r="B1125" s="60" t="s">
        <v>2728</v>
      </c>
      <c r="C1125" s="60" t="s">
        <v>2746</v>
      </c>
      <c r="D1125" s="60" t="s">
        <v>2729</v>
      </c>
      <c r="E1125" s="67">
        <v>41640</v>
      </c>
      <c r="F1125" s="67">
        <v>42004</v>
      </c>
      <c r="G1125" s="60" t="s">
        <v>2730</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row>
    <row r="1126" spans="1:31">
      <c r="A1126" s="60" t="s">
        <v>3085</v>
      </c>
      <c r="B1126" s="60" t="s">
        <v>2728</v>
      </c>
      <c r="D1126" s="60" t="s">
        <v>2729</v>
      </c>
      <c r="E1126" s="67">
        <v>41640</v>
      </c>
      <c r="F1126" s="67">
        <v>42004</v>
      </c>
      <c r="G1126" s="60" t="s">
        <v>2730</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row>
    <row r="1127" spans="1:31">
      <c r="A1127" s="60" t="s">
        <v>3086</v>
      </c>
      <c r="B1127" s="60" t="s">
        <v>2728</v>
      </c>
      <c r="D1127" s="60" t="s">
        <v>2729</v>
      </c>
      <c r="E1127" s="67">
        <v>41640</v>
      </c>
      <c r="F1127" s="67">
        <v>42004</v>
      </c>
      <c r="G1127" s="60" t="s">
        <v>2730</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row>
    <row r="1128" spans="1:31">
      <c r="A1128" s="60" t="s">
        <v>3087</v>
      </c>
      <c r="B1128" s="60" t="s">
        <v>2728</v>
      </c>
      <c r="C1128" s="60" t="s">
        <v>2746</v>
      </c>
      <c r="D1128" s="60" t="s">
        <v>2729</v>
      </c>
      <c r="E1128" s="67">
        <v>41640</v>
      </c>
      <c r="F1128" s="67">
        <v>42004</v>
      </c>
      <c r="G1128" s="60" t="s">
        <v>2730</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row>
    <row r="1129" spans="1:31">
      <c r="A1129" s="60" t="s">
        <v>3088</v>
      </c>
      <c r="B1129" s="60" t="s">
        <v>2728</v>
      </c>
      <c r="C1129" s="60" t="s">
        <v>2746</v>
      </c>
      <c r="D1129" s="60" t="s">
        <v>2729</v>
      </c>
      <c r="E1129" s="67">
        <v>41640</v>
      </c>
      <c r="F1129" s="67">
        <v>42004</v>
      </c>
      <c r="G1129" s="60" t="s">
        <v>2730</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row>
    <row r="1130" spans="1:31">
      <c r="A1130" s="60" t="s">
        <v>3089</v>
      </c>
      <c r="B1130" s="60" t="s">
        <v>2728</v>
      </c>
      <c r="D1130" s="60" t="s">
        <v>2729</v>
      </c>
      <c r="E1130" s="67">
        <v>41640</v>
      </c>
      <c r="F1130" s="67">
        <v>42004</v>
      </c>
      <c r="G1130" s="60" t="s">
        <v>2730</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row>
    <row r="1131" spans="1:31">
      <c r="A1131" s="60" t="s">
        <v>3090</v>
      </c>
      <c r="B1131" s="60" t="s">
        <v>2728</v>
      </c>
      <c r="D1131" s="60" t="s">
        <v>2729</v>
      </c>
      <c r="E1131" s="67">
        <v>41640</v>
      </c>
      <c r="F1131" s="67">
        <v>42004</v>
      </c>
      <c r="G1131" s="60" t="s">
        <v>2730</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row>
    <row r="1132" spans="1:31">
      <c r="A1132" s="60" t="s">
        <v>3091</v>
      </c>
      <c r="B1132" s="60" t="s">
        <v>2728</v>
      </c>
      <c r="C1132" s="60" t="s">
        <v>2746</v>
      </c>
      <c r="D1132" s="60" t="s">
        <v>2729</v>
      </c>
      <c r="E1132" s="67">
        <v>41640</v>
      </c>
      <c r="F1132" s="67">
        <v>42004</v>
      </c>
      <c r="G1132" s="60" t="s">
        <v>2730</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row>
    <row r="1133" spans="1:31">
      <c r="A1133" s="60" t="s">
        <v>3092</v>
      </c>
      <c r="B1133" s="60" t="s">
        <v>2728</v>
      </c>
      <c r="C1133" s="60" t="s">
        <v>2746</v>
      </c>
      <c r="D1133" s="60" t="s">
        <v>2729</v>
      </c>
      <c r="E1133" s="67">
        <v>41640</v>
      </c>
      <c r="F1133" s="67">
        <v>42004</v>
      </c>
      <c r="G1133" s="60" t="s">
        <v>2730</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row>
    <row r="1134" spans="1:31">
      <c r="A1134" s="60" t="s">
        <v>3093</v>
      </c>
      <c r="B1134" s="60" t="s">
        <v>2728</v>
      </c>
      <c r="D1134" s="60" t="s">
        <v>2729</v>
      </c>
      <c r="E1134" s="67">
        <v>41640</v>
      </c>
      <c r="F1134" s="67">
        <v>42004</v>
      </c>
      <c r="G1134" s="60" t="s">
        <v>2730</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row>
    <row r="1135" spans="1:31">
      <c r="A1135" s="60" t="s">
        <v>3094</v>
      </c>
      <c r="B1135" s="60" t="s">
        <v>2728</v>
      </c>
      <c r="D1135" s="60" t="s">
        <v>2729</v>
      </c>
      <c r="E1135" s="67">
        <v>41640</v>
      </c>
      <c r="F1135" s="67">
        <v>42004</v>
      </c>
      <c r="G1135" s="60" t="s">
        <v>2730</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row>
    <row r="1136" spans="1:31">
      <c r="A1136" s="60" t="s">
        <v>3095</v>
      </c>
      <c r="B1136" s="60" t="s">
        <v>2728</v>
      </c>
      <c r="C1136" s="60" t="s">
        <v>2746</v>
      </c>
      <c r="D1136" s="60" t="s">
        <v>2729</v>
      </c>
      <c r="E1136" s="67">
        <v>41640</v>
      </c>
      <c r="F1136" s="67">
        <v>42004</v>
      </c>
      <c r="G1136" s="60" t="s">
        <v>2730</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row>
    <row r="1137" spans="1:31">
      <c r="A1137" s="60" t="s">
        <v>3096</v>
      </c>
      <c r="B1137" s="60" t="s">
        <v>2728</v>
      </c>
      <c r="C1137" s="60" t="s">
        <v>2746</v>
      </c>
      <c r="D1137" s="60" t="s">
        <v>2729</v>
      </c>
      <c r="E1137" s="67">
        <v>41640</v>
      </c>
      <c r="F1137" s="67">
        <v>42004</v>
      </c>
      <c r="G1137" s="60" t="s">
        <v>2730</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row>
    <row r="1138" spans="1:31">
      <c r="A1138" s="60" t="s">
        <v>3097</v>
      </c>
      <c r="B1138" s="60" t="s">
        <v>2728</v>
      </c>
      <c r="D1138" s="60" t="s">
        <v>2729</v>
      </c>
      <c r="E1138" s="67">
        <v>41640</v>
      </c>
      <c r="F1138" s="67">
        <v>42004</v>
      </c>
      <c r="G1138" s="60" t="s">
        <v>2730</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row>
    <row r="1139" spans="1:31">
      <c r="A1139" s="60" t="s">
        <v>3098</v>
      </c>
      <c r="B1139" s="60" t="s">
        <v>2728</v>
      </c>
      <c r="D1139" s="60" t="s">
        <v>2729</v>
      </c>
      <c r="E1139" s="67">
        <v>41640</v>
      </c>
      <c r="F1139" s="67">
        <v>42004</v>
      </c>
      <c r="G1139" s="60" t="s">
        <v>2730</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row>
    <row r="1140" spans="1:31">
      <c r="A1140" s="60" t="s">
        <v>3099</v>
      </c>
      <c r="B1140" s="60" t="s">
        <v>2728</v>
      </c>
      <c r="C1140" s="60" t="s">
        <v>2746</v>
      </c>
      <c r="D1140" s="60" t="s">
        <v>2729</v>
      </c>
      <c r="E1140" s="67">
        <v>41640</v>
      </c>
      <c r="F1140" s="67">
        <v>42004</v>
      </c>
      <c r="G1140" s="60" t="s">
        <v>2730</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row>
    <row r="1141" spans="1:31">
      <c r="A1141" s="60" t="s">
        <v>3100</v>
      </c>
      <c r="B1141" s="60" t="s">
        <v>2728</v>
      </c>
      <c r="C1141" s="60" t="s">
        <v>2746</v>
      </c>
      <c r="D1141" s="60" t="s">
        <v>2729</v>
      </c>
      <c r="E1141" s="67">
        <v>41640</v>
      </c>
      <c r="F1141" s="67">
        <v>42004</v>
      </c>
      <c r="G1141" s="60" t="s">
        <v>2730</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row>
    <row r="1142" spans="1:31">
      <c r="A1142" s="60" t="s">
        <v>3101</v>
      </c>
      <c r="B1142" s="60" t="s">
        <v>2728</v>
      </c>
      <c r="D1142" s="60" t="s">
        <v>2729</v>
      </c>
      <c r="E1142" s="67">
        <v>41640</v>
      </c>
      <c r="F1142" s="67">
        <v>42004</v>
      </c>
      <c r="G1142" s="60" t="s">
        <v>2730</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row>
    <row r="1143" spans="1:31">
      <c r="A1143" s="60" t="s">
        <v>3102</v>
      </c>
      <c r="B1143" s="60" t="s">
        <v>2728</v>
      </c>
      <c r="D1143" s="60" t="s">
        <v>2729</v>
      </c>
      <c r="E1143" s="67">
        <v>41640</v>
      </c>
      <c r="F1143" s="67">
        <v>42004</v>
      </c>
      <c r="G1143" s="60" t="s">
        <v>2730</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row>
    <row r="1144" spans="1:31">
      <c r="A1144" s="60" t="s">
        <v>3103</v>
      </c>
      <c r="B1144" s="60" t="s">
        <v>2728</v>
      </c>
      <c r="C1144" s="60" t="s">
        <v>2746</v>
      </c>
      <c r="D1144" s="60" t="s">
        <v>2729</v>
      </c>
      <c r="E1144" s="67">
        <v>41640</v>
      </c>
      <c r="F1144" s="67">
        <v>42004</v>
      </c>
      <c r="G1144" s="60" t="s">
        <v>2730</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row>
    <row r="1145" spans="1:31">
      <c r="A1145" s="60" t="s">
        <v>3104</v>
      </c>
      <c r="B1145" s="60" t="s">
        <v>2728</v>
      </c>
      <c r="C1145" s="60" t="s">
        <v>2746</v>
      </c>
      <c r="D1145" s="60" t="s">
        <v>2729</v>
      </c>
      <c r="E1145" s="67">
        <v>41640</v>
      </c>
      <c r="F1145" s="67">
        <v>42004</v>
      </c>
      <c r="G1145" s="60" t="s">
        <v>2730</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row>
    <row r="1146" spans="1:31">
      <c r="A1146" s="60" t="s">
        <v>3105</v>
      </c>
      <c r="B1146" s="60" t="s">
        <v>2728</v>
      </c>
      <c r="D1146" s="60" t="s">
        <v>2729</v>
      </c>
      <c r="E1146" s="67">
        <v>41640</v>
      </c>
      <c r="F1146" s="67">
        <v>42004</v>
      </c>
      <c r="G1146" s="60" t="s">
        <v>2730</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row>
    <row r="1147" spans="1:31">
      <c r="A1147" s="60" t="s">
        <v>3106</v>
      </c>
      <c r="B1147" s="60" t="s">
        <v>2728</v>
      </c>
      <c r="D1147" s="60" t="s">
        <v>2729</v>
      </c>
      <c r="E1147" s="67">
        <v>41640</v>
      </c>
      <c r="F1147" s="67">
        <v>42004</v>
      </c>
      <c r="G1147" s="60" t="s">
        <v>2730</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row>
    <row r="1148" spans="1:31">
      <c r="A1148" s="60" t="s">
        <v>3107</v>
      </c>
      <c r="B1148" s="60" t="s">
        <v>2728</v>
      </c>
      <c r="C1148" s="60" t="s">
        <v>2746</v>
      </c>
      <c r="D1148" s="60" t="s">
        <v>2729</v>
      </c>
      <c r="E1148" s="67">
        <v>41640</v>
      </c>
      <c r="F1148" s="67">
        <v>42004</v>
      </c>
      <c r="G1148" s="60" t="s">
        <v>2730</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row>
    <row r="1149" spans="1:31">
      <c r="A1149" s="60" t="s">
        <v>3108</v>
      </c>
      <c r="B1149" s="60" t="s">
        <v>2728</v>
      </c>
      <c r="C1149" s="60" t="s">
        <v>2746</v>
      </c>
      <c r="D1149" s="60" t="s">
        <v>2729</v>
      </c>
      <c r="E1149" s="67">
        <v>41640</v>
      </c>
      <c r="F1149" s="67">
        <v>42004</v>
      </c>
      <c r="G1149" s="60" t="s">
        <v>2730</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row>
    <row r="1150" spans="1:31">
      <c r="A1150" s="60" t="s">
        <v>3109</v>
      </c>
      <c r="B1150" s="60" t="s">
        <v>2728</v>
      </c>
      <c r="D1150" s="60" t="s">
        <v>2729</v>
      </c>
      <c r="E1150" s="67">
        <v>41640</v>
      </c>
      <c r="F1150" s="67">
        <v>42004</v>
      </c>
      <c r="G1150" s="60" t="s">
        <v>2730</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row>
    <row r="1151" spans="1:31">
      <c r="A1151" s="60" t="s">
        <v>3110</v>
      </c>
      <c r="B1151" s="60" t="s">
        <v>2728</v>
      </c>
      <c r="D1151" s="60" t="s">
        <v>2729</v>
      </c>
      <c r="E1151" s="67">
        <v>41640</v>
      </c>
      <c r="F1151" s="67">
        <v>42004</v>
      </c>
      <c r="G1151" s="60" t="s">
        <v>2730</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row>
    <row r="1152" spans="1:31">
      <c r="A1152" s="60" t="s">
        <v>3111</v>
      </c>
      <c r="B1152" s="60" t="s">
        <v>2728</v>
      </c>
      <c r="C1152" s="60" t="s">
        <v>2746</v>
      </c>
      <c r="D1152" s="60" t="s">
        <v>2729</v>
      </c>
      <c r="E1152" s="67">
        <v>41640</v>
      </c>
      <c r="F1152" s="67">
        <v>42004</v>
      </c>
      <c r="G1152" s="60" t="s">
        <v>2730</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row>
    <row r="1153" spans="1:31">
      <c r="A1153" s="60" t="s">
        <v>3112</v>
      </c>
      <c r="B1153" s="60" t="s">
        <v>2728</v>
      </c>
      <c r="C1153" s="60" t="s">
        <v>2746</v>
      </c>
      <c r="D1153" s="60" t="s">
        <v>2729</v>
      </c>
      <c r="E1153" s="67">
        <v>41640</v>
      </c>
      <c r="F1153" s="67">
        <v>42004</v>
      </c>
      <c r="G1153" s="60" t="s">
        <v>2730</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row>
    <row r="1154" spans="1:31">
      <c r="A1154" s="60" t="s">
        <v>3113</v>
      </c>
      <c r="B1154" s="60" t="s">
        <v>2728</v>
      </c>
      <c r="D1154" s="60" t="s">
        <v>2729</v>
      </c>
      <c r="E1154" s="67">
        <v>41640</v>
      </c>
      <c r="F1154" s="67">
        <v>42004</v>
      </c>
      <c r="G1154" s="60" t="s">
        <v>2730</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row>
    <row r="1155" spans="1:31">
      <c r="A1155" s="60" t="s">
        <v>3114</v>
      </c>
      <c r="B1155" s="60" t="s">
        <v>2728</v>
      </c>
      <c r="D1155" s="60" t="s">
        <v>2729</v>
      </c>
      <c r="E1155" s="67">
        <v>41640</v>
      </c>
      <c r="F1155" s="67">
        <v>42004</v>
      </c>
      <c r="G1155" s="60" t="s">
        <v>2730</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row>
    <row r="1156" spans="1:31">
      <c r="A1156" s="60" t="s">
        <v>3115</v>
      </c>
      <c r="B1156" s="60" t="s">
        <v>2728</v>
      </c>
      <c r="D1156" s="60" t="s">
        <v>2729</v>
      </c>
      <c r="E1156" s="67">
        <v>41640</v>
      </c>
      <c r="F1156" s="67">
        <v>42004</v>
      </c>
      <c r="G1156" s="60" t="s">
        <v>2730</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row>
    <row r="1157" spans="1:31">
      <c r="A1157" s="60" t="s">
        <v>3116</v>
      </c>
      <c r="B1157" s="60" t="s">
        <v>2728</v>
      </c>
      <c r="C1157" s="60" t="s">
        <v>2746</v>
      </c>
      <c r="D1157" s="60" t="s">
        <v>2729</v>
      </c>
      <c r="E1157" s="67">
        <v>41640</v>
      </c>
      <c r="F1157" s="67">
        <v>42004</v>
      </c>
      <c r="G1157" s="60" t="s">
        <v>2730</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row>
    <row r="1158" spans="1:31">
      <c r="A1158" s="60" t="s">
        <v>3117</v>
      </c>
      <c r="B1158" s="60" t="s">
        <v>2728</v>
      </c>
      <c r="C1158" s="60" t="s">
        <v>2746</v>
      </c>
      <c r="D1158" s="60" t="s">
        <v>2729</v>
      </c>
      <c r="E1158" s="67">
        <v>41640</v>
      </c>
      <c r="F1158" s="67">
        <v>42004</v>
      </c>
      <c r="G1158" s="60" t="s">
        <v>2730</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row>
    <row r="1159" spans="1:31">
      <c r="A1159" s="60" t="s">
        <v>3118</v>
      </c>
      <c r="B1159" s="60" t="s">
        <v>2728</v>
      </c>
      <c r="D1159" s="60" t="s">
        <v>2729</v>
      </c>
      <c r="E1159" s="67">
        <v>41640</v>
      </c>
      <c r="F1159" s="67">
        <v>42004</v>
      </c>
      <c r="G1159" s="60" t="s">
        <v>2730</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row>
    <row r="1160" spans="1:31">
      <c r="A1160" s="60" t="s">
        <v>3119</v>
      </c>
      <c r="B1160" s="60" t="s">
        <v>2728</v>
      </c>
      <c r="C1160" s="60" t="s">
        <v>2746</v>
      </c>
      <c r="D1160" s="60" t="s">
        <v>2729</v>
      </c>
      <c r="E1160" s="67">
        <v>41640</v>
      </c>
      <c r="F1160" s="67">
        <v>42004</v>
      </c>
      <c r="G1160" s="60" t="s">
        <v>2730</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row>
    <row r="1161" spans="1:31">
      <c r="A1161" s="60" t="s">
        <v>3120</v>
      </c>
      <c r="B1161" s="60" t="s">
        <v>2728</v>
      </c>
      <c r="C1161" s="60" t="s">
        <v>2746</v>
      </c>
      <c r="D1161" s="60" t="s">
        <v>2729</v>
      </c>
      <c r="E1161" s="67">
        <v>41640</v>
      </c>
      <c r="F1161" s="67">
        <v>42004</v>
      </c>
      <c r="G1161" s="60" t="s">
        <v>2730</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row>
    <row r="1162" spans="1:31">
      <c r="A1162" s="60" t="s">
        <v>3121</v>
      </c>
      <c r="B1162" s="60" t="s">
        <v>2728</v>
      </c>
      <c r="C1162" s="60" t="s">
        <v>2746</v>
      </c>
      <c r="D1162" s="60" t="s">
        <v>2729</v>
      </c>
      <c r="E1162" s="67">
        <v>41640</v>
      </c>
      <c r="F1162" s="67">
        <v>42004</v>
      </c>
      <c r="G1162" s="60" t="s">
        <v>2730</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row>
    <row r="1163" spans="1:31">
      <c r="A1163" s="60" t="s">
        <v>3122</v>
      </c>
      <c r="B1163" s="60" t="s">
        <v>2728</v>
      </c>
      <c r="C1163" s="60" t="s">
        <v>2746</v>
      </c>
      <c r="D1163" s="60" t="s">
        <v>2729</v>
      </c>
      <c r="E1163" s="67">
        <v>41640</v>
      </c>
      <c r="F1163" s="67">
        <v>42004</v>
      </c>
      <c r="G1163" s="60" t="s">
        <v>2730</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row>
    <row r="1164" spans="1:31">
      <c r="A1164" s="60" t="s">
        <v>3123</v>
      </c>
      <c r="B1164" s="60" t="s">
        <v>2728</v>
      </c>
      <c r="C1164" s="60" t="s">
        <v>2732</v>
      </c>
      <c r="D1164" s="60" t="s">
        <v>2729</v>
      </c>
      <c r="E1164" s="67">
        <v>41640</v>
      </c>
      <c r="F1164" s="67">
        <v>42004</v>
      </c>
      <c r="G1164" s="60" t="s">
        <v>2730</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row>
    <row r="1165" spans="1:31">
      <c r="A1165" s="60" t="s">
        <v>3124</v>
      </c>
      <c r="B1165" s="60" t="s">
        <v>2742</v>
      </c>
      <c r="C1165" s="60" t="s">
        <v>2746</v>
      </c>
      <c r="D1165" s="60" t="s">
        <v>2729</v>
      </c>
      <c r="E1165" s="67">
        <v>41640</v>
      </c>
      <c r="F1165" s="67">
        <v>42004</v>
      </c>
      <c r="G1165" s="60" t="s">
        <v>2730</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row>
    <row r="1166" spans="1:31">
      <c r="A1166" s="60" t="s">
        <v>3125</v>
      </c>
      <c r="B1166" s="60" t="s">
        <v>2742</v>
      </c>
      <c r="C1166" s="60" t="s">
        <v>2746</v>
      </c>
      <c r="D1166" s="60" t="s">
        <v>2729</v>
      </c>
      <c r="E1166" s="67">
        <v>41640</v>
      </c>
      <c r="F1166" s="67">
        <v>42004</v>
      </c>
      <c r="G1166" s="60" t="s">
        <v>2730</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row>
    <row r="1167" spans="1:31">
      <c r="A1167" s="60" t="s">
        <v>3126</v>
      </c>
      <c r="B1167" s="60" t="s">
        <v>2742</v>
      </c>
      <c r="C1167" s="60" t="s">
        <v>2746</v>
      </c>
      <c r="D1167" s="60" t="s">
        <v>2729</v>
      </c>
      <c r="E1167" s="67">
        <v>41640</v>
      </c>
      <c r="F1167" s="67">
        <v>42004</v>
      </c>
      <c r="G1167" s="60" t="s">
        <v>2730</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row>
    <row r="1168" spans="1:31">
      <c r="A1168" s="60" t="s">
        <v>3127</v>
      </c>
      <c r="B1168" s="60" t="s">
        <v>2728</v>
      </c>
      <c r="C1168" s="60" t="s">
        <v>2746</v>
      </c>
      <c r="D1168" s="60" t="s">
        <v>2729</v>
      </c>
      <c r="E1168" s="67">
        <v>41640</v>
      </c>
      <c r="F1168" s="67">
        <v>42004</v>
      </c>
      <c r="G1168" s="60" t="s">
        <v>2730</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row>
    <row r="1169" spans="1:31">
      <c r="A1169" s="60" t="s">
        <v>3128</v>
      </c>
      <c r="B1169" s="60" t="s">
        <v>2946</v>
      </c>
      <c r="D1169" s="60" t="s">
        <v>2729</v>
      </c>
      <c r="E1169" s="67">
        <v>41640</v>
      </c>
      <c r="F1169" s="67">
        <v>42004</v>
      </c>
      <c r="G1169" s="60" t="s">
        <v>2730</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row>
    <row r="1170" spans="1:31">
      <c r="A1170" s="60" t="s">
        <v>3129</v>
      </c>
      <c r="B1170" s="60" t="s">
        <v>2946</v>
      </c>
      <c r="D1170" s="60" t="s">
        <v>2729</v>
      </c>
      <c r="E1170" s="67">
        <v>41640</v>
      </c>
      <c r="F1170" s="67">
        <v>42004</v>
      </c>
      <c r="G1170" s="60" t="s">
        <v>2730</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row>
    <row r="1171" spans="1:31">
      <c r="A1171" s="60" t="s">
        <v>3130</v>
      </c>
      <c r="B1171" s="60" t="s">
        <v>2946</v>
      </c>
      <c r="D1171" s="60" t="s">
        <v>2729</v>
      </c>
      <c r="E1171" s="67">
        <v>41640</v>
      </c>
      <c r="F1171" s="67">
        <v>42004</v>
      </c>
      <c r="G1171" s="60" t="s">
        <v>2730</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row>
    <row r="1172" spans="1:31">
      <c r="A1172" s="60" t="s">
        <v>3131</v>
      </c>
      <c r="B1172" s="60" t="s">
        <v>2946</v>
      </c>
      <c r="D1172" s="60" t="s">
        <v>2729</v>
      </c>
      <c r="E1172" s="67">
        <v>41640</v>
      </c>
      <c r="F1172" s="67">
        <v>42004</v>
      </c>
      <c r="G1172" s="60" t="s">
        <v>2730</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row>
    <row r="1173" spans="1:31">
      <c r="A1173" s="60" t="s">
        <v>3132</v>
      </c>
      <c r="B1173" s="60" t="s">
        <v>2946</v>
      </c>
      <c r="D1173" s="60" t="s">
        <v>2729</v>
      </c>
      <c r="E1173" s="67">
        <v>41640</v>
      </c>
      <c r="F1173" s="67">
        <v>42004</v>
      </c>
      <c r="G1173" s="60" t="s">
        <v>2730</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row>
    <row r="1174" spans="1:31">
      <c r="A1174" s="60" t="s">
        <v>3133</v>
      </c>
      <c r="B1174" s="60" t="s">
        <v>2728</v>
      </c>
      <c r="C1174" s="60" t="s">
        <v>2746</v>
      </c>
      <c r="D1174" s="60" t="s">
        <v>2729</v>
      </c>
      <c r="E1174" s="67">
        <v>41640</v>
      </c>
      <c r="F1174" s="67">
        <v>42004</v>
      </c>
      <c r="G1174" s="60" t="s">
        <v>2730</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row>
    <row r="1175" spans="1:31">
      <c r="A1175" s="60" t="s">
        <v>3134</v>
      </c>
      <c r="B1175" s="60" t="s">
        <v>2</v>
      </c>
      <c r="D1175" s="60" t="s">
        <v>2738</v>
      </c>
      <c r="E1175" s="67">
        <v>41640</v>
      </c>
      <c r="F1175" s="67">
        <v>42004</v>
      </c>
      <c r="G1175" s="60" t="s">
        <v>2735</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row>
    <row r="1176" spans="1:31">
      <c r="A1176" s="60" t="s">
        <v>3134</v>
      </c>
      <c r="B1176" s="60" t="s">
        <v>2</v>
      </c>
      <c r="D1176" s="60" t="s">
        <v>2736</v>
      </c>
      <c r="E1176" s="67">
        <v>41640</v>
      </c>
      <c r="F1176" s="67">
        <v>42004</v>
      </c>
      <c r="G1176" s="60" t="s">
        <v>2730</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row>
    <row r="1177" spans="1:31">
      <c r="A1177" s="60" t="s">
        <v>3134</v>
      </c>
      <c r="B1177" s="60" t="s">
        <v>2</v>
      </c>
      <c r="D1177" s="60" t="s">
        <v>2737</v>
      </c>
      <c r="E1177" s="67">
        <v>41640</v>
      </c>
      <c r="F1177" s="67">
        <v>42004</v>
      </c>
      <c r="G1177" s="60" t="s">
        <v>2730</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row>
    <row r="1178" spans="1:31">
      <c r="A1178" s="60" t="s">
        <v>3134</v>
      </c>
      <c r="B1178" s="60" t="s">
        <v>2</v>
      </c>
      <c r="D1178" s="60" t="s">
        <v>2740</v>
      </c>
      <c r="E1178" s="67">
        <v>41640</v>
      </c>
      <c r="F1178" s="67">
        <v>42004</v>
      </c>
      <c r="G1178" s="60" t="s">
        <v>2735</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row>
    <row r="1179" spans="1:31">
      <c r="A1179" s="60" t="s">
        <v>3134</v>
      </c>
      <c r="B1179" s="60" t="s">
        <v>2</v>
      </c>
      <c r="D1179" s="60" t="s">
        <v>2798</v>
      </c>
      <c r="E1179" s="67">
        <v>41640</v>
      </c>
      <c r="F1179" s="67">
        <v>42004</v>
      </c>
      <c r="G1179" s="60" t="s">
        <v>2735</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row>
    <row r="1180" spans="1:31">
      <c r="A1180" s="60" t="s">
        <v>3135</v>
      </c>
      <c r="B1180" s="60" t="s">
        <v>2728</v>
      </c>
      <c r="D1180" s="60" t="s">
        <v>2729</v>
      </c>
      <c r="E1180" s="67">
        <v>41640</v>
      </c>
      <c r="F1180" s="67">
        <v>42004</v>
      </c>
      <c r="G1180" s="60" t="s">
        <v>2730</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row>
    <row r="1181" spans="1:31">
      <c r="A1181" s="60" t="s">
        <v>3136</v>
      </c>
      <c r="B1181" s="60" t="s">
        <v>2731</v>
      </c>
      <c r="C1181" s="60" t="s">
        <v>2732</v>
      </c>
      <c r="D1181" s="60" t="s">
        <v>2729</v>
      </c>
      <c r="E1181" s="67">
        <v>41640</v>
      </c>
      <c r="F1181" s="67">
        <v>42004</v>
      </c>
      <c r="G1181" s="60" t="s">
        <v>2730</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row>
    <row r="1182" spans="1:31">
      <c r="A1182" s="60" t="s">
        <v>3137</v>
      </c>
      <c r="B1182" s="60" t="s">
        <v>2745</v>
      </c>
      <c r="C1182" s="60" t="s">
        <v>2746</v>
      </c>
      <c r="D1182" s="60" t="s">
        <v>2738</v>
      </c>
      <c r="E1182" s="67">
        <v>41640</v>
      </c>
      <c r="F1182" s="67">
        <v>42004</v>
      </c>
      <c r="G1182" s="60" t="s">
        <v>2735</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row>
    <row r="1183" spans="1:31">
      <c r="A1183" s="60" t="s">
        <v>3137</v>
      </c>
      <c r="B1183" s="60" t="s">
        <v>2745</v>
      </c>
      <c r="C1183" s="60" t="s">
        <v>2746</v>
      </c>
      <c r="D1183" s="60" t="s">
        <v>2762</v>
      </c>
      <c r="E1183" s="67">
        <v>41640</v>
      </c>
      <c r="F1183" s="67">
        <v>42004</v>
      </c>
      <c r="G1183" s="60" t="s">
        <v>2730</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row>
    <row r="1184" spans="1:31">
      <c r="A1184" s="60" t="s">
        <v>3138</v>
      </c>
      <c r="B1184" s="60" t="s">
        <v>2745</v>
      </c>
      <c r="C1184" s="60" t="s">
        <v>2746</v>
      </c>
      <c r="D1184" s="60" t="s">
        <v>2738</v>
      </c>
      <c r="E1184" s="67">
        <v>41640</v>
      </c>
      <c r="F1184" s="67">
        <v>42004</v>
      </c>
      <c r="G1184" s="60" t="s">
        <v>2735</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row>
    <row r="1185" spans="1:31">
      <c r="A1185" s="60" t="s">
        <v>3138</v>
      </c>
      <c r="B1185" s="60" t="s">
        <v>2745</v>
      </c>
      <c r="C1185" s="60" t="s">
        <v>2746</v>
      </c>
      <c r="D1185" s="60" t="s">
        <v>2762</v>
      </c>
      <c r="E1185" s="67">
        <v>41640</v>
      </c>
      <c r="F1185" s="67">
        <v>42004</v>
      </c>
      <c r="G1185" s="60" t="s">
        <v>2730</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row>
    <row r="1186" spans="1:31">
      <c r="A1186" s="60" t="s">
        <v>3139</v>
      </c>
      <c r="B1186" s="60" t="s">
        <v>2745</v>
      </c>
      <c r="C1186" s="60" t="s">
        <v>2746</v>
      </c>
      <c r="D1186" s="60" t="s">
        <v>2738</v>
      </c>
      <c r="E1186" s="67">
        <v>41640</v>
      </c>
      <c r="F1186" s="67">
        <v>42004</v>
      </c>
      <c r="G1186" s="60" t="s">
        <v>2735</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row>
    <row r="1187" spans="1:31">
      <c r="A1187" s="60" t="s">
        <v>3139</v>
      </c>
      <c r="B1187" s="60" t="s">
        <v>2745</v>
      </c>
      <c r="C1187" s="60" t="s">
        <v>2746</v>
      </c>
      <c r="D1187" s="60" t="s">
        <v>2762</v>
      </c>
      <c r="E1187" s="67">
        <v>41640</v>
      </c>
      <c r="F1187" s="67">
        <v>42004</v>
      </c>
      <c r="G1187" s="60" t="s">
        <v>2730</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row>
    <row r="1188" spans="1:31">
      <c r="A1188" s="60" t="s">
        <v>3140</v>
      </c>
      <c r="B1188" s="60" t="s">
        <v>2745</v>
      </c>
      <c r="C1188" s="60" t="s">
        <v>2746</v>
      </c>
      <c r="D1188" s="60" t="s">
        <v>2738</v>
      </c>
      <c r="E1188" s="67">
        <v>41640</v>
      </c>
      <c r="F1188" s="67">
        <v>42004</v>
      </c>
      <c r="G1188" s="60" t="s">
        <v>2735</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row>
    <row r="1189" spans="1:31">
      <c r="A1189" s="60" t="s">
        <v>3140</v>
      </c>
      <c r="B1189" s="60" t="s">
        <v>2745</v>
      </c>
      <c r="C1189" s="60" t="s">
        <v>2746</v>
      </c>
      <c r="D1189" s="60" t="s">
        <v>2762</v>
      </c>
      <c r="E1189" s="67">
        <v>41640</v>
      </c>
      <c r="F1189" s="67">
        <v>42004</v>
      </c>
      <c r="G1189" s="60" t="s">
        <v>2730</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row>
    <row r="1190" spans="1:31">
      <c r="A1190" s="60" t="s">
        <v>3141</v>
      </c>
      <c r="B1190" s="60" t="s">
        <v>2728</v>
      </c>
      <c r="C1190" s="60" t="s">
        <v>2732</v>
      </c>
      <c r="D1190" s="60" t="s">
        <v>2729</v>
      </c>
      <c r="E1190" s="67">
        <v>41640</v>
      </c>
      <c r="F1190" s="67">
        <v>42004</v>
      </c>
      <c r="G1190" s="60" t="s">
        <v>2730</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row>
    <row r="1191" spans="1:31">
      <c r="A1191" s="60" t="s">
        <v>3142</v>
      </c>
      <c r="B1191" s="60" t="s">
        <v>2728</v>
      </c>
      <c r="D1191" s="60" t="s">
        <v>2729</v>
      </c>
      <c r="E1191" s="67">
        <v>41640</v>
      </c>
      <c r="F1191" s="67">
        <v>42004</v>
      </c>
      <c r="G1191" s="60" t="s">
        <v>2730</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row>
    <row r="1192" spans="1:31">
      <c r="A1192" s="60" t="s">
        <v>3143</v>
      </c>
      <c r="B1192" s="60" t="s">
        <v>2728</v>
      </c>
      <c r="D1192" s="60" t="s">
        <v>2729</v>
      </c>
      <c r="E1192" s="67">
        <v>41640</v>
      </c>
      <c r="F1192" s="67">
        <v>42004</v>
      </c>
      <c r="G1192" s="60" t="s">
        <v>2730</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row>
    <row r="1193" spans="1:31">
      <c r="A1193" s="60" t="s">
        <v>3144</v>
      </c>
      <c r="B1193" s="60" t="s">
        <v>2733</v>
      </c>
      <c r="D1193" s="60" t="s">
        <v>2738</v>
      </c>
      <c r="E1193" s="67">
        <v>41640</v>
      </c>
      <c r="F1193" s="67">
        <v>42004</v>
      </c>
      <c r="G1193" s="60" t="s">
        <v>2735</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row>
    <row r="1194" spans="1:31">
      <c r="A1194" s="60" t="s">
        <v>3144</v>
      </c>
      <c r="B1194" s="60" t="s">
        <v>2733</v>
      </c>
      <c r="D1194" s="60" t="s">
        <v>2736</v>
      </c>
      <c r="E1194" s="67">
        <v>41640</v>
      </c>
      <c r="F1194" s="67">
        <v>42004</v>
      </c>
      <c r="G1194" s="60" t="s">
        <v>2730</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row>
    <row r="1195" spans="1:31">
      <c r="A1195" s="60" t="s">
        <v>3144</v>
      </c>
      <c r="B1195" s="60" t="s">
        <v>2733</v>
      </c>
      <c r="D1195" s="60" t="s">
        <v>2737</v>
      </c>
      <c r="E1195" s="67">
        <v>41640</v>
      </c>
      <c r="F1195" s="67">
        <v>42004</v>
      </c>
      <c r="G1195" s="60" t="s">
        <v>2730</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row>
    <row r="1196" spans="1:31">
      <c r="A1196" s="60" t="s">
        <v>3144</v>
      </c>
      <c r="B1196" s="60" t="s">
        <v>2733</v>
      </c>
      <c r="D1196" s="60" t="s">
        <v>2740</v>
      </c>
      <c r="E1196" s="67">
        <v>41640</v>
      </c>
      <c r="F1196" s="67">
        <v>42004</v>
      </c>
      <c r="G1196" s="60" t="s">
        <v>2735</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row>
    <row r="1197" spans="1:31">
      <c r="A1197" s="60" t="s">
        <v>3144</v>
      </c>
      <c r="B1197" s="60" t="s">
        <v>2733</v>
      </c>
      <c r="D1197" s="60" t="s">
        <v>2798</v>
      </c>
      <c r="E1197" s="67">
        <v>41640</v>
      </c>
      <c r="F1197" s="67">
        <v>42004</v>
      </c>
      <c r="G1197" s="60" t="s">
        <v>2735</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row>
    <row r="1198" spans="1:31">
      <c r="A1198" s="60" t="s">
        <v>3145</v>
      </c>
      <c r="B1198" s="60" t="s">
        <v>2745</v>
      </c>
      <c r="C1198" s="60" t="s">
        <v>2746</v>
      </c>
      <c r="D1198" s="60" t="s">
        <v>2729</v>
      </c>
      <c r="E1198" s="67">
        <v>41640</v>
      </c>
      <c r="F1198" s="67">
        <v>42004</v>
      </c>
      <c r="G1198" s="60" t="s">
        <v>2730</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row>
    <row r="1199" spans="1:31">
      <c r="A1199" s="60" t="s">
        <v>3146</v>
      </c>
      <c r="B1199" s="60" t="s">
        <v>2745</v>
      </c>
      <c r="C1199" s="60" t="s">
        <v>2746</v>
      </c>
      <c r="D1199" s="60" t="s">
        <v>2729</v>
      </c>
      <c r="E1199" s="67">
        <v>41640</v>
      </c>
      <c r="F1199" s="67">
        <v>42004</v>
      </c>
      <c r="G1199" s="60" t="s">
        <v>2730</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row>
    <row r="1200" spans="1:31">
      <c r="A1200" s="60" t="s">
        <v>3147</v>
      </c>
      <c r="B1200" s="60" t="s">
        <v>2756</v>
      </c>
      <c r="D1200" s="60" t="s">
        <v>2738</v>
      </c>
      <c r="E1200" s="67">
        <v>41640</v>
      </c>
      <c r="F1200" s="67">
        <v>42004</v>
      </c>
      <c r="G1200" s="60" t="s">
        <v>2735</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row>
    <row r="1201" spans="1:31">
      <c r="A1201" s="60" t="s">
        <v>3147</v>
      </c>
      <c r="B1201" s="60" t="s">
        <v>2756</v>
      </c>
      <c r="D1201" s="60" t="s">
        <v>2736</v>
      </c>
      <c r="E1201" s="67">
        <v>41640</v>
      </c>
      <c r="F1201" s="67">
        <v>42004</v>
      </c>
      <c r="G1201" s="60" t="s">
        <v>2730</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row>
    <row r="1202" spans="1:31">
      <c r="A1202" s="60" t="s">
        <v>3147</v>
      </c>
      <c r="B1202" s="60" t="s">
        <v>2756</v>
      </c>
      <c r="D1202" s="60" t="s">
        <v>2737</v>
      </c>
      <c r="E1202" s="67">
        <v>41640</v>
      </c>
      <c r="F1202" s="67">
        <v>42004</v>
      </c>
      <c r="G1202" s="60" t="s">
        <v>2730</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row>
    <row r="1203" spans="1:31">
      <c r="A1203" s="60" t="s">
        <v>3148</v>
      </c>
      <c r="B1203" s="60" t="s">
        <v>2733</v>
      </c>
      <c r="D1203" s="60" t="s">
        <v>2738</v>
      </c>
      <c r="E1203" s="67">
        <v>41640</v>
      </c>
      <c r="F1203" s="67">
        <v>42004</v>
      </c>
      <c r="G1203" s="60" t="s">
        <v>2735</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row>
    <row r="1204" spans="1:31">
      <c r="A1204" s="60" t="s">
        <v>3148</v>
      </c>
      <c r="B1204" s="60" t="s">
        <v>2733</v>
      </c>
      <c r="D1204" s="60" t="s">
        <v>2736</v>
      </c>
      <c r="E1204" s="67">
        <v>41640</v>
      </c>
      <c r="F1204" s="67">
        <v>42004</v>
      </c>
      <c r="G1204" s="60" t="s">
        <v>2730</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row>
    <row r="1205" spans="1:31">
      <c r="A1205" s="60" t="s">
        <v>3148</v>
      </c>
      <c r="B1205" s="60" t="s">
        <v>2733</v>
      </c>
      <c r="D1205" s="60" t="s">
        <v>2737</v>
      </c>
      <c r="E1205" s="67">
        <v>41640</v>
      </c>
      <c r="F1205" s="67">
        <v>42004</v>
      </c>
      <c r="G1205" s="60" t="s">
        <v>2730</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row>
    <row r="1206" spans="1:31">
      <c r="A1206" s="60" t="s">
        <v>3148</v>
      </c>
      <c r="B1206" s="60" t="s">
        <v>2733</v>
      </c>
      <c r="D1206" s="60" t="s">
        <v>2740</v>
      </c>
      <c r="E1206" s="67">
        <v>41640</v>
      </c>
      <c r="F1206" s="67">
        <v>42004</v>
      </c>
      <c r="G1206" s="60" t="s">
        <v>2735</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row>
    <row r="1207" spans="1:31">
      <c r="A1207" s="60" t="s">
        <v>3148</v>
      </c>
      <c r="B1207" s="60" t="s">
        <v>2733</v>
      </c>
      <c r="D1207" s="60" t="s">
        <v>2798</v>
      </c>
      <c r="E1207" s="67">
        <v>41640</v>
      </c>
      <c r="F1207" s="67">
        <v>42004</v>
      </c>
      <c r="G1207" s="60" t="s">
        <v>2735</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row>
    <row r="1208" spans="1:31">
      <c r="A1208" s="60" t="s">
        <v>3149</v>
      </c>
      <c r="B1208" s="60" t="s">
        <v>0</v>
      </c>
      <c r="D1208" s="60" t="s">
        <v>2738</v>
      </c>
      <c r="E1208" s="67">
        <v>41640</v>
      </c>
      <c r="F1208" s="67">
        <v>42004</v>
      </c>
      <c r="G1208" s="60" t="s">
        <v>2735</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row>
    <row r="1209" spans="1:31">
      <c r="A1209" s="60" t="s">
        <v>3149</v>
      </c>
      <c r="B1209" s="60" t="s">
        <v>0</v>
      </c>
      <c r="D1209" s="60" t="s">
        <v>2736</v>
      </c>
      <c r="E1209" s="67">
        <v>41640</v>
      </c>
      <c r="F1209" s="67">
        <v>42004</v>
      </c>
      <c r="G1209" s="60" t="s">
        <v>2730</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row>
    <row r="1210" spans="1:31">
      <c r="A1210" s="60" t="s">
        <v>3149</v>
      </c>
      <c r="B1210" s="60" t="s">
        <v>0</v>
      </c>
      <c r="D1210" s="60" t="s">
        <v>2737</v>
      </c>
      <c r="E1210" s="67">
        <v>41640</v>
      </c>
      <c r="F1210" s="67">
        <v>42004</v>
      </c>
      <c r="G1210" s="60" t="s">
        <v>2730</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row>
    <row r="1211" spans="1:31">
      <c r="A1211" s="60" t="s">
        <v>3149</v>
      </c>
      <c r="B1211" s="60" t="s">
        <v>0</v>
      </c>
      <c r="D1211" s="60" t="s">
        <v>2740</v>
      </c>
      <c r="E1211" s="67">
        <v>41640</v>
      </c>
      <c r="F1211" s="67">
        <v>42004</v>
      </c>
      <c r="G1211" s="60" t="s">
        <v>2735</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row>
    <row r="1212" spans="1:31">
      <c r="A1212" s="60" t="s">
        <v>3149</v>
      </c>
      <c r="B1212" s="60" t="s">
        <v>0</v>
      </c>
      <c r="D1212" s="60" t="s">
        <v>2798</v>
      </c>
      <c r="E1212" s="67">
        <v>41640</v>
      </c>
      <c r="F1212" s="67">
        <v>42004</v>
      </c>
      <c r="G1212" s="60" t="s">
        <v>2735</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row>
    <row r="1213" spans="1:31">
      <c r="A1213" s="60" t="s">
        <v>3150</v>
      </c>
      <c r="B1213" s="60" t="s">
        <v>0</v>
      </c>
      <c r="D1213" s="60" t="s">
        <v>2738</v>
      </c>
      <c r="E1213" s="67">
        <v>41640</v>
      </c>
      <c r="F1213" s="67">
        <v>42004</v>
      </c>
      <c r="G1213" s="60" t="s">
        <v>2735</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row>
    <row r="1214" spans="1:31">
      <c r="A1214" s="60" t="s">
        <v>3150</v>
      </c>
      <c r="B1214" s="60" t="s">
        <v>0</v>
      </c>
      <c r="D1214" s="60" t="s">
        <v>2736</v>
      </c>
      <c r="E1214" s="67">
        <v>41640</v>
      </c>
      <c r="F1214" s="67">
        <v>42004</v>
      </c>
      <c r="G1214" s="60" t="s">
        <v>2730</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row>
    <row r="1215" spans="1:31">
      <c r="A1215" s="60" t="s">
        <v>3150</v>
      </c>
      <c r="B1215" s="60" t="s">
        <v>0</v>
      </c>
      <c r="D1215" s="60" t="s">
        <v>2737</v>
      </c>
      <c r="E1215" s="67">
        <v>41640</v>
      </c>
      <c r="F1215" s="67">
        <v>42004</v>
      </c>
      <c r="G1215" s="60" t="s">
        <v>2730</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row>
    <row r="1216" spans="1:31">
      <c r="A1216" s="60" t="s">
        <v>3150</v>
      </c>
      <c r="B1216" s="60" t="s">
        <v>0</v>
      </c>
      <c r="D1216" s="60" t="s">
        <v>2798</v>
      </c>
      <c r="E1216" s="67">
        <v>41640</v>
      </c>
      <c r="F1216" s="67">
        <v>42004</v>
      </c>
      <c r="G1216" s="60" t="s">
        <v>2735</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row>
    <row r="1217" spans="1:31">
      <c r="A1217" s="60" t="s">
        <v>3151</v>
      </c>
      <c r="B1217" s="60" t="s">
        <v>0</v>
      </c>
      <c r="D1217" s="60" t="s">
        <v>2738</v>
      </c>
      <c r="E1217" s="67">
        <v>41640</v>
      </c>
      <c r="F1217" s="67">
        <v>42004</v>
      </c>
      <c r="G1217" s="60" t="s">
        <v>2735</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row>
    <row r="1218" spans="1:31">
      <c r="A1218" s="60" t="s">
        <v>3151</v>
      </c>
      <c r="B1218" s="60" t="s">
        <v>0</v>
      </c>
      <c r="D1218" s="60" t="s">
        <v>2736</v>
      </c>
      <c r="E1218" s="67">
        <v>41640</v>
      </c>
      <c r="F1218" s="67">
        <v>42004</v>
      </c>
      <c r="G1218" s="60" t="s">
        <v>2730</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row>
    <row r="1219" spans="1:31">
      <c r="A1219" s="60" t="s">
        <v>3151</v>
      </c>
      <c r="B1219" s="60" t="s">
        <v>0</v>
      </c>
      <c r="D1219" s="60" t="s">
        <v>2737</v>
      </c>
      <c r="E1219" s="67">
        <v>41640</v>
      </c>
      <c r="F1219" s="67">
        <v>42004</v>
      </c>
      <c r="G1219" s="60" t="s">
        <v>2730</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row>
    <row r="1220" spans="1:31">
      <c r="A1220" s="60" t="s">
        <v>3151</v>
      </c>
      <c r="B1220" s="60" t="s">
        <v>0</v>
      </c>
      <c r="D1220" s="60" t="s">
        <v>2740</v>
      </c>
      <c r="E1220" s="67">
        <v>41640</v>
      </c>
      <c r="F1220" s="67">
        <v>42004</v>
      </c>
      <c r="G1220" s="60" t="s">
        <v>2735</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row>
    <row r="1221" spans="1:31">
      <c r="A1221" s="60" t="s">
        <v>3151</v>
      </c>
      <c r="B1221" s="60" t="s">
        <v>0</v>
      </c>
      <c r="D1221" s="60" t="s">
        <v>2798</v>
      </c>
      <c r="E1221" s="67">
        <v>41640</v>
      </c>
      <c r="F1221" s="67">
        <v>42004</v>
      </c>
      <c r="G1221" s="60" t="s">
        <v>2735</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row>
    <row r="1222" spans="1:31">
      <c r="A1222" s="60" t="s">
        <v>3152</v>
      </c>
      <c r="B1222" s="60" t="s">
        <v>0</v>
      </c>
      <c r="D1222" s="60" t="s">
        <v>2738</v>
      </c>
      <c r="E1222" s="67">
        <v>41640</v>
      </c>
      <c r="F1222" s="67">
        <v>42004</v>
      </c>
      <c r="G1222" s="60" t="s">
        <v>2735</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row>
    <row r="1223" spans="1:31">
      <c r="A1223" s="60" t="s">
        <v>3152</v>
      </c>
      <c r="B1223" s="60" t="s">
        <v>0</v>
      </c>
      <c r="D1223" s="60" t="s">
        <v>2736</v>
      </c>
      <c r="E1223" s="67">
        <v>41640</v>
      </c>
      <c r="F1223" s="67">
        <v>42004</v>
      </c>
      <c r="G1223" s="60" t="s">
        <v>2730</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row>
    <row r="1224" spans="1:31">
      <c r="A1224" s="60" t="s">
        <v>3152</v>
      </c>
      <c r="B1224" s="60" t="s">
        <v>0</v>
      </c>
      <c r="D1224" s="60" t="s">
        <v>2737</v>
      </c>
      <c r="E1224" s="67">
        <v>41640</v>
      </c>
      <c r="F1224" s="67">
        <v>42004</v>
      </c>
      <c r="G1224" s="60" t="s">
        <v>2730</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row>
    <row r="1225" spans="1:31">
      <c r="A1225" s="60" t="s">
        <v>3152</v>
      </c>
      <c r="B1225" s="60" t="s">
        <v>0</v>
      </c>
      <c r="D1225" s="60" t="s">
        <v>2740</v>
      </c>
      <c r="E1225" s="67">
        <v>41640</v>
      </c>
      <c r="F1225" s="67">
        <v>42004</v>
      </c>
      <c r="G1225" s="60" t="s">
        <v>2735</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row>
    <row r="1226" spans="1:31">
      <c r="A1226" s="60" t="s">
        <v>3152</v>
      </c>
      <c r="B1226" s="60" t="s">
        <v>0</v>
      </c>
      <c r="D1226" s="60" t="s">
        <v>2798</v>
      </c>
      <c r="E1226" s="67">
        <v>41640</v>
      </c>
      <c r="F1226" s="67">
        <v>42004</v>
      </c>
      <c r="G1226" s="60" t="s">
        <v>2735</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row>
    <row r="1227" spans="1:31">
      <c r="A1227" s="60" t="s">
        <v>3153</v>
      </c>
      <c r="B1227" s="60" t="s">
        <v>0</v>
      </c>
      <c r="D1227" s="60" t="s">
        <v>2738</v>
      </c>
      <c r="E1227" s="67">
        <v>41640</v>
      </c>
      <c r="F1227" s="67">
        <v>42004</v>
      </c>
      <c r="G1227" s="60" t="s">
        <v>2735</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row>
    <row r="1228" spans="1:31">
      <c r="A1228" s="60" t="s">
        <v>3153</v>
      </c>
      <c r="B1228" s="60" t="s">
        <v>0</v>
      </c>
      <c r="D1228" s="60" t="s">
        <v>2736</v>
      </c>
      <c r="E1228" s="67">
        <v>41640</v>
      </c>
      <c r="F1228" s="67">
        <v>42004</v>
      </c>
      <c r="G1228" s="60" t="s">
        <v>2730</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row>
    <row r="1229" spans="1:31">
      <c r="A1229" s="60" t="s">
        <v>3153</v>
      </c>
      <c r="B1229" s="60" t="s">
        <v>0</v>
      </c>
      <c r="D1229" s="60" t="s">
        <v>2737</v>
      </c>
      <c r="E1229" s="67">
        <v>41640</v>
      </c>
      <c r="F1229" s="67">
        <v>42004</v>
      </c>
      <c r="G1229" s="60" t="s">
        <v>2730</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row>
    <row r="1230" spans="1:31">
      <c r="A1230" s="60" t="s">
        <v>3153</v>
      </c>
      <c r="B1230" s="60" t="s">
        <v>0</v>
      </c>
      <c r="D1230" s="60" t="s">
        <v>2740</v>
      </c>
      <c r="E1230" s="67">
        <v>41640</v>
      </c>
      <c r="F1230" s="67">
        <v>42004</v>
      </c>
      <c r="G1230" s="60" t="s">
        <v>2735</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row>
    <row r="1231" spans="1:31">
      <c r="A1231" s="60" t="s">
        <v>3153</v>
      </c>
      <c r="B1231" s="60" t="s">
        <v>0</v>
      </c>
      <c r="D1231" s="60" t="s">
        <v>2798</v>
      </c>
      <c r="E1231" s="67">
        <v>41640</v>
      </c>
      <c r="F1231" s="67">
        <v>42004</v>
      </c>
      <c r="G1231" s="60" t="s">
        <v>2735</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row>
    <row r="1232" spans="1:31">
      <c r="A1232" s="60" t="s">
        <v>3154</v>
      </c>
      <c r="B1232" s="60" t="s">
        <v>2</v>
      </c>
      <c r="D1232" s="60" t="s">
        <v>2738</v>
      </c>
      <c r="E1232" s="67">
        <v>41640</v>
      </c>
      <c r="F1232" s="67">
        <v>42004</v>
      </c>
      <c r="G1232" s="60" t="s">
        <v>2735</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row>
    <row r="1233" spans="1:31">
      <c r="A1233" s="60" t="s">
        <v>3154</v>
      </c>
      <c r="B1233" s="60" t="s">
        <v>2</v>
      </c>
      <c r="D1233" s="60" t="s">
        <v>2736</v>
      </c>
      <c r="E1233" s="67">
        <v>41640</v>
      </c>
      <c r="F1233" s="67">
        <v>42004</v>
      </c>
      <c r="G1233" s="60" t="s">
        <v>2730</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row>
    <row r="1234" spans="1:31">
      <c r="A1234" s="60" t="s">
        <v>3154</v>
      </c>
      <c r="B1234" s="60" t="s">
        <v>2</v>
      </c>
      <c r="D1234" s="60" t="s">
        <v>2737</v>
      </c>
      <c r="E1234" s="67">
        <v>41640</v>
      </c>
      <c r="F1234" s="67">
        <v>42004</v>
      </c>
      <c r="G1234" s="60" t="s">
        <v>2730</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row>
    <row r="1235" spans="1:31">
      <c r="A1235" s="60" t="s">
        <v>3154</v>
      </c>
      <c r="B1235" s="60" t="s">
        <v>2</v>
      </c>
      <c r="D1235" s="60" t="s">
        <v>2740</v>
      </c>
      <c r="E1235" s="67">
        <v>41640</v>
      </c>
      <c r="F1235" s="67">
        <v>42004</v>
      </c>
      <c r="G1235" s="60" t="s">
        <v>2735</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row>
    <row r="1236" spans="1:31">
      <c r="A1236" s="60" t="s">
        <v>3154</v>
      </c>
      <c r="B1236" s="60" t="s">
        <v>2</v>
      </c>
      <c r="D1236" s="60" t="s">
        <v>2798</v>
      </c>
      <c r="E1236" s="67">
        <v>41640</v>
      </c>
      <c r="F1236" s="67">
        <v>42004</v>
      </c>
      <c r="G1236" s="60" t="s">
        <v>2735</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row>
    <row r="1237" spans="1:31">
      <c r="A1237" s="60" t="s">
        <v>3155</v>
      </c>
      <c r="B1237" s="60" t="s">
        <v>2742</v>
      </c>
      <c r="D1237" s="60" t="s">
        <v>2738</v>
      </c>
      <c r="E1237" s="67">
        <v>41640</v>
      </c>
      <c r="F1237" s="67">
        <v>42004</v>
      </c>
      <c r="G1237" s="60" t="s">
        <v>2735</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row>
    <row r="1238" spans="1:31">
      <c r="A1238" s="60" t="s">
        <v>3155</v>
      </c>
      <c r="B1238" s="60" t="s">
        <v>2742</v>
      </c>
      <c r="D1238" s="60" t="s">
        <v>2744</v>
      </c>
      <c r="E1238" s="67">
        <v>41640</v>
      </c>
      <c r="F1238" s="67">
        <v>42004</v>
      </c>
      <c r="G1238" s="60" t="s">
        <v>2735</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row>
    <row r="1239" spans="1:31">
      <c r="A1239" s="60" t="s">
        <v>3155</v>
      </c>
      <c r="B1239" s="60" t="s">
        <v>2742</v>
      </c>
      <c r="D1239" s="60" t="s">
        <v>2952</v>
      </c>
      <c r="E1239" s="67">
        <v>41640</v>
      </c>
      <c r="F1239" s="67">
        <v>42004</v>
      </c>
      <c r="G1239" s="60" t="s">
        <v>2735</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row>
    <row r="1240" spans="1:31">
      <c r="A1240" s="60" t="s">
        <v>3156</v>
      </c>
      <c r="B1240" s="60" t="s">
        <v>2728</v>
      </c>
      <c r="C1240" s="60" t="s">
        <v>2732</v>
      </c>
      <c r="D1240" s="60" t="s">
        <v>2729</v>
      </c>
      <c r="E1240" s="67">
        <v>41640</v>
      </c>
      <c r="F1240" s="67">
        <v>42004</v>
      </c>
      <c r="G1240" s="60" t="s">
        <v>2730</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row>
    <row r="1241" spans="1:31">
      <c r="A1241" s="60" t="s">
        <v>3157</v>
      </c>
      <c r="B1241" s="60" t="s">
        <v>2728</v>
      </c>
      <c r="C1241" s="60" t="s">
        <v>2732</v>
      </c>
      <c r="D1241" s="60" t="s">
        <v>2729</v>
      </c>
      <c r="E1241" s="67">
        <v>41640</v>
      </c>
      <c r="F1241" s="67">
        <v>42004</v>
      </c>
      <c r="G1241" s="60" t="s">
        <v>2730</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row>
    <row r="1242" spans="1:31">
      <c r="A1242" s="60" t="s">
        <v>3158</v>
      </c>
      <c r="B1242" s="60" t="s">
        <v>2745</v>
      </c>
      <c r="C1242" s="60" t="s">
        <v>2746</v>
      </c>
      <c r="D1242" s="60" t="s">
        <v>2729</v>
      </c>
      <c r="E1242" s="67">
        <v>41640</v>
      </c>
      <c r="F1242" s="67">
        <v>42004</v>
      </c>
      <c r="G1242" s="60" t="s">
        <v>2730</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row>
    <row r="1243" spans="1:31">
      <c r="A1243" s="60" t="s">
        <v>3159</v>
      </c>
      <c r="B1243" s="60" t="s">
        <v>2748</v>
      </c>
      <c r="C1243" s="60" t="s">
        <v>2732</v>
      </c>
      <c r="D1243" s="60" t="s">
        <v>2743</v>
      </c>
      <c r="E1243" s="67">
        <v>41640</v>
      </c>
      <c r="F1243" s="67">
        <v>42004</v>
      </c>
      <c r="G1243" s="60" t="s">
        <v>2730</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row>
    <row r="1244" spans="1:31">
      <c r="A1244" s="60" t="s">
        <v>3159</v>
      </c>
      <c r="B1244" s="60" t="s">
        <v>2748</v>
      </c>
      <c r="C1244" s="60" t="s">
        <v>2732</v>
      </c>
      <c r="D1244" s="60" t="s">
        <v>2736</v>
      </c>
      <c r="E1244" s="67">
        <v>41640</v>
      </c>
      <c r="F1244" s="67">
        <v>42004</v>
      </c>
      <c r="G1244" s="60" t="s">
        <v>2730</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row>
    <row r="1245" spans="1:31">
      <c r="A1245" s="60" t="s">
        <v>3159</v>
      </c>
      <c r="B1245" s="60" t="s">
        <v>2748</v>
      </c>
      <c r="C1245" s="60" t="s">
        <v>2732</v>
      </c>
      <c r="D1245" s="60" t="s">
        <v>2750</v>
      </c>
      <c r="E1245" s="67">
        <v>41913</v>
      </c>
      <c r="F1245" s="67">
        <v>42004</v>
      </c>
      <c r="G1245" s="60" t="s">
        <v>2730</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row>
    <row r="1246" spans="1:31">
      <c r="A1246" s="60" t="s">
        <v>3159</v>
      </c>
      <c r="B1246" s="60" t="s">
        <v>2748</v>
      </c>
      <c r="C1246" s="60" t="s">
        <v>2732</v>
      </c>
      <c r="D1246" s="60" t="s">
        <v>2750</v>
      </c>
      <c r="E1246" s="67">
        <v>41640</v>
      </c>
      <c r="F1246" s="67">
        <v>41759</v>
      </c>
      <c r="G1246" s="60" t="s">
        <v>2730</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row>
    <row r="1247" spans="1:31">
      <c r="A1247" s="60" t="s">
        <v>3160</v>
      </c>
      <c r="B1247" s="60" t="s">
        <v>2728</v>
      </c>
      <c r="C1247" s="60" t="s">
        <v>2746</v>
      </c>
      <c r="D1247" s="60" t="s">
        <v>2729</v>
      </c>
      <c r="E1247" s="67">
        <v>41640</v>
      </c>
      <c r="F1247" s="67">
        <v>42004</v>
      </c>
      <c r="G1247" s="60" t="s">
        <v>2730</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row>
    <row r="1248" spans="1:31">
      <c r="A1248" s="60" t="s">
        <v>3161</v>
      </c>
      <c r="B1248" s="60" t="s">
        <v>2728</v>
      </c>
      <c r="D1248" s="60" t="s">
        <v>2729</v>
      </c>
      <c r="E1248" s="67">
        <v>41640</v>
      </c>
      <c r="F1248" s="67">
        <v>42004</v>
      </c>
      <c r="G1248" s="60" t="s">
        <v>2730</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row>
    <row r="1249" spans="1:31">
      <c r="A1249" s="60" t="s">
        <v>3162</v>
      </c>
      <c r="B1249" s="60" t="s">
        <v>2728</v>
      </c>
      <c r="C1249" s="60" t="s">
        <v>2746</v>
      </c>
      <c r="D1249" s="60" t="s">
        <v>2729</v>
      </c>
      <c r="E1249" s="67">
        <v>41640</v>
      </c>
      <c r="F1249" s="67">
        <v>42004</v>
      </c>
      <c r="G1249" s="60" t="s">
        <v>2730</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row>
    <row r="1250" spans="1:31">
      <c r="A1250" s="60" t="s">
        <v>3163</v>
      </c>
      <c r="B1250" s="60" t="s">
        <v>2728</v>
      </c>
      <c r="D1250" s="60" t="s">
        <v>2729</v>
      </c>
      <c r="E1250" s="67">
        <v>41640</v>
      </c>
      <c r="F1250" s="67">
        <v>42004</v>
      </c>
      <c r="G1250" s="60" t="s">
        <v>2730</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row>
    <row r="1251" spans="1:31">
      <c r="A1251" s="60" t="s">
        <v>3164</v>
      </c>
      <c r="B1251" s="60" t="s">
        <v>0</v>
      </c>
      <c r="D1251" s="60" t="s">
        <v>2729</v>
      </c>
      <c r="E1251" s="67">
        <v>41640</v>
      </c>
      <c r="F1251" s="67">
        <v>42004</v>
      </c>
      <c r="G1251" s="60" t="s">
        <v>2730</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row>
    <row r="1252" spans="1:31">
      <c r="A1252" s="60" t="s">
        <v>3165</v>
      </c>
      <c r="B1252" s="60" t="s">
        <v>0</v>
      </c>
      <c r="D1252" s="60" t="s">
        <v>2738</v>
      </c>
      <c r="E1252" s="67">
        <v>41640</v>
      </c>
      <c r="F1252" s="67">
        <v>42004</v>
      </c>
      <c r="G1252" s="60" t="s">
        <v>2735</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row>
    <row r="1253" spans="1:31">
      <c r="A1253" s="60" t="s">
        <v>3165</v>
      </c>
      <c r="B1253" s="60" t="s">
        <v>0</v>
      </c>
      <c r="D1253" s="60" t="s">
        <v>2736</v>
      </c>
      <c r="E1253" s="67">
        <v>41640</v>
      </c>
      <c r="F1253" s="67">
        <v>42004</v>
      </c>
      <c r="G1253" s="60" t="s">
        <v>2730</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row>
    <row r="1254" spans="1:31">
      <c r="A1254" s="60" t="s">
        <v>3165</v>
      </c>
      <c r="B1254" s="60" t="s">
        <v>0</v>
      </c>
      <c r="D1254" s="60" t="s">
        <v>2737</v>
      </c>
      <c r="E1254" s="67">
        <v>41640</v>
      </c>
      <c r="F1254" s="67">
        <v>42004</v>
      </c>
      <c r="G1254" s="60" t="s">
        <v>2730</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row>
    <row r="1255" spans="1:31">
      <c r="A1255" s="60" t="s">
        <v>3166</v>
      </c>
      <c r="B1255" s="60" t="s">
        <v>2733</v>
      </c>
      <c r="D1255" s="60" t="s">
        <v>3167</v>
      </c>
      <c r="E1255" s="67">
        <v>41640</v>
      </c>
      <c r="F1255" s="67">
        <v>42004</v>
      </c>
      <c r="G1255" s="60" t="s">
        <v>2735</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row>
    <row r="1256" spans="1:31">
      <c r="A1256" s="60" t="s">
        <v>3166</v>
      </c>
      <c r="B1256" s="60" t="s">
        <v>2733</v>
      </c>
      <c r="D1256" s="60" t="s">
        <v>2736</v>
      </c>
      <c r="E1256" s="67">
        <v>41640</v>
      </c>
      <c r="F1256" s="67">
        <v>42004</v>
      </c>
      <c r="G1256" s="60" t="s">
        <v>2730</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row>
    <row r="1257" spans="1:31">
      <c r="A1257" s="60" t="s">
        <v>3166</v>
      </c>
      <c r="B1257" s="60" t="s">
        <v>2733</v>
      </c>
      <c r="D1257" s="60" t="s">
        <v>2737</v>
      </c>
      <c r="E1257" s="67">
        <v>41640</v>
      </c>
      <c r="F1257" s="67">
        <v>42004</v>
      </c>
      <c r="G1257" s="60" t="s">
        <v>2730</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row>
    <row r="1258" spans="1:31">
      <c r="A1258" s="60" t="s">
        <v>3168</v>
      </c>
      <c r="B1258" s="60" t="s">
        <v>2</v>
      </c>
      <c r="D1258" s="60" t="s">
        <v>2738</v>
      </c>
      <c r="E1258" s="67">
        <v>41640</v>
      </c>
      <c r="F1258" s="67">
        <v>42004</v>
      </c>
      <c r="G1258" s="60" t="s">
        <v>2735</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row>
    <row r="1259" spans="1:31">
      <c r="A1259" s="60" t="s">
        <v>3168</v>
      </c>
      <c r="B1259" s="60" t="s">
        <v>2</v>
      </c>
      <c r="D1259" s="60" t="s">
        <v>2736</v>
      </c>
      <c r="E1259" s="67">
        <v>41640</v>
      </c>
      <c r="F1259" s="67">
        <v>42004</v>
      </c>
      <c r="G1259" s="60" t="s">
        <v>2730</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row>
    <row r="1260" spans="1:31">
      <c r="A1260" s="60" t="s">
        <v>3168</v>
      </c>
      <c r="B1260" s="60" t="s">
        <v>2</v>
      </c>
      <c r="D1260" s="60" t="s">
        <v>2737</v>
      </c>
      <c r="E1260" s="67">
        <v>41640</v>
      </c>
      <c r="F1260" s="67">
        <v>42004</v>
      </c>
      <c r="G1260" s="60" t="s">
        <v>2730</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row>
    <row r="1261" spans="1:31">
      <c r="A1261" s="60" t="s">
        <v>3168</v>
      </c>
      <c r="B1261" s="60" t="s">
        <v>2</v>
      </c>
      <c r="D1261" s="60" t="s">
        <v>2798</v>
      </c>
      <c r="E1261" s="67">
        <v>41640</v>
      </c>
      <c r="F1261" s="67">
        <v>42004</v>
      </c>
      <c r="G1261" s="60" t="s">
        <v>2735</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row>
    <row r="1262" spans="1:31">
      <c r="A1262" s="60" t="s">
        <v>3169</v>
      </c>
      <c r="B1262" s="60" t="s">
        <v>2733</v>
      </c>
      <c r="D1262" s="60" t="s">
        <v>2729</v>
      </c>
      <c r="E1262" s="67">
        <v>41640</v>
      </c>
      <c r="F1262" s="67">
        <v>42004</v>
      </c>
      <c r="G1262" s="60" t="s">
        <v>2735</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row>
    <row r="1263" spans="1:31">
      <c r="A1263" s="60" t="s">
        <v>3170</v>
      </c>
      <c r="B1263" s="60" t="s">
        <v>2</v>
      </c>
      <c r="D1263" s="60" t="s">
        <v>2729</v>
      </c>
      <c r="E1263" s="67">
        <v>41640</v>
      </c>
      <c r="F1263" s="67">
        <v>42004</v>
      </c>
      <c r="G1263" s="60" t="s">
        <v>2735</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row>
    <row r="1264" spans="1:31">
      <c r="A1264" s="60" t="s">
        <v>3171</v>
      </c>
      <c r="B1264" s="60" t="s">
        <v>2728</v>
      </c>
      <c r="D1264" s="60" t="s">
        <v>2729</v>
      </c>
      <c r="E1264" s="67">
        <v>41640</v>
      </c>
      <c r="F1264" s="67">
        <v>42004</v>
      </c>
      <c r="G1264" s="60" t="s">
        <v>2730</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row>
    <row r="1265" spans="1:31">
      <c r="A1265" s="60" t="s">
        <v>3172</v>
      </c>
      <c r="B1265" s="60" t="s">
        <v>2728</v>
      </c>
      <c r="D1265" s="60" t="s">
        <v>2729</v>
      </c>
      <c r="E1265" s="67">
        <v>41640</v>
      </c>
      <c r="F1265" s="67">
        <v>42004</v>
      </c>
      <c r="G1265" s="60" t="s">
        <v>2735</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row>
    <row r="1266" spans="1:31">
      <c r="A1266" s="60" t="s">
        <v>3173</v>
      </c>
      <c r="B1266" s="60" t="s">
        <v>2728</v>
      </c>
      <c r="D1266" s="60" t="s">
        <v>2729</v>
      </c>
      <c r="E1266" s="67">
        <v>41640</v>
      </c>
      <c r="F1266" s="67">
        <v>42004</v>
      </c>
      <c r="G1266" s="60" t="s">
        <v>2730</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row>
    <row r="1267" spans="1:31">
      <c r="A1267" s="60" t="s">
        <v>3174</v>
      </c>
      <c r="B1267" s="60" t="s">
        <v>2946</v>
      </c>
      <c r="D1267" s="60" t="s">
        <v>2729</v>
      </c>
      <c r="E1267" s="67">
        <v>41640</v>
      </c>
      <c r="F1267" s="67">
        <v>42004</v>
      </c>
      <c r="G1267" s="60" t="s">
        <v>2730</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row>
    <row r="1268" spans="1:31">
      <c r="A1268" s="60" t="s">
        <v>3175</v>
      </c>
      <c r="B1268" s="60" t="s">
        <v>2733</v>
      </c>
      <c r="D1268" s="60" t="s">
        <v>2738</v>
      </c>
      <c r="E1268" s="67">
        <v>41640</v>
      </c>
      <c r="F1268" s="67">
        <v>42004</v>
      </c>
      <c r="G1268" s="60" t="s">
        <v>2735</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row>
    <row r="1269" spans="1:31">
      <c r="A1269" s="60" t="s">
        <v>3175</v>
      </c>
      <c r="B1269" s="60" t="s">
        <v>2733</v>
      </c>
      <c r="D1269" s="60" t="s">
        <v>2736</v>
      </c>
      <c r="E1269" s="67">
        <v>41640</v>
      </c>
      <c r="F1269" s="67">
        <v>42004</v>
      </c>
      <c r="G1269" s="60" t="s">
        <v>2730</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row>
    <row r="1270" spans="1:31">
      <c r="A1270" s="60" t="s">
        <v>3175</v>
      </c>
      <c r="B1270" s="60" t="s">
        <v>2733</v>
      </c>
      <c r="D1270" s="60" t="s">
        <v>2737</v>
      </c>
      <c r="E1270" s="67">
        <v>41640</v>
      </c>
      <c r="F1270" s="67">
        <v>42004</v>
      </c>
      <c r="G1270" s="60" t="s">
        <v>2730</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row>
    <row r="1271" spans="1:31">
      <c r="A1271" s="60" t="s">
        <v>3175</v>
      </c>
      <c r="B1271" s="60" t="s">
        <v>2733</v>
      </c>
      <c r="D1271" s="60" t="s">
        <v>2798</v>
      </c>
      <c r="E1271" s="67">
        <v>41640</v>
      </c>
      <c r="F1271" s="67">
        <v>42004</v>
      </c>
      <c r="G1271" s="60" t="s">
        <v>2735</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row>
    <row r="1272" spans="1:31">
      <c r="A1272" s="60" t="s">
        <v>3176</v>
      </c>
      <c r="B1272" s="60" t="s">
        <v>2733</v>
      </c>
      <c r="D1272" s="60" t="s">
        <v>2738</v>
      </c>
      <c r="E1272" s="67">
        <v>41640</v>
      </c>
      <c r="F1272" s="67">
        <v>42004</v>
      </c>
      <c r="G1272" s="60" t="s">
        <v>2735</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row>
    <row r="1273" spans="1:31">
      <c r="A1273" s="60" t="s">
        <v>3176</v>
      </c>
      <c r="B1273" s="60" t="s">
        <v>2733</v>
      </c>
      <c r="D1273" s="60" t="s">
        <v>2736</v>
      </c>
      <c r="E1273" s="67">
        <v>41640</v>
      </c>
      <c r="F1273" s="67">
        <v>42004</v>
      </c>
      <c r="G1273" s="60" t="s">
        <v>2730</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row>
    <row r="1274" spans="1:31">
      <c r="A1274" s="60" t="s">
        <v>3176</v>
      </c>
      <c r="B1274" s="60" t="s">
        <v>2733</v>
      </c>
      <c r="D1274" s="60" t="s">
        <v>2737</v>
      </c>
      <c r="E1274" s="67">
        <v>41640</v>
      </c>
      <c r="F1274" s="67">
        <v>42004</v>
      </c>
      <c r="G1274" s="60" t="s">
        <v>2730</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row>
    <row r="1275" spans="1:31">
      <c r="A1275" s="60" t="s">
        <v>3176</v>
      </c>
      <c r="B1275" s="60" t="s">
        <v>2733</v>
      </c>
      <c r="D1275" s="60" t="s">
        <v>2798</v>
      </c>
      <c r="E1275" s="67">
        <v>41640</v>
      </c>
      <c r="F1275" s="67">
        <v>42004</v>
      </c>
      <c r="G1275" s="60" t="s">
        <v>2735</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row>
    <row r="1276" spans="1:31">
      <c r="A1276" s="60" t="s">
        <v>3177</v>
      </c>
      <c r="B1276" s="60" t="s">
        <v>2</v>
      </c>
      <c r="D1276" s="60" t="s">
        <v>2738</v>
      </c>
      <c r="E1276" s="67">
        <v>41640</v>
      </c>
      <c r="F1276" s="67">
        <v>42004</v>
      </c>
      <c r="G1276" s="60" t="s">
        <v>2735</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row>
    <row r="1277" spans="1:31">
      <c r="A1277" s="60" t="s">
        <v>3177</v>
      </c>
      <c r="B1277" s="60" t="s">
        <v>2</v>
      </c>
      <c r="D1277" s="60" t="s">
        <v>2736</v>
      </c>
      <c r="E1277" s="67">
        <v>41640</v>
      </c>
      <c r="F1277" s="67">
        <v>42004</v>
      </c>
      <c r="G1277" s="60" t="s">
        <v>2730</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row>
    <row r="1278" spans="1:31">
      <c r="A1278" s="60" t="s">
        <v>3177</v>
      </c>
      <c r="B1278" s="60" t="s">
        <v>2</v>
      </c>
      <c r="D1278" s="60" t="s">
        <v>2737</v>
      </c>
      <c r="E1278" s="67">
        <v>41640</v>
      </c>
      <c r="F1278" s="67">
        <v>42004</v>
      </c>
      <c r="G1278" s="60" t="s">
        <v>2730</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row>
    <row r="1279" spans="1:31">
      <c r="A1279" s="60" t="s">
        <v>3177</v>
      </c>
      <c r="B1279" s="60" t="s">
        <v>2</v>
      </c>
      <c r="D1279" s="60" t="s">
        <v>2798</v>
      </c>
      <c r="E1279" s="67">
        <v>41640</v>
      </c>
      <c r="F1279" s="67">
        <v>42004</v>
      </c>
      <c r="G1279" s="60" t="s">
        <v>2735</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row>
    <row r="1280" spans="1:31">
      <c r="A1280" s="60" t="s">
        <v>3178</v>
      </c>
      <c r="B1280" s="60" t="s">
        <v>2742</v>
      </c>
      <c r="D1280" s="60" t="s">
        <v>2729</v>
      </c>
      <c r="E1280" s="67">
        <v>41640</v>
      </c>
      <c r="F1280" s="67">
        <v>42004</v>
      </c>
      <c r="G1280" s="60" t="s">
        <v>2735</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row>
    <row r="1281" spans="1:31">
      <c r="A1281" s="60" t="s">
        <v>3178</v>
      </c>
      <c r="B1281" s="60" t="s">
        <v>2742</v>
      </c>
      <c r="D1281" s="60" t="s">
        <v>2798</v>
      </c>
      <c r="E1281" s="67">
        <v>41640</v>
      </c>
      <c r="F1281" s="67">
        <v>42004</v>
      </c>
      <c r="G1281" s="60" t="s">
        <v>2735</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row>
    <row r="1282" spans="1:31">
      <c r="A1282" s="60" t="s">
        <v>3179</v>
      </c>
      <c r="B1282" s="60" t="s">
        <v>2728</v>
      </c>
      <c r="C1282" s="60" t="s">
        <v>2746</v>
      </c>
      <c r="D1282" s="60" t="s">
        <v>2729</v>
      </c>
      <c r="E1282" s="67">
        <v>41640</v>
      </c>
      <c r="F1282" s="67">
        <v>42004</v>
      </c>
      <c r="G1282" s="60" t="s">
        <v>2730</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row>
    <row r="1283" spans="1:31">
      <c r="A1283" s="60" t="s">
        <v>3180</v>
      </c>
      <c r="B1283" s="60" t="s">
        <v>2784</v>
      </c>
      <c r="D1283" s="60" t="s">
        <v>2729</v>
      </c>
      <c r="E1283" s="67">
        <v>41640</v>
      </c>
      <c r="F1283" s="67">
        <v>42004</v>
      </c>
      <c r="G1283" s="60" t="s">
        <v>2730</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row>
    <row r="1284" spans="1:31">
      <c r="A1284" s="60" t="s">
        <v>3181</v>
      </c>
      <c r="B1284" s="60" t="s">
        <v>2745</v>
      </c>
      <c r="C1284" s="60" t="s">
        <v>2746</v>
      </c>
      <c r="D1284" s="60" t="s">
        <v>2729</v>
      </c>
      <c r="E1284" s="67">
        <v>41640</v>
      </c>
      <c r="F1284" s="67">
        <v>42004</v>
      </c>
      <c r="G1284" s="60" t="s">
        <v>2730</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row>
    <row r="1285" spans="1:31">
      <c r="A1285" s="60" t="s">
        <v>3182</v>
      </c>
      <c r="B1285" s="60" t="s">
        <v>2728</v>
      </c>
      <c r="D1285" s="60" t="s">
        <v>2991</v>
      </c>
      <c r="E1285" s="67">
        <v>41640</v>
      </c>
      <c r="F1285" s="67">
        <v>42004</v>
      </c>
      <c r="G1285" s="60" t="s">
        <v>2730</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row>
    <row r="1286" spans="1:31">
      <c r="A1286" s="60" t="s">
        <v>3183</v>
      </c>
      <c r="B1286" s="60" t="s">
        <v>2784</v>
      </c>
      <c r="D1286" s="60" t="s">
        <v>2729</v>
      </c>
      <c r="E1286" s="67">
        <v>41640</v>
      </c>
      <c r="F1286" s="67">
        <v>42004</v>
      </c>
      <c r="G1286" s="60" t="s">
        <v>2730</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row>
    <row r="1287" spans="1:31">
      <c r="A1287" s="60" t="s">
        <v>3184</v>
      </c>
      <c r="B1287" s="60" t="s">
        <v>2728</v>
      </c>
      <c r="C1287" s="60" t="s">
        <v>2746</v>
      </c>
      <c r="D1287" s="60" t="s">
        <v>2729</v>
      </c>
      <c r="E1287" s="67">
        <v>41640</v>
      </c>
      <c r="F1287" s="67">
        <v>42004</v>
      </c>
      <c r="G1287" s="60" t="s">
        <v>2730</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row>
    <row r="1288" spans="1:31">
      <c r="A1288" s="60" t="s">
        <v>3185</v>
      </c>
      <c r="B1288" s="60" t="s">
        <v>6</v>
      </c>
      <c r="D1288" s="60" t="s">
        <v>2729</v>
      </c>
      <c r="E1288" s="67">
        <v>41640</v>
      </c>
      <c r="F1288" s="67">
        <v>42004</v>
      </c>
      <c r="G1288" s="60" t="s">
        <v>2730</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row>
    <row r="1289" spans="1:31">
      <c r="A1289" s="60" t="s">
        <v>3186</v>
      </c>
      <c r="B1289" s="60" t="s">
        <v>6</v>
      </c>
      <c r="D1289" s="60" t="s">
        <v>2729</v>
      </c>
      <c r="E1289" s="67">
        <v>41640</v>
      </c>
      <c r="F1289" s="67">
        <v>42004</v>
      </c>
      <c r="G1289" s="60" t="s">
        <v>2730</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row>
    <row r="1290" spans="1:31">
      <c r="A1290" s="60" t="s">
        <v>3187</v>
      </c>
      <c r="B1290" s="60" t="s">
        <v>6</v>
      </c>
      <c r="D1290" s="60" t="s">
        <v>2729</v>
      </c>
      <c r="E1290" s="67">
        <v>41640</v>
      </c>
      <c r="F1290" s="67">
        <v>42004</v>
      </c>
      <c r="G1290" s="60" t="s">
        <v>2730</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row>
    <row r="1291" spans="1:31">
      <c r="A1291" s="60" t="s">
        <v>3188</v>
      </c>
      <c r="B1291" s="60" t="s">
        <v>2733</v>
      </c>
      <c r="D1291" s="60" t="s">
        <v>2729</v>
      </c>
      <c r="E1291" s="67">
        <v>41640</v>
      </c>
      <c r="F1291" s="67">
        <v>42004</v>
      </c>
      <c r="G1291" s="60" t="s">
        <v>2735</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row>
    <row r="1292" spans="1:31">
      <c r="A1292" s="60" t="s">
        <v>3189</v>
      </c>
      <c r="B1292" s="60" t="s">
        <v>2733</v>
      </c>
      <c r="D1292" s="60" t="s">
        <v>2734</v>
      </c>
      <c r="E1292" s="67">
        <v>41640</v>
      </c>
      <c r="F1292" s="67">
        <v>42004</v>
      </c>
      <c r="G1292" s="60" t="s">
        <v>2735</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row>
    <row r="1293" spans="1:31">
      <c r="A1293" s="60" t="s">
        <v>3189</v>
      </c>
      <c r="B1293" s="60" t="s">
        <v>2733</v>
      </c>
      <c r="D1293" s="60" t="s">
        <v>2736</v>
      </c>
      <c r="E1293" s="67">
        <v>41640</v>
      </c>
      <c r="F1293" s="67">
        <v>42004</v>
      </c>
      <c r="G1293" s="60" t="s">
        <v>2730</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row>
    <row r="1294" spans="1:31">
      <c r="A1294" s="60" t="s">
        <v>3189</v>
      </c>
      <c r="B1294" s="60" t="s">
        <v>2733</v>
      </c>
      <c r="D1294" s="60" t="s">
        <v>2737</v>
      </c>
      <c r="E1294" s="67">
        <v>41640</v>
      </c>
      <c r="F1294" s="67">
        <v>42004</v>
      </c>
      <c r="G1294" s="60" t="s">
        <v>2730</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row>
    <row r="1295" spans="1:31">
      <c r="A1295" s="60" t="s">
        <v>3190</v>
      </c>
      <c r="B1295" s="60" t="s">
        <v>2733</v>
      </c>
      <c r="D1295" s="60" t="s">
        <v>2729</v>
      </c>
      <c r="E1295" s="67">
        <v>41640</v>
      </c>
      <c r="F1295" s="67">
        <v>42004</v>
      </c>
      <c r="G1295" s="60" t="s">
        <v>2735</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row>
    <row r="1296" spans="1:31">
      <c r="A1296" s="60" t="s">
        <v>3191</v>
      </c>
      <c r="B1296" s="60" t="s">
        <v>2733</v>
      </c>
      <c r="C1296" s="60" t="s">
        <v>2746</v>
      </c>
      <c r="D1296" s="60" t="s">
        <v>2729</v>
      </c>
      <c r="E1296" s="67">
        <v>41640</v>
      </c>
      <c r="F1296" s="67">
        <v>42004</v>
      </c>
      <c r="G1296" s="60" t="s">
        <v>2730</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row>
    <row r="1297" spans="1:31">
      <c r="A1297" s="60" t="s">
        <v>3192</v>
      </c>
      <c r="B1297" s="60" t="s">
        <v>2733</v>
      </c>
      <c r="D1297" s="60" t="s">
        <v>2729</v>
      </c>
      <c r="E1297" s="67">
        <v>41640</v>
      </c>
      <c r="F1297" s="67">
        <v>42004</v>
      </c>
      <c r="G1297" s="60" t="s">
        <v>2730</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row>
    <row r="1298" spans="1:31">
      <c r="A1298" s="60" t="s">
        <v>3193</v>
      </c>
      <c r="B1298" s="60" t="s">
        <v>2733</v>
      </c>
      <c r="D1298" s="60" t="s">
        <v>2729</v>
      </c>
      <c r="E1298" s="67">
        <v>41640</v>
      </c>
      <c r="F1298" s="67">
        <v>42004</v>
      </c>
      <c r="G1298" s="60" t="s">
        <v>2730</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row>
    <row r="1299" spans="1:31">
      <c r="A1299" s="60" t="s">
        <v>3194</v>
      </c>
      <c r="B1299" s="60" t="s">
        <v>2733</v>
      </c>
      <c r="C1299" s="60" t="s">
        <v>2746</v>
      </c>
      <c r="D1299" s="60" t="s">
        <v>2729</v>
      </c>
      <c r="E1299" s="67">
        <v>41640</v>
      </c>
      <c r="F1299" s="67">
        <v>42004</v>
      </c>
      <c r="G1299" s="60" t="s">
        <v>2730</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row>
    <row r="1300" spans="1:31">
      <c r="A1300" s="60" t="s">
        <v>3195</v>
      </c>
      <c r="B1300" s="60" t="s">
        <v>2733</v>
      </c>
      <c r="C1300" s="60" t="s">
        <v>2732</v>
      </c>
      <c r="D1300" s="60" t="s">
        <v>2738</v>
      </c>
      <c r="E1300" s="67">
        <v>41640</v>
      </c>
      <c r="F1300" s="67">
        <v>42004</v>
      </c>
      <c r="G1300" s="60" t="s">
        <v>2735</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row>
    <row r="1301" spans="1:31">
      <c r="A1301" s="60" t="s">
        <v>3195</v>
      </c>
      <c r="B1301" s="60" t="s">
        <v>2733</v>
      </c>
      <c r="C1301" s="60" t="s">
        <v>2732</v>
      </c>
      <c r="D1301" s="60" t="s">
        <v>3004</v>
      </c>
      <c r="E1301" s="67">
        <v>41640</v>
      </c>
      <c r="F1301" s="67">
        <v>42004</v>
      </c>
      <c r="G1301" s="60" t="s">
        <v>2735</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row>
    <row r="1302" spans="1:31">
      <c r="A1302" s="60" t="s">
        <v>3196</v>
      </c>
      <c r="B1302" s="60" t="s">
        <v>2733</v>
      </c>
      <c r="C1302" s="60" t="s">
        <v>2732</v>
      </c>
      <c r="D1302" s="60" t="s">
        <v>2729</v>
      </c>
      <c r="E1302" s="67">
        <v>41640</v>
      </c>
      <c r="F1302" s="67">
        <v>42004</v>
      </c>
      <c r="G1302" s="60" t="s">
        <v>2730</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row>
    <row r="1303" spans="1:31">
      <c r="A1303" s="60" t="s">
        <v>3197</v>
      </c>
      <c r="B1303" s="60" t="s">
        <v>2733</v>
      </c>
      <c r="D1303" s="60" t="s">
        <v>3198</v>
      </c>
      <c r="E1303" s="67">
        <v>41640</v>
      </c>
      <c r="F1303" s="67">
        <v>42004</v>
      </c>
      <c r="G1303" s="60" t="s">
        <v>2735</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row>
    <row r="1304" spans="1:31">
      <c r="A1304" s="60" t="s">
        <v>3197</v>
      </c>
      <c r="B1304" s="60" t="s">
        <v>2733</v>
      </c>
      <c r="D1304" s="60" t="s">
        <v>2736</v>
      </c>
      <c r="E1304" s="67">
        <v>41640</v>
      </c>
      <c r="F1304" s="67">
        <v>42004</v>
      </c>
      <c r="G1304" s="60" t="s">
        <v>2730</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row>
    <row r="1305" spans="1:31">
      <c r="A1305" s="60" t="s">
        <v>3197</v>
      </c>
      <c r="B1305" s="60" t="s">
        <v>2733</v>
      </c>
      <c r="D1305" s="60" t="s">
        <v>2737</v>
      </c>
      <c r="E1305" s="67">
        <v>41640</v>
      </c>
      <c r="F1305" s="67">
        <v>42004</v>
      </c>
      <c r="G1305" s="60" t="s">
        <v>2730</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row>
    <row r="1306" spans="1:31">
      <c r="A1306" s="60" t="s">
        <v>3199</v>
      </c>
      <c r="B1306" s="60" t="s">
        <v>2733</v>
      </c>
      <c r="C1306" s="60" t="s">
        <v>2732</v>
      </c>
      <c r="D1306" s="60" t="s">
        <v>2729</v>
      </c>
      <c r="E1306" s="67">
        <v>41640</v>
      </c>
      <c r="F1306" s="67">
        <v>42004</v>
      </c>
      <c r="G1306" s="60" t="s">
        <v>2730</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row>
    <row r="1307" spans="1:31">
      <c r="A1307" s="60" t="s">
        <v>3200</v>
      </c>
      <c r="B1307" s="60" t="s">
        <v>2733</v>
      </c>
      <c r="D1307" s="60" t="s">
        <v>2738</v>
      </c>
      <c r="E1307" s="67">
        <v>41640</v>
      </c>
      <c r="F1307" s="67">
        <v>42004</v>
      </c>
      <c r="G1307" s="60" t="s">
        <v>2735</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row>
    <row r="1308" spans="1:31">
      <c r="A1308" s="60" t="s">
        <v>3200</v>
      </c>
      <c r="B1308" s="60" t="s">
        <v>2733</v>
      </c>
      <c r="D1308" s="60" t="s">
        <v>2736</v>
      </c>
      <c r="E1308" s="67">
        <v>41640</v>
      </c>
      <c r="F1308" s="67">
        <v>42004</v>
      </c>
      <c r="G1308" s="60" t="s">
        <v>2730</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row>
    <row r="1309" spans="1:31">
      <c r="A1309" s="60" t="s">
        <v>3200</v>
      </c>
      <c r="B1309" s="60" t="s">
        <v>2733</v>
      </c>
      <c r="D1309" s="60" t="s">
        <v>2737</v>
      </c>
      <c r="E1309" s="67">
        <v>41640</v>
      </c>
      <c r="F1309" s="67">
        <v>42004</v>
      </c>
      <c r="G1309" s="60" t="s">
        <v>2730</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row>
    <row r="1310" spans="1:31">
      <c r="A1310" s="60" t="s">
        <v>3201</v>
      </c>
      <c r="B1310" s="60" t="s">
        <v>2733</v>
      </c>
      <c r="D1310" s="60" t="s">
        <v>2738</v>
      </c>
      <c r="E1310" s="67">
        <v>41640</v>
      </c>
      <c r="F1310" s="67">
        <v>42004</v>
      </c>
      <c r="G1310" s="60" t="s">
        <v>2735</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row>
    <row r="1311" spans="1:31">
      <c r="A1311" s="60" t="s">
        <v>3201</v>
      </c>
      <c r="B1311" s="60" t="s">
        <v>2733</v>
      </c>
      <c r="D1311" s="60" t="s">
        <v>2736</v>
      </c>
      <c r="E1311" s="67">
        <v>41640</v>
      </c>
      <c r="F1311" s="67">
        <v>42004</v>
      </c>
      <c r="G1311" s="60" t="s">
        <v>2730</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row>
    <row r="1312" spans="1:31">
      <c r="A1312" s="60" t="s">
        <v>3201</v>
      </c>
      <c r="B1312" s="60" t="s">
        <v>2733</v>
      </c>
      <c r="D1312" s="60" t="s">
        <v>2737</v>
      </c>
      <c r="E1312" s="67">
        <v>41640</v>
      </c>
      <c r="F1312" s="67">
        <v>42004</v>
      </c>
      <c r="G1312" s="60" t="s">
        <v>2730</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row>
    <row r="1313" spans="1:31">
      <c r="A1313" s="60" t="s">
        <v>3202</v>
      </c>
      <c r="B1313" s="60" t="s">
        <v>2</v>
      </c>
      <c r="D1313" s="60" t="s">
        <v>3167</v>
      </c>
      <c r="E1313" s="67">
        <v>41640</v>
      </c>
      <c r="F1313" s="67">
        <v>42004</v>
      </c>
      <c r="G1313" s="60" t="s">
        <v>2735</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row>
    <row r="1314" spans="1:31">
      <c r="A1314" s="60" t="s">
        <v>3202</v>
      </c>
      <c r="B1314" s="60" t="s">
        <v>2</v>
      </c>
      <c r="D1314" s="60" t="s">
        <v>2736</v>
      </c>
      <c r="E1314" s="67">
        <v>41640</v>
      </c>
      <c r="F1314" s="67">
        <v>42004</v>
      </c>
      <c r="G1314" s="60" t="s">
        <v>2730</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row>
    <row r="1315" spans="1:31">
      <c r="A1315" s="60" t="s">
        <v>3202</v>
      </c>
      <c r="B1315" s="60" t="s">
        <v>2</v>
      </c>
      <c r="D1315" s="60" t="s">
        <v>2737</v>
      </c>
      <c r="E1315" s="67">
        <v>41640</v>
      </c>
      <c r="F1315" s="67">
        <v>42004</v>
      </c>
      <c r="G1315" s="60" t="s">
        <v>2730</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row>
    <row r="1316" spans="1:31">
      <c r="A1316" s="60" t="s">
        <v>3203</v>
      </c>
      <c r="B1316" s="60" t="s">
        <v>2733</v>
      </c>
      <c r="D1316" s="60" t="s">
        <v>2729</v>
      </c>
      <c r="E1316" s="67">
        <v>41640</v>
      </c>
      <c r="F1316" s="67">
        <v>42004</v>
      </c>
      <c r="G1316" s="60" t="s">
        <v>2735</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row>
    <row r="1317" spans="1:31">
      <c r="A1317" s="60" t="s">
        <v>3204</v>
      </c>
      <c r="B1317" s="60" t="s">
        <v>2733</v>
      </c>
      <c r="D1317" s="60" t="s">
        <v>2729</v>
      </c>
      <c r="E1317" s="67">
        <v>41640</v>
      </c>
      <c r="F1317" s="67">
        <v>42004</v>
      </c>
      <c r="G1317" s="60" t="s">
        <v>2735</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row>
    <row r="1318" spans="1:31">
      <c r="A1318" s="60" t="s">
        <v>3205</v>
      </c>
      <c r="B1318" s="60" t="s">
        <v>2733</v>
      </c>
      <c r="D1318" s="60" t="s">
        <v>2738</v>
      </c>
      <c r="E1318" s="67">
        <v>41640</v>
      </c>
      <c r="F1318" s="67">
        <v>42004</v>
      </c>
      <c r="G1318" s="60" t="s">
        <v>2735</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row>
    <row r="1319" spans="1:31">
      <c r="A1319" s="60" t="s">
        <v>3205</v>
      </c>
      <c r="B1319" s="60" t="s">
        <v>2733</v>
      </c>
      <c r="D1319" s="60" t="s">
        <v>2736</v>
      </c>
      <c r="E1319" s="67">
        <v>41640</v>
      </c>
      <c r="F1319" s="67">
        <v>42004</v>
      </c>
      <c r="G1319" s="60" t="s">
        <v>2730</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row>
    <row r="1320" spans="1:31">
      <c r="A1320" s="60" t="s">
        <v>3205</v>
      </c>
      <c r="B1320" s="60" t="s">
        <v>2733</v>
      </c>
      <c r="D1320" s="60" t="s">
        <v>2737</v>
      </c>
      <c r="E1320" s="67">
        <v>41640</v>
      </c>
      <c r="F1320" s="67">
        <v>42004</v>
      </c>
      <c r="G1320" s="60" t="s">
        <v>2730</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row>
    <row r="1321" spans="1:31">
      <c r="A1321" s="60" t="s">
        <v>3206</v>
      </c>
      <c r="B1321" s="60" t="s">
        <v>2</v>
      </c>
      <c r="D1321" s="60" t="s">
        <v>2738</v>
      </c>
      <c r="E1321" s="67">
        <v>41640</v>
      </c>
      <c r="F1321" s="67">
        <v>42004</v>
      </c>
      <c r="G1321" s="60" t="s">
        <v>2735</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row>
    <row r="1322" spans="1:31">
      <c r="A1322" s="60" t="s">
        <v>3206</v>
      </c>
      <c r="B1322" s="60" t="s">
        <v>2</v>
      </c>
      <c r="D1322" s="60" t="s">
        <v>2736</v>
      </c>
      <c r="E1322" s="67">
        <v>41640</v>
      </c>
      <c r="F1322" s="67">
        <v>42004</v>
      </c>
      <c r="G1322" s="60" t="s">
        <v>2730</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row>
    <row r="1323" spans="1:31">
      <c r="A1323" s="60" t="s">
        <v>3206</v>
      </c>
      <c r="B1323" s="60" t="s">
        <v>2</v>
      </c>
      <c r="D1323" s="60" t="s">
        <v>2737</v>
      </c>
      <c r="E1323" s="67">
        <v>41640</v>
      </c>
      <c r="F1323" s="67">
        <v>42004</v>
      </c>
      <c r="G1323" s="60" t="s">
        <v>2730</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row>
    <row r="1324" spans="1:31">
      <c r="A1324" s="60" t="s">
        <v>3206</v>
      </c>
      <c r="B1324" s="60" t="s">
        <v>2</v>
      </c>
      <c r="D1324" s="60" t="s">
        <v>2798</v>
      </c>
      <c r="E1324" s="67">
        <v>41640</v>
      </c>
      <c r="F1324" s="67">
        <v>42004</v>
      </c>
      <c r="G1324" s="60" t="s">
        <v>2735</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row>
    <row r="1325" spans="1:31">
      <c r="A1325" s="60" t="s">
        <v>3207</v>
      </c>
      <c r="B1325" s="60" t="s">
        <v>2728</v>
      </c>
      <c r="D1325" s="60" t="s">
        <v>2729</v>
      </c>
      <c r="E1325" s="67">
        <v>41640</v>
      </c>
      <c r="F1325" s="67">
        <v>42004</v>
      </c>
      <c r="G1325" s="60" t="s">
        <v>2730</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row>
    <row r="1326" spans="1:31">
      <c r="A1326" s="60" t="s">
        <v>3208</v>
      </c>
      <c r="B1326" s="60" t="s">
        <v>2733</v>
      </c>
      <c r="D1326" s="60" t="s">
        <v>2729</v>
      </c>
      <c r="E1326" s="67">
        <v>41640</v>
      </c>
      <c r="F1326" s="67">
        <v>42004</v>
      </c>
      <c r="G1326" s="60" t="s">
        <v>2735</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row>
    <row r="1327" spans="1:31">
      <c r="A1327" s="60" t="s">
        <v>3209</v>
      </c>
      <c r="B1327" s="60" t="s">
        <v>2</v>
      </c>
      <c r="D1327" s="60" t="s">
        <v>3167</v>
      </c>
      <c r="E1327" s="67">
        <v>41640</v>
      </c>
      <c r="F1327" s="67">
        <v>42004</v>
      </c>
      <c r="G1327" s="60" t="s">
        <v>2735</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row>
    <row r="1328" spans="1:31">
      <c r="A1328" s="60" t="s">
        <v>3209</v>
      </c>
      <c r="B1328" s="60" t="s">
        <v>2</v>
      </c>
      <c r="D1328" s="60" t="s">
        <v>2736</v>
      </c>
      <c r="E1328" s="67">
        <v>41640</v>
      </c>
      <c r="F1328" s="67">
        <v>42004</v>
      </c>
      <c r="G1328" s="60" t="s">
        <v>2730</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row>
    <row r="1329" spans="1:31">
      <c r="A1329" s="60" t="s">
        <v>3209</v>
      </c>
      <c r="B1329" s="60" t="s">
        <v>2</v>
      </c>
      <c r="D1329" s="60" t="s">
        <v>2737</v>
      </c>
      <c r="E1329" s="67">
        <v>41640</v>
      </c>
      <c r="F1329" s="67">
        <v>42004</v>
      </c>
      <c r="G1329" s="60" t="s">
        <v>2730</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row>
    <row r="1330" spans="1:31">
      <c r="A1330" s="60" t="s">
        <v>3210</v>
      </c>
      <c r="B1330" s="60" t="s">
        <v>2946</v>
      </c>
      <c r="D1330" s="60" t="s">
        <v>2729</v>
      </c>
      <c r="E1330" s="67">
        <v>41640</v>
      </c>
      <c r="F1330" s="67">
        <v>42004</v>
      </c>
      <c r="G1330" s="60" t="s">
        <v>2730</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row>
    <row r="1331" spans="1:31">
      <c r="A1331" s="60" t="s">
        <v>3211</v>
      </c>
      <c r="B1331" s="60" t="s">
        <v>2946</v>
      </c>
      <c r="D1331" s="60" t="s">
        <v>2729</v>
      </c>
      <c r="E1331" s="67">
        <v>41640</v>
      </c>
      <c r="F1331" s="67">
        <v>42004</v>
      </c>
      <c r="G1331" s="60" t="s">
        <v>2730</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row>
    <row r="1332" spans="1:31">
      <c r="A1332" s="60" t="s">
        <v>3212</v>
      </c>
      <c r="B1332" s="60" t="s">
        <v>2728</v>
      </c>
      <c r="D1332" s="60" t="s">
        <v>2729</v>
      </c>
      <c r="E1332" s="67">
        <v>41640</v>
      </c>
      <c r="F1332" s="67">
        <v>42004</v>
      </c>
      <c r="G1332" s="60" t="s">
        <v>2730</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row>
    <row r="1333" spans="1:31">
      <c r="A1333" s="60" t="s">
        <v>3213</v>
      </c>
      <c r="B1333" s="60" t="s">
        <v>2745</v>
      </c>
      <c r="C1333" s="60" t="s">
        <v>2746</v>
      </c>
      <c r="D1333" s="60" t="s">
        <v>2738</v>
      </c>
      <c r="E1333" s="67">
        <v>41640</v>
      </c>
      <c r="F1333" s="67">
        <v>42004</v>
      </c>
      <c r="G1333" s="60" t="s">
        <v>2735</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row>
    <row r="1334" spans="1:31">
      <c r="A1334" s="60" t="s">
        <v>3213</v>
      </c>
      <c r="B1334" s="60" t="s">
        <v>2745</v>
      </c>
      <c r="C1334" s="60" t="s">
        <v>2746</v>
      </c>
      <c r="D1334" s="60" t="s">
        <v>2762</v>
      </c>
      <c r="E1334" s="67">
        <v>41640</v>
      </c>
      <c r="F1334" s="67">
        <v>42004</v>
      </c>
      <c r="G1334" s="60" t="s">
        <v>2730</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row>
    <row r="1335" spans="1:31">
      <c r="A1335" s="60" t="s">
        <v>3214</v>
      </c>
      <c r="B1335" s="60" t="s">
        <v>2745</v>
      </c>
      <c r="C1335" s="60" t="s">
        <v>2746</v>
      </c>
      <c r="D1335" s="60" t="s">
        <v>2738</v>
      </c>
      <c r="E1335" s="67">
        <v>41640</v>
      </c>
      <c r="F1335" s="67">
        <v>42004</v>
      </c>
      <c r="G1335" s="60" t="s">
        <v>2735</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row>
    <row r="1336" spans="1:31">
      <c r="A1336" s="60" t="s">
        <v>3214</v>
      </c>
      <c r="B1336" s="60" t="s">
        <v>2745</v>
      </c>
      <c r="C1336" s="60" t="s">
        <v>2746</v>
      </c>
      <c r="D1336" s="60" t="s">
        <v>2762</v>
      </c>
      <c r="E1336" s="67">
        <v>41640</v>
      </c>
      <c r="F1336" s="67">
        <v>42004</v>
      </c>
      <c r="G1336" s="60" t="s">
        <v>2730</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row>
    <row r="1337" spans="1:31">
      <c r="A1337" s="60" t="s">
        <v>3215</v>
      </c>
      <c r="B1337" s="60" t="s">
        <v>2</v>
      </c>
      <c r="D1337" s="60" t="s">
        <v>2729</v>
      </c>
      <c r="E1337" s="67">
        <v>41640</v>
      </c>
      <c r="F1337" s="67">
        <v>42004</v>
      </c>
      <c r="G1337" s="60" t="s">
        <v>2735</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row>
    <row r="1338" spans="1:31">
      <c r="A1338" s="60" t="s">
        <v>3216</v>
      </c>
      <c r="B1338" s="60" t="s">
        <v>2733</v>
      </c>
      <c r="D1338" s="60" t="s">
        <v>2738</v>
      </c>
      <c r="E1338" s="67">
        <v>41640</v>
      </c>
      <c r="F1338" s="67">
        <v>42004</v>
      </c>
      <c r="G1338" s="60" t="s">
        <v>2735</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row>
    <row r="1339" spans="1:31">
      <c r="A1339" s="60" t="s">
        <v>3216</v>
      </c>
      <c r="B1339" s="60" t="s">
        <v>2733</v>
      </c>
      <c r="D1339" s="60" t="s">
        <v>2736</v>
      </c>
      <c r="E1339" s="67">
        <v>41640</v>
      </c>
      <c r="F1339" s="67">
        <v>42004</v>
      </c>
      <c r="G1339" s="60" t="s">
        <v>2730</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row>
    <row r="1340" spans="1:31">
      <c r="A1340" s="60" t="s">
        <v>3216</v>
      </c>
      <c r="B1340" s="60" t="s">
        <v>2733</v>
      </c>
      <c r="D1340" s="60" t="s">
        <v>2737</v>
      </c>
      <c r="E1340" s="67">
        <v>41640</v>
      </c>
      <c r="F1340" s="67">
        <v>42004</v>
      </c>
      <c r="G1340" s="60" t="s">
        <v>2730</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row>
    <row r="1341" spans="1:31">
      <c r="A1341" s="60" t="s">
        <v>3216</v>
      </c>
      <c r="B1341" s="60" t="s">
        <v>2733</v>
      </c>
      <c r="D1341" s="60" t="s">
        <v>2798</v>
      </c>
      <c r="E1341" s="67">
        <v>41640</v>
      </c>
      <c r="F1341" s="67">
        <v>42004</v>
      </c>
      <c r="G1341" s="60" t="s">
        <v>2735</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row>
    <row r="1342" spans="1:31">
      <c r="A1342" s="60" t="s">
        <v>3217</v>
      </c>
      <c r="B1342" s="60" t="s">
        <v>2</v>
      </c>
      <c r="D1342" s="60" t="s">
        <v>2738</v>
      </c>
      <c r="E1342" s="67">
        <v>41640</v>
      </c>
      <c r="F1342" s="67">
        <v>42004</v>
      </c>
      <c r="G1342" s="60" t="s">
        <v>2735</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row>
    <row r="1343" spans="1:31">
      <c r="A1343" s="60" t="s">
        <v>3217</v>
      </c>
      <c r="B1343" s="60" t="s">
        <v>2</v>
      </c>
      <c r="D1343" s="60" t="s">
        <v>2736</v>
      </c>
      <c r="E1343" s="67">
        <v>41640</v>
      </c>
      <c r="F1343" s="67">
        <v>42004</v>
      </c>
      <c r="G1343" s="60" t="s">
        <v>2730</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row>
    <row r="1344" spans="1:31">
      <c r="A1344" s="60" t="s">
        <v>3217</v>
      </c>
      <c r="B1344" s="60" t="s">
        <v>2</v>
      </c>
      <c r="D1344" s="60" t="s">
        <v>2737</v>
      </c>
      <c r="E1344" s="67">
        <v>41640</v>
      </c>
      <c r="F1344" s="67">
        <v>42004</v>
      </c>
      <c r="G1344" s="60" t="s">
        <v>2730</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row>
    <row r="1345" spans="1:31">
      <c r="A1345" s="60" t="s">
        <v>3217</v>
      </c>
      <c r="B1345" s="60" t="s">
        <v>2</v>
      </c>
      <c r="D1345" s="60" t="s">
        <v>2798</v>
      </c>
      <c r="E1345" s="67">
        <v>41640</v>
      </c>
      <c r="F1345" s="67">
        <v>42004</v>
      </c>
      <c r="G1345" s="60" t="s">
        <v>2735</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row>
    <row r="1346" spans="1:31">
      <c r="A1346" s="60" t="s">
        <v>3218</v>
      </c>
      <c r="B1346" s="60" t="s">
        <v>2728</v>
      </c>
      <c r="D1346" s="60" t="s">
        <v>2729</v>
      </c>
      <c r="E1346" s="67">
        <v>41640</v>
      </c>
      <c r="F1346" s="67">
        <v>42004</v>
      </c>
      <c r="G1346" s="60" t="s">
        <v>2730</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row>
    <row r="1347" spans="1:31">
      <c r="A1347" s="60" t="s">
        <v>3219</v>
      </c>
      <c r="B1347" s="60" t="s">
        <v>2728</v>
      </c>
      <c r="D1347" s="60" t="s">
        <v>2729</v>
      </c>
      <c r="E1347" s="67">
        <v>41640</v>
      </c>
      <c r="F1347" s="67">
        <v>42004</v>
      </c>
      <c r="G1347" s="60" t="s">
        <v>2730</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row>
    <row r="1348" spans="1:31">
      <c r="A1348" s="60" t="s">
        <v>3220</v>
      </c>
      <c r="B1348" s="60" t="s">
        <v>2733</v>
      </c>
      <c r="C1348" s="60" t="s">
        <v>2746</v>
      </c>
      <c r="D1348" s="60" t="s">
        <v>2729</v>
      </c>
      <c r="E1348" s="67">
        <v>41640</v>
      </c>
      <c r="F1348" s="67">
        <v>42004</v>
      </c>
      <c r="G1348" s="60" t="s">
        <v>2730</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row>
    <row r="1349" spans="1:31">
      <c r="A1349" s="60" t="s">
        <v>3221</v>
      </c>
      <c r="B1349" s="60" t="s">
        <v>2733</v>
      </c>
      <c r="D1349" s="60" t="s">
        <v>2729</v>
      </c>
      <c r="E1349" s="67">
        <v>41640</v>
      </c>
      <c r="F1349" s="67">
        <v>42004</v>
      </c>
      <c r="G1349" s="60" t="s">
        <v>2730</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row>
    <row r="1350" spans="1:31">
      <c r="A1350" s="60" t="s">
        <v>3222</v>
      </c>
      <c r="B1350" s="60" t="s">
        <v>2733</v>
      </c>
      <c r="D1350" s="60" t="s">
        <v>2729</v>
      </c>
      <c r="E1350" s="67">
        <v>41640</v>
      </c>
      <c r="F1350" s="67">
        <v>42004</v>
      </c>
      <c r="G1350" s="60" t="s">
        <v>2730</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row>
    <row r="1351" spans="1:31">
      <c r="A1351" s="60" t="s">
        <v>3223</v>
      </c>
      <c r="B1351" s="60" t="s">
        <v>2733</v>
      </c>
      <c r="C1351" s="60" t="s">
        <v>2746</v>
      </c>
      <c r="D1351" s="60" t="s">
        <v>2729</v>
      </c>
      <c r="E1351" s="67">
        <v>41640</v>
      </c>
      <c r="F1351" s="67">
        <v>42004</v>
      </c>
      <c r="G1351" s="60" t="s">
        <v>2730</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row>
    <row r="1352" spans="1:31">
      <c r="A1352" s="60" t="s">
        <v>3224</v>
      </c>
      <c r="B1352" s="60" t="s">
        <v>2733</v>
      </c>
      <c r="C1352" s="60" t="s">
        <v>2746</v>
      </c>
      <c r="D1352" s="60" t="s">
        <v>2729</v>
      </c>
      <c r="E1352" s="67">
        <v>41640</v>
      </c>
      <c r="F1352" s="67">
        <v>42004</v>
      </c>
      <c r="G1352" s="60" t="s">
        <v>2730</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row>
    <row r="1353" spans="1:31">
      <c r="A1353" s="60" t="s">
        <v>3225</v>
      </c>
      <c r="B1353" s="60" t="s">
        <v>2733</v>
      </c>
      <c r="D1353" s="60" t="s">
        <v>2729</v>
      </c>
      <c r="E1353" s="67">
        <v>41640</v>
      </c>
      <c r="F1353" s="67">
        <v>42004</v>
      </c>
      <c r="G1353" s="60" t="s">
        <v>2730</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row>
    <row r="1354" spans="1:31">
      <c r="A1354" s="60" t="s">
        <v>3226</v>
      </c>
      <c r="B1354" s="60" t="s">
        <v>2733</v>
      </c>
      <c r="D1354" s="60" t="s">
        <v>2729</v>
      </c>
      <c r="E1354" s="67">
        <v>41640</v>
      </c>
      <c r="F1354" s="67">
        <v>42004</v>
      </c>
      <c r="G1354" s="60" t="s">
        <v>2730</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row>
    <row r="1355" spans="1:31">
      <c r="A1355" s="60" t="s">
        <v>3227</v>
      </c>
      <c r="B1355" s="60" t="s">
        <v>2733</v>
      </c>
      <c r="C1355" s="60" t="s">
        <v>2746</v>
      </c>
      <c r="D1355" s="60" t="s">
        <v>2729</v>
      </c>
      <c r="E1355" s="67">
        <v>41640</v>
      </c>
      <c r="F1355" s="67">
        <v>42004</v>
      </c>
      <c r="G1355" s="60" t="s">
        <v>2730</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row>
    <row r="1356" spans="1:31">
      <c r="A1356" s="60" t="s">
        <v>3228</v>
      </c>
      <c r="B1356" s="60" t="s">
        <v>2733</v>
      </c>
      <c r="C1356" s="60" t="s">
        <v>2746</v>
      </c>
      <c r="D1356" s="60" t="s">
        <v>2729</v>
      </c>
      <c r="E1356" s="67">
        <v>41640</v>
      </c>
      <c r="F1356" s="67">
        <v>42004</v>
      </c>
      <c r="G1356" s="60" t="s">
        <v>2730</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row>
    <row r="1357" spans="1:31">
      <c r="A1357" s="60" t="s">
        <v>3229</v>
      </c>
      <c r="B1357" s="60" t="s">
        <v>2733</v>
      </c>
      <c r="D1357" s="60" t="s">
        <v>2729</v>
      </c>
      <c r="E1357" s="67">
        <v>41640</v>
      </c>
      <c r="F1357" s="67">
        <v>42004</v>
      </c>
      <c r="G1357" s="60" t="s">
        <v>2730</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row>
    <row r="1358" spans="1:31">
      <c r="A1358" s="60" t="s">
        <v>3230</v>
      </c>
      <c r="B1358" s="60" t="s">
        <v>2733</v>
      </c>
      <c r="D1358" s="60" t="s">
        <v>2729</v>
      </c>
      <c r="E1358" s="67">
        <v>41640</v>
      </c>
      <c r="F1358" s="67">
        <v>42004</v>
      </c>
      <c r="G1358" s="60" t="s">
        <v>2730</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row>
    <row r="1359" spans="1:31">
      <c r="A1359" s="60" t="s">
        <v>3231</v>
      </c>
      <c r="B1359" s="60" t="s">
        <v>2733</v>
      </c>
      <c r="C1359" s="60" t="s">
        <v>2746</v>
      </c>
      <c r="D1359" s="60" t="s">
        <v>2729</v>
      </c>
      <c r="E1359" s="67">
        <v>41640</v>
      </c>
      <c r="F1359" s="67">
        <v>42004</v>
      </c>
      <c r="G1359" s="60" t="s">
        <v>2730</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row>
    <row r="1360" spans="1:31">
      <c r="A1360" s="60" t="s">
        <v>3232</v>
      </c>
      <c r="B1360" s="60" t="s">
        <v>2733</v>
      </c>
      <c r="C1360" s="60" t="s">
        <v>2746</v>
      </c>
      <c r="D1360" s="60" t="s">
        <v>2729</v>
      </c>
      <c r="E1360" s="67">
        <v>41640</v>
      </c>
      <c r="F1360" s="67">
        <v>42004</v>
      </c>
      <c r="G1360" s="60" t="s">
        <v>2730</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row>
    <row r="1361" spans="1:31">
      <c r="A1361" s="60" t="s">
        <v>3233</v>
      </c>
      <c r="B1361" s="60" t="s">
        <v>2733</v>
      </c>
      <c r="D1361" s="60" t="s">
        <v>2729</v>
      </c>
      <c r="E1361" s="67">
        <v>41640</v>
      </c>
      <c r="F1361" s="67">
        <v>42004</v>
      </c>
      <c r="G1361" s="60" t="s">
        <v>2730</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row>
    <row r="1362" spans="1:31">
      <c r="A1362" s="60" t="s">
        <v>3234</v>
      </c>
      <c r="B1362" s="60" t="s">
        <v>2733</v>
      </c>
      <c r="D1362" s="60" t="s">
        <v>2729</v>
      </c>
      <c r="E1362" s="67">
        <v>41640</v>
      </c>
      <c r="F1362" s="67">
        <v>42004</v>
      </c>
      <c r="G1362" s="60" t="s">
        <v>2730</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row>
    <row r="1363" spans="1:31">
      <c r="A1363" s="60" t="s">
        <v>3235</v>
      </c>
      <c r="B1363" s="60" t="s">
        <v>2733</v>
      </c>
      <c r="C1363" s="60" t="s">
        <v>2746</v>
      </c>
      <c r="D1363" s="60" t="s">
        <v>2729</v>
      </c>
      <c r="E1363" s="67">
        <v>41640</v>
      </c>
      <c r="F1363" s="67">
        <v>42004</v>
      </c>
      <c r="G1363" s="60" t="s">
        <v>2730</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row>
    <row r="1364" spans="1:31">
      <c r="A1364" s="60" t="s">
        <v>3236</v>
      </c>
      <c r="B1364" s="60" t="s">
        <v>2733</v>
      </c>
      <c r="C1364" s="60" t="s">
        <v>2746</v>
      </c>
      <c r="D1364" s="60" t="s">
        <v>2729</v>
      </c>
      <c r="E1364" s="67">
        <v>41640</v>
      </c>
      <c r="F1364" s="67">
        <v>42004</v>
      </c>
      <c r="G1364" s="60" t="s">
        <v>2730</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row>
    <row r="1365" spans="1:31">
      <c r="A1365" s="60" t="s">
        <v>3237</v>
      </c>
      <c r="B1365" s="60" t="s">
        <v>2733</v>
      </c>
      <c r="D1365" s="60" t="s">
        <v>2729</v>
      </c>
      <c r="E1365" s="67">
        <v>41640</v>
      </c>
      <c r="F1365" s="67">
        <v>42004</v>
      </c>
      <c r="G1365" s="60" t="s">
        <v>2730</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row>
    <row r="1366" spans="1:31">
      <c r="A1366" s="60" t="s">
        <v>3238</v>
      </c>
      <c r="B1366" s="60" t="s">
        <v>2733</v>
      </c>
      <c r="D1366" s="60" t="s">
        <v>2729</v>
      </c>
      <c r="E1366" s="67">
        <v>41640</v>
      </c>
      <c r="F1366" s="67">
        <v>42004</v>
      </c>
      <c r="G1366" s="60" t="s">
        <v>2730</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row>
    <row r="1367" spans="1:31">
      <c r="A1367" s="60" t="s">
        <v>3239</v>
      </c>
      <c r="B1367" s="60" t="s">
        <v>2733</v>
      </c>
      <c r="C1367" s="60" t="s">
        <v>2746</v>
      </c>
      <c r="D1367" s="60" t="s">
        <v>2729</v>
      </c>
      <c r="E1367" s="67">
        <v>41640</v>
      </c>
      <c r="F1367" s="67">
        <v>42004</v>
      </c>
      <c r="G1367" s="60" t="s">
        <v>2730</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row>
    <row r="1368" spans="1:31">
      <c r="A1368" s="60" t="s">
        <v>3240</v>
      </c>
      <c r="B1368" s="60" t="s">
        <v>2733</v>
      </c>
      <c r="C1368" s="60" t="s">
        <v>2746</v>
      </c>
      <c r="D1368" s="60" t="s">
        <v>2729</v>
      </c>
      <c r="E1368" s="67">
        <v>41640</v>
      </c>
      <c r="F1368" s="67">
        <v>42004</v>
      </c>
      <c r="G1368" s="60" t="s">
        <v>2730</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row>
    <row r="1369" spans="1:31">
      <c r="A1369" s="60" t="s">
        <v>3241</v>
      </c>
      <c r="B1369" s="60" t="s">
        <v>2733</v>
      </c>
      <c r="D1369" s="60" t="s">
        <v>2729</v>
      </c>
      <c r="E1369" s="67">
        <v>41640</v>
      </c>
      <c r="F1369" s="67">
        <v>42004</v>
      </c>
      <c r="G1369" s="60" t="s">
        <v>2730</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row>
    <row r="1370" spans="1:31">
      <c r="A1370" s="60" t="s">
        <v>3242</v>
      </c>
      <c r="B1370" s="60" t="s">
        <v>2733</v>
      </c>
      <c r="D1370" s="60" t="s">
        <v>2729</v>
      </c>
      <c r="E1370" s="67">
        <v>41640</v>
      </c>
      <c r="F1370" s="67">
        <v>42004</v>
      </c>
      <c r="G1370" s="60" t="s">
        <v>2730</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row>
    <row r="1371" spans="1:31">
      <c r="A1371" s="60" t="s">
        <v>3243</v>
      </c>
      <c r="B1371" s="60" t="s">
        <v>2733</v>
      </c>
      <c r="C1371" s="60" t="s">
        <v>2746</v>
      </c>
      <c r="D1371" s="60" t="s">
        <v>2729</v>
      </c>
      <c r="E1371" s="67">
        <v>41640</v>
      </c>
      <c r="F1371" s="67">
        <v>42004</v>
      </c>
      <c r="G1371" s="60" t="s">
        <v>2730</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row>
    <row r="1372" spans="1:31">
      <c r="A1372" s="60" t="s">
        <v>3244</v>
      </c>
      <c r="B1372" s="60" t="s">
        <v>2733</v>
      </c>
      <c r="C1372" s="60" t="s">
        <v>2746</v>
      </c>
      <c r="D1372" s="60" t="s">
        <v>2729</v>
      </c>
      <c r="E1372" s="67">
        <v>41640</v>
      </c>
      <c r="F1372" s="67">
        <v>42004</v>
      </c>
      <c r="G1372" s="60" t="s">
        <v>2730</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row>
    <row r="1373" spans="1:31">
      <c r="A1373" s="60" t="s">
        <v>3245</v>
      </c>
      <c r="B1373" s="60" t="s">
        <v>2733</v>
      </c>
      <c r="D1373" s="60" t="s">
        <v>2729</v>
      </c>
      <c r="E1373" s="67">
        <v>41640</v>
      </c>
      <c r="F1373" s="67">
        <v>42004</v>
      </c>
      <c r="G1373" s="60" t="s">
        <v>2730</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row>
    <row r="1374" spans="1:31">
      <c r="A1374" s="60" t="s">
        <v>3246</v>
      </c>
      <c r="B1374" s="60" t="s">
        <v>2733</v>
      </c>
      <c r="D1374" s="60" t="s">
        <v>2729</v>
      </c>
      <c r="E1374" s="67">
        <v>41640</v>
      </c>
      <c r="F1374" s="67">
        <v>42004</v>
      </c>
      <c r="G1374" s="60" t="s">
        <v>2730</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row>
    <row r="1375" spans="1:31">
      <c r="A1375" s="60" t="s">
        <v>3247</v>
      </c>
      <c r="B1375" s="60" t="s">
        <v>2733</v>
      </c>
      <c r="C1375" s="60" t="s">
        <v>2746</v>
      </c>
      <c r="D1375" s="60" t="s">
        <v>2729</v>
      </c>
      <c r="E1375" s="67">
        <v>41640</v>
      </c>
      <c r="F1375" s="67">
        <v>42004</v>
      </c>
      <c r="G1375" s="60" t="s">
        <v>2730</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row>
    <row r="1376" spans="1:31">
      <c r="A1376" s="60" t="s">
        <v>3248</v>
      </c>
      <c r="B1376" s="60" t="s">
        <v>2733</v>
      </c>
      <c r="C1376" s="60" t="s">
        <v>2746</v>
      </c>
      <c r="D1376" s="60" t="s">
        <v>2729</v>
      </c>
      <c r="E1376" s="67">
        <v>41640</v>
      </c>
      <c r="F1376" s="67">
        <v>42004</v>
      </c>
      <c r="G1376" s="60" t="s">
        <v>2730</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row>
    <row r="1377" spans="1:31">
      <c r="A1377" s="60" t="s">
        <v>3249</v>
      </c>
      <c r="B1377" s="60" t="s">
        <v>2733</v>
      </c>
      <c r="D1377" s="60" t="s">
        <v>2729</v>
      </c>
      <c r="E1377" s="67">
        <v>41640</v>
      </c>
      <c r="F1377" s="67">
        <v>42004</v>
      </c>
      <c r="G1377" s="60" t="s">
        <v>2730</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row>
    <row r="1378" spans="1:31">
      <c r="A1378" s="60" t="s">
        <v>3250</v>
      </c>
      <c r="B1378" s="60" t="s">
        <v>2733</v>
      </c>
      <c r="D1378" s="60" t="s">
        <v>2729</v>
      </c>
      <c r="E1378" s="67">
        <v>41640</v>
      </c>
      <c r="F1378" s="67">
        <v>42004</v>
      </c>
      <c r="G1378" s="60" t="s">
        <v>2730</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row>
    <row r="1379" spans="1:31">
      <c r="A1379" s="60" t="s">
        <v>3251</v>
      </c>
      <c r="B1379" s="60" t="s">
        <v>2733</v>
      </c>
      <c r="C1379" s="60" t="s">
        <v>2746</v>
      </c>
      <c r="D1379" s="60" t="s">
        <v>2729</v>
      </c>
      <c r="E1379" s="67">
        <v>41640</v>
      </c>
      <c r="F1379" s="67">
        <v>42004</v>
      </c>
      <c r="G1379" s="60" t="s">
        <v>2730</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row>
    <row r="1380" spans="1:31">
      <c r="A1380" s="60" t="s">
        <v>3252</v>
      </c>
      <c r="B1380" s="60" t="s">
        <v>2733</v>
      </c>
      <c r="C1380" s="60" t="s">
        <v>2746</v>
      </c>
      <c r="D1380" s="60" t="s">
        <v>2729</v>
      </c>
      <c r="E1380" s="67">
        <v>41640</v>
      </c>
      <c r="F1380" s="67">
        <v>42004</v>
      </c>
      <c r="G1380" s="60" t="s">
        <v>2730</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row>
    <row r="1381" spans="1:31">
      <c r="A1381" s="60" t="s">
        <v>3253</v>
      </c>
      <c r="B1381" s="60" t="s">
        <v>2733</v>
      </c>
      <c r="D1381" s="60" t="s">
        <v>2729</v>
      </c>
      <c r="E1381" s="67">
        <v>41640</v>
      </c>
      <c r="F1381" s="67">
        <v>42004</v>
      </c>
      <c r="G1381" s="60" t="s">
        <v>2730</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row>
    <row r="1382" spans="1:31">
      <c r="A1382" s="60" t="s">
        <v>3254</v>
      </c>
      <c r="B1382" s="60" t="s">
        <v>2733</v>
      </c>
      <c r="D1382" s="60" t="s">
        <v>2729</v>
      </c>
      <c r="E1382" s="67">
        <v>41640</v>
      </c>
      <c r="F1382" s="67">
        <v>42004</v>
      </c>
      <c r="G1382" s="60" t="s">
        <v>2730</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row>
    <row r="1383" spans="1:31">
      <c r="A1383" s="60" t="s">
        <v>3255</v>
      </c>
      <c r="B1383" s="60" t="s">
        <v>2733</v>
      </c>
      <c r="C1383" s="60" t="s">
        <v>2746</v>
      </c>
      <c r="D1383" s="60" t="s">
        <v>2729</v>
      </c>
      <c r="E1383" s="67">
        <v>41640</v>
      </c>
      <c r="F1383" s="67">
        <v>42004</v>
      </c>
      <c r="G1383" s="60" t="s">
        <v>2730</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row>
    <row r="1384" spans="1:31">
      <c r="A1384" s="60" t="s">
        <v>3256</v>
      </c>
      <c r="B1384" s="60" t="s">
        <v>2745</v>
      </c>
      <c r="C1384" s="60" t="s">
        <v>2746</v>
      </c>
      <c r="D1384" s="60" t="s">
        <v>2738</v>
      </c>
      <c r="E1384" s="67">
        <v>41640</v>
      </c>
      <c r="F1384" s="67">
        <v>42004</v>
      </c>
      <c r="G1384" s="60" t="s">
        <v>2735</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row>
    <row r="1385" spans="1:31">
      <c r="A1385" s="60" t="s">
        <v>3256</v>
      </c>
      <c r="B1385" s="60" t="s">
        <v>2745</v>
      </c>
      <c r="C1385" s="60" t="s">
        <v>2746</v>
      </c>
      <c r="D1385" s="60" t="s">
        <v>2762</v>
      </c>
      <c r="E1385" s="67">
        <v>41640</v>
      </c>
      <c r="F1385" s="67">
        <v>42004</v>
      </c>
      <c r="G1385" s="60" t="s">
        <v>2730</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row>
    <row r="1386" spans="1:31">
      <c r="A1386" s="60" t="s">
        <v>3257</v>
      </c>
      <c r="B1386" s="60" t="s">
        <v>2745</v>
      </c>
      <c r="C1386" s="60" t="s">
        <v>2746</v>
      </c>
      <c r="D1386" s="60" t="s">
        <v>2738</v>
      </c>
      <c r="E1386" s="67">
        <v>41640</v>
      </c>
      <c r="F1386" s="67">
        <v>42004</v>
      </c>
      <c r="G1386" s="60" t="s">
        <v>2735</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row>
    <row r="1387" spans="1:31">
      <c r="A1387" s="60" t="s">
        <v>3257</v>
      </c>
      <c r="B1387" s="60" t="s">
        <v>2745</v>
      </c>
      <c r="C1387" s="60" t="s">
        <v>2746</v>
      </c>
      <c r="D1387" s="60" t="s">
        <v>2762</v>
      </c>
      <c r="E1387" s="67">
        <v>41640</v>
      </c>
      <c r="F1387" s="67">
        <v>42004</v>
      </c>
      <c r="G1387" s="60" t="s">
        <v>2730</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row>
    <row r="1388" spans="1:31">
      <c r="A1388" s="60" t="s">
        <v>3258</v>
      </c>
      <c r="B1388" s="60" t="s">
        <v>2728</v>
      </c>
      <c r="C1388" s="60" t="s">
        <v>2746</v>
      </c>
      <c r="D1388" s="60" t="s">
        <v>2729</v>
      </c>
      <c r="E1388" s="67">
        <v>41640</v>
      </c>
      <c r="F1388" s="67">
        <v>42004</v>
      </c>
      <c r="G1388" s="60" t="s">
        <v>2730</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row>
    <row r="1389" spans="1:31">
      <c r="A1389" s="60" t="s">
        <v>3259</v>
      </c>
      <c r="B1389" s="60" t="s">
        <v>2728</v>
      </c>
      <c r="C1389" s="60" t="s">
        <v>2746</v>
      </c>
      <c r="D1389" s="60" t="s">
        <v>2729</v>
      </c>
      <c r="E1389" s="67">
        <v>41640</v>
      </c>
      <c r="F1389" s="67">
        <v>42004</v>
      </c>
      <c r="G1389" s="60" t="s">
        <v>2730</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row>
    <row r="1390" spans="1:31">
      <c r="A1390" s="60" t="s">
        <v>3260</v>
      </c>
      <c r="B1390" s="60" t="s">
        <v>2728</v>
      </c>
      <c r="C1390" s="60" t="s">
        <v>2746</v>
      </c>
      <c r="D1390" s="60" t="s">
        <v>2729</v>
      </c>
      <c r="E1390" s="67">
        <v>41640</v>
      </c>
      <c r="F1390" s="67">
        <v>42004</v>
      </c>
      <c r="G1390" s="60" t="s">
        <v>2730</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row>
    <row r="1391" spans="1:31">
      <c r="A1391" s="60" t="s">
        <v>3261</v>
      </c>
      <c r="B1391" s="60" t="s">
        <v>2728</v>
      </c>
      <c r="C1391" s="60" t="s">
        <v>2746</v>
      </c>
      <c r="D1391" s="60" t="s">
        <v>2729</v>
      </c>
      <c r="E1391" s="67">
        <v>41640</v>
      </c>
      <c r="F1391" s="67">
        <v>42004</v>
      </c>
      <c r="G1391" s="60" t="s">
        <v>2730</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row>
    <row r="1392" spans="1:31">
      <c r="A1392" s="60" t="s">
        <v>3262</v>
      </c>
      <c r="B1392" s="60" t="s">
        <v>2728</v>
      </c>
      <c r="C1392" s="60" t="s">
        <v>2746</v>
      </c>
      <c r="D1392" s="60" t="s">
        <v>2729</v>
      </c>
      <c r="E1392" s="67">
        <v>41640</v>
      </c>
      <c r="F1392" s="67">
        <v>42004</v>
      </c>
      <c r="G1392" s="60" t="s">
        <v>2730</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row>
    <row r="1393" spans="1:31">
      <c r="A1393" s="60" t="s">
        <v>3262</v>
      </c>
      <c r="B1393" s="60" t="s">
        <v>2728</v>
      </c>
      <c r="C1393" s="60" t="s">
        <v>2746</v>
      </c>
      <c r="D1393" s="60" t="s">
        <v>2750</v>
      </c>
      <c r="E1393" s="67">
        <v>41913</v>
      </c>
      <c r="F1393" s="67">
        <v>42004</v>
      </c>
      <c r="G1393" s="60" t="s">
        <v>2730</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row>
    <row r="1394" spans="1:31">
      <c r="A1394" s="60" t="s">
        <v>3262</v>
      </c>
      <c r="B1394" s="60" t="s">
        <v>2728</v>
      </c>
      <c r="C1394" s="60" t="s">
        <v>2746</v>
      </c>
      <c r="D1394" s="60" t="s">
        <v>2750</v>
      </c>
      <c r="E1394" s="67">
        <v>41640</v>
      </c>
      <c r="F1394" s="67">
        <v>41729</v>
      </c>
      <c r="G1394" s="60" t="s">
        <v>2730</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row>
    <row r="1395" spans="1:31">
      <c r="A1395" s="60" t="s">
        <v>3263</v>
      </c>
      <c r="B1395" s="60" t="s">
        <v>2728</v>
      </c>
      <c r="C1395" s="60" t="s">
        <v>2732</v>
      </c>
      <c r="D1395" s="60" t="s">
        <v>2729</v>
      </c>
      <c r="E1395" s="67">
        <v>41640</v>
      </c>
      <c r="F1395" s="67">
        <v>42004</v>
      </c>
      <c r="G1395" s="60" t="s">
        <v>2730</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row>
    <row r="1396" spans="1:31">
      <c r="A1396" s="60" t="s">
        <v>3264</v>
      </c>
      <c r="B1396" s="60" t="s">
        <v>2728</v>
      </c>
      <c r="D1396" s="60" t="s">
        <v>2738</v>
      </c>
      <c r="E1396" s="67">
        <v>41640</v>
      </c>
      <c r="F1396" s="67">
        <v>42004</v>
      </c>
      <c r="G1396" s="60" t="s">
        <v>2735</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row>
    <row r="1397" spans="1:31">
      <c r="A1397" s="60" t="s">
        <v>3264</v>
      </c>
      <c r="B1397" s="60" t="s">
        <v>2728</v>
      </c>
      <c r="D1397" s="60" t="s">
        <v>2762</v>
      </c>
      <c r="E1397" s="67">
        <v>41640</v>
      </c>
      <c r="F1397" s="67">
        <v>42004</v>
      </c>
      <c r="G1397" s="60" t="s">
        <v>2730</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row>
    <row r="1398" spans="1:31">
      <c r="A1398" s="60" t="s">
        <v>3265</v>
      </c>
      <c r="B1398" s="60" t="s">
        <v>2742</v>
      </c>
      <c r="C1398" s="60" t="s">
        <v>2746</v>
      </c>
      <c r="D1398" s="60" t="s">
        <v>2729</v>
      </c>
      <c r="E1398" s="67">
        <v>41640</v>
      </c>
      <c r="F1398" s="67">
        <v>42004</v>
      </c>
      <c r="G1398" s="60" t="s">
        <v>2730</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row>
    <row r="1399" spans="1:31">
      <c r="A1399" s="60" t="s">
        <v>3266</v>
      </c>
      <c r="B1399" s="60" t="s">
        <v>2742</v>
      </c>
      <c r="C1399" s="60" t="s">
        <v>2746</v>
      </c>
      <c r="D1399" s="60" t="s">
        <v>2729</v>
      </c>
      <c r="E1399" s="67">
        <v>41640</v>
      </c>
      <c r="F1399" s="67">
        <v>42004</v>
      </c>
      <c r="G1399" s="60" t="s">
        <v>2730</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row>
    <row r="1400" spans="1:31">
      <c r="A1400" s="60" t="s">
        <v>3267</v>
      </c>
      <c r="B1400" s="60" t="s">
        <v>2742</v>
      </c>
      <c r="C1400" s="60" t="s">
        <v>2746</v>
      </c>
      <c r="D1400" s="60" t="s">
        <v>2729</v>
      </c>
      <c r="E1400" s="67">
        <v>41640</v>
      </c>
      <c r="F1400" s="67">
        <v>42004</v>
      </c>
      <c r="G1400" s="60" t="s">
        <v>2730</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row>
    <row r="1401" spans="1:31">
      <c r="A1401" s="60" t="s">
        <v>3268</v>
      </c>
      <c r="B1401" s="60" t="s">
        <v>2</v>
      </c>
      <c r="D1401" s="60" t="s">
        <v>2738</v>
      </c>
      <c r="E1401" s="67">
        <v>41640</v>
      </c>
      <c r="F1401" s="67">
        <v>42004</v>
      </c>
      <c r="G1401" s="60" t="s">
        <v>2735</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row>
    <row r="1402" spans="1:31">
      <c r="A1402" s="60" t="s">
        <v>3268</v>
      </c>
      <c r="B1402" s="60" t="s">
        <v>2</v>
      </c>
      <c r="D1402" s="60" t="s">
        <v>2736</v>
      </c>
      <c r="E1402" s="67">
        <v>41640</v>
      </c>
      <c r="F1402" s="67">
        <v>42004</v>
      </c>
      <c r="G1402" s="60" t="s">
        <v>2730</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row>
    <row r="1403" spans="1:31">
      <c r="A1403" s="60" t="s">
        <v>3268</v>
      </c>
      <c r="B1403" s="60" t="s">
        <v>2</v>
      </c>
      <c r="D1403" s="60" t="s">
        <v>2737</v>
      </c>
      <c r="E1403" s="67">
        <v>41640</v>
      </c>
      <c r="F1403" s="67">
        <v>42004</v>
      </c>
      <c r="G1403" s="60" t="s">
        <v>2730</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row>
    <row r="1404" spans="1:31">
      <c r="A1404" s="60" t="s">
        <v>3268</v>
      </c>
      <c r="B1404" s="60" t="s">
        <v>2</v>
      </c>
      <c r="D1404" s="60" t="s">
        <v>2740</v>
      </c>
      <c r="E1404" s="67">
        <v>41640</v>
      </c>
      <c r="F1404" s="67">
        <v>42004</v>
      </c>
      <c r="G1404" s="60" t="s">
        <v>2735</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row>
    <row r="1405" spans="1:31">
      <c r="A1405" s="60" t="s">
        <v>3268</v>
      </c>
      <c r="B1405" s="60" t="s">
        <v>2</v>
      </c>
      <c r="D1405" s="60" t="s">
        <v>2798</v>
      </c>
      <c r="E1405" s="67">
        <v>41640</v>
      </c>
      <c r="F1405" s="67">
        <v>42004</v>
      </c>
      <c r="G1405" s="60" t="s">
        <v>2735</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row>
    <row r="1406" spans="1:31">
      <c r="A1406" s="60" t="s">
        <v>3269</v>
      </c>
      <c r="B1406" s="60" t="s">
        <v>2728</v>
      </c>
      <c r="D1406" s="60" t="s">
        <v>2729</v>
      </c>
      <c r="E1406" s="67">
        <v>41640</v>
      </c>
      <c r="F1406" s="67">
        <v>42004</v>
      </c>
      <c r="G1406" s="60" t="s">
        <v>2730</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row>
    <row r="1407" spans="1:31">
      <c r="A1407" s="60" t="s">
        <v>3270</v>
      </c>
      <c r="B1407" s="60" t="s">
        <v>2731</v>
      </c>
      <c r="C1407" s="60" t="s">
        <v>2732</v>
      </c>
      <c r="D1407" s="60" t="s">
        <v>2729</v>
      </c>
      <c r="E1407" s="67">
        <v>41640</v>
      </c>
      <c r="F1407" s="67">
        <v>42004</v>
      </c>
      <c r="G1407" s="60" t="s">
        <v>2730</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row>
    <row r="1408" spans="1:31">
      <c r="A1408" s="60" t="s">
        <v>3271</v>
      </c>
      <c r="B1408" s="60" t="s">
        <v>2745</v>
      </c>
      <c r="C1408" s="60" t="s">
        <v>2746</v>
      </c>
      <c r="D1408" s="60" t="s">
        <v>2738</v>
      </c>
      <c r="E1408" s="67">
        <v>41640</v>
      </c>
      <c r="F1408" s="67">
        <v>42004</v>
      </c>
      <c r="G1408" s="60" t="s">
        <v>2735</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row>
    <row r="1409" spans="1:31">
      <c r="A1409" s="60" t="s">
        <v>3271</v>
      </c>
      <c r="B1409" s="60" t="s">
        <v>2745</v>
      </c>
      <c r="C1409" s="60" t="s">
        <v>2746</v>
      </c>
      <c r="D1409" s="60" t="s">
        <v>2762</v>
      </c>
      <c r="E1409" s="67">
        <v>41640</v>
      </c>
      <c r="F1409" s="67">
        <v>42004</v>
      </c>
      <c r="G1409" s="60" t="s">
        <v>2730</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row>
    <row r="1410" spans="1:31">
      <c r="A1410" s="60" t="s">
        <v>3272</v>
      </c>
      <c r="B1410" s="60" t="s">
        <v>2745</v>
      </c>
      <c r="C1410" s="60" t="s">
        <v>2746</v>
      </c>
      <c r="D1410" s="60" t="s">
        <v>2738</v>
      </c>
      <c r="E1410" s="67">
        <v>41640</v>
      </c>
      <c r="F1410" s="67">
        <v>42004</v>
      </c>
      <c r="G1410" s="60" t="s">
        <v>2735</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row>
    <row r="1411" spans="1:31">
      <c r="A1411" s="60" t="s">
        <v>3272</v>
      </c>
      <c r="B1411" s="60" t="s">
        <v>2745</v>
      </c>
      <c r="C1411" s="60" t="s">
        <v>2746</v>
      </c>
      <c r="D1411" s="60" t="s">
        <v>2762</v>
      </c>
      <c r="E1411" s="67">
        <v>41640</v>
      </c>
      <c r="F1411" s="67">
        <v>42004</v>
      </c>
      <c r="G1411" s="60" t="s">
        <v>2730</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row>
    <row r="1412" spans="1:31">
      <c r="A1412" s="60" t="s">
        <v>3273</v>
      </c>
      <c r="B1412" s="60" t="s">
        <v>2745</v>
      </c>
      <c r="C1412" s="60" t="s">
        <v>2746</v>
      </c>
      <c r="D1412" s="60" t="s">
        <v>2729</v>
      </c>
      <c r="E1412" s="67">
        <v>41640</v>
      </c>
      <c r="F1412" s="67">
        <v>42004</v>
      </c>
      <c r="G1412" s="60" t="s">
        <v>2735</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row>
    <row r="1413" spans="1:31">
      <c r="A1413" s="60" t="s">
        <v>3274</v>
      </c>
      <c r="B1413" s="60" t="s">
        <v>2745</v>
      </c>
      <c r="C1413" s="60" t="s">
        <v>2746</v>
      </c>
      <c r="D1413" s="60" t="s">
        <v>2729</v>
      </c>
      <c r="E1413" s="67">
        <v>41640</v>
      </c>
      <c r="F1413" s="67">
        <v>42004</v>
      </c>
      <c r="G1413" s="60" t="s">
        <v>2735</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row>
    <row r="1414" spans="1:31">
      <c r="A1414" s="60" t="s">
        <v>3275</v>
      </c>
      <c r="B1414" s="60" t="s">
        <v>2745</v>
      </c>
      <c r="C1414" s="60" t="s">
        <v>2746</v>
      </c>
      <c r="D1414" s="60" t="s">
        <v>2729</v>
      </c>
      <c r="E1414" s="67">
        <v>41640</v>
      </c>
      <c r="F1414" s="67">
        <v>42004</v>
      </c>
      <c r="G1414" s="60" t="s">
        <v>2735</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row>
    <row r="1415" spans="1:31">
      <c r="A1415" s="60" t="s">
        <v>3276</v>
      </c>
      <c r="B1415" s="60" t="s">
        <v>2745</v>
      </c>
      <c r="C1415" s="60" t="s">
        <v>2746</v>
      </c>
      <c r="D1415" s="60" t="s">
        <v>2729</v>
      </c>
      <c r="E1415" s="67">
        <v>41640</v>
      </c>
      <c r="F1415" s="67">
        <v>42004</v>
      </c>
      <c r="G1415" s="60" t="s">
        <v>2735</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row>
    <row r="1416" spans="1:31">
      <c r="A1416" s="60" t="s">
        <v>3277</v>
      </c>
      <c r="B1416" s="60" t="s">
        <v>2745</v>
      </c>
      <c r="C1416" s="60" t="s">
        <v>2746</v>
      </c>
      <c r="D1416" s="60" t="s">
        <v>2729</v>
      </c>
      <c r="E1416" s="67">
        <v>41640</v>
      </c>
      <c r="F1416" s="67">
        <v>42004</v>
      </c>
      <c r="G1416" s="60" t="s">
        <v>2735</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row>
    <row r="1417" spans="1:31">
      <c r="A1417" s="60" t="s">
        <v>3278</v>
      </c>
      <c r="B1417" s="60" t="s">
        <v>2745</v>
      </c>
      <c r="C1417" s="60" t="s">
        <v>2746</v>
      </c>
      <c r="D1417" s="60" t="s">
        <v>2729</v>
      </c>
      <c r="E1417" s="67">
        <v>41640</v>
      </c>
      <c r="F1417" s="67">
        <v>42004</v>
      </c>
      <c r="G1417" s="60" t="s">
        <v>2735</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row>
    <row r="1418" spans="1:31">
      <c r="A1418" s="60" t="s">
        <v>3279</v>
      </c>
      <c r="B1418" s="60" t="s">
        <v>2745</v>
      </c>
      <c r="C1418" s="60" t="s">
        <v>2746</v>
      </c>
      <c r="D1418" s="60" t="s">
        <v>2738</v>
      </c>
      <c r="E1418" s="67">
        <v>41640</v>
      </c>
      <c r="F1418" s="67">
        <v>42004</v>
      </c>
      <c r="G1418" s="60" t="s">
        <v>2735</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row>
    <row r="1419" spans="1:31">
      <c r="A1419" s="60" t="s">
        <v>3279</v>
      </c>
      <c r="B1419" s="60" t="s">
        <v>2745</v>
      </c>
      <c r="C1419" s="60" t="s">
        <v>2746</v>
      </c>
      <c r="D1419" s="60" t="s">
        <v>2762</v>
      </c>
      <c r="E1419" s="67">
        <v>41640</v>
      </c>
      <c r="F1419" s="67">
        <v>42004</v>
      </c>
      <c r="G1419" s="60" t="s">
        <v>2730</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row>
    <row r="1420" spans="1:31">
      <c r="A1420" s="60" t="s">
        <v>3280</v>
      </c>
      <c r="B1420" s="60" t="s">
        <v>2745</v>
      </c>
      <c r="C1420" s="60" t="s">
        <v>2746</v>
      </c>
      <c r="D1420" s="60" t="s">
        <v>2738</v>
      </c>
      <c r="E1420" s="67">
        <v>41640</v>
      </c>
      <c r="F1420" s="67">
        <v>42004</v>
      </c>
      <c r="G1420" s="60" t="s">
        <v>2735</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row>
    <row r="1421" spans="1:31">
      <c r="A1421" s="60" t="s">
        <v>3280</v>
      </c>
      <c r="B1421" s="60" t="s">
        <v>2745</v>
      </c>
      <c r="C1421" s="60" t="s">
        <v>2746</v>
      </c>
      <c r="D1421" s="60" t="s">
        <v>2762</v>
      </c>
      <c r="E1421" s="67">
        <v>41640</v>
      </c>
      <c r="F1421" s="67">
        <v>42004</v>
      </c>
      <c r="G1421" s="60" t="s">
        <v>2730</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row>
    <row r="1422" spans="1:31">
      <c r="A1422" s="60" t="s">
        <v>3281</v>
      </c>
      <c r="B1422" s="60" t="s">
        <v>2728</v>
      </c>
      <c r="D1422" s="60" t="s">
        <v>2729</v>
      </c>
      <c r="E1422" s="67">
        <v>41640</v>
      </c>
      <c r="F1422" s="67">
        <v>42004</v>
      </c>
      <c r="G1422" s="60" t="s">
        <v>2730</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row>
    <row r="1423" spans="1:31">
      <c r="A1423" s="60" t="s">
        <v>3282</v>
      </c>
      <c r="B1423" s="60" t="s">
        <v>2728</v>
      </c>
      <c r="D1423" s="60" t="s">
        <v>2729</v>
      </c>
      <c r="E1423" s="67">
        <v>41640</v>
      </c>
      <c r="F1423" s="67">
        <v>42004</v>
      </c>
      <c r="G1423" s="60" t="s">
        <v>2730</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row>
    <row r="1424" spans="1:31">
      <c r="A1424" s="60" t="s">
        <v>3283</v>
      </c>
      <c r="B1424" s="60" t="s">
        <v>2728</v>
      </c>
      <c r="D1424" s="60" t="s">
        <v>2729</v>
      </c>
      <c r="E1424" s="67">
        <v>41640</v>
      </c>
      <c r="F1424" s="67">
        <v>42004</v>
      </c>
      <c r="G1424" s="60" t="s">
        <v>2730</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row>
    <row r="1425" spans="1:31">
      <c r="A1425" s="60" t="s">
        <v>3284</v>
      </c>
      <c r="B1425" s="60" t="s">
        <v>2728</v>
      </c>
      <c r="D1425" s="60" t="s">
        <v>2729</v>
      </c>
      <c r="E1425" s="67">
        <v>41640</v>
      </c>
      <c r="F1425" s="67">
        <v>42004</v>
      </c>
      <c r="G1425" s="60" t="s">
        <v>2730</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row>
    <row r="1426" spans="1:31">
      <c r="A1426" s="60" t="s">
        <v>3285</v>
      </c>
      <c r="B1426" s="60" t="s">
        <v>2745</v>
      </c>
      <c r="C1426" s="60" t="s">
        <v>2746</v>
      </c>
      <c r="D1426" s="60" t="s">
        <v>2729</v>
      </c>
      <c r="E1426" s="67">
        <v>41640</v>
      </c>
      <c r="F1426" s="67">
        <v>42004</v>
      </c>
      <c r="G1426" s="60" t="s">
        <v>2730</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row>
    <row r="1427" spans="1:31">
      <c r="A1427" s="60" t="s">
        <v>3286</v>
      </c>
      <c r="B1427" s="60" t="s">
        <v>2745</v>
      </c>
      <c r="C1427" s="60" t="s">
        <v>2746</v>
      </c>
      <c r="D1427" s="60" t="s">
        <v>2729</v>
      </c>
      <c r="E1427" s="67">
        <v>41640</v>
      </c>
      <c r="F1427" s="67">
        <v>42004</v>
      </c>
      <c r="G1427" s="60" t="s">
        <v>2730</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row>
    <row r="1428" spans="1:31">
      <c r="A1428" s="60" t="s">
        <v>3287</v>
      </c>
      <c r="B1428" s="60" t="s">
        <v>2756</v>
      </c>
      <c r="D1428" s="60" t="s">
        <v>2738</v>
      </c>
      <c r="E1428" s="67">
        <v>41640</v>
      </c>
      <c r="F1428" s="67">
        <v>42004</v>
      </c>
      <c r="G1428" s="60" t="s">
        <v>2735</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row>
    <row r="1429" spans="1:31">
      <c r="A1429" s="60" t="s">
        <v>3287</v>
      </c>
      <c r="B1429" s="60" t="s">
        <v>2756</v>
      </c>
      <c r="D1429" s="60" t="s">
        <v>2736</v>
      </c>
      <c r="E1429" s="67">
        <v>41640</v>
      </c>
      <c r="F1429" s="67">
        <v>42004</v>
      </c>
      <c r="G1429" s="60" t="s">
        <v>2730</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row>
    <row r="1430" spans="1:31">
      <c r="A1430" s="60" t="s">
        <v>3287</v>
      </c>
      <c r="B1430" s="60" t="s">
        <v>2756</v>
      </c>
      <c r="D1430" s="60" t="s">
        <v>2737</v>
      </c>
      <c r="E1430" s="67">
        <v>41640</v>
      </c>
      <c r="F1430" s="67">
        <v>42004</v>
      </c>
      <c r="G1430" s="60" t="s">
        <v>2730</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row>
    <row r="1431" spans="1:31">
      <c r="A1431" s="60" t="s">
        <v>3288</v>
      </c>
      <c r="B1431" s="60" t="s">
        <v>0</v>
      </c>
      <c r="D1431" s="60" t="s">
        <v>2729</v>
      </c>
      <c r="E1431" s="67">
        <v>41640</v>
      </c>
      <c r="F1431" s="67">
        <v>42004</v>
      </c>
      <c r="G1431" s="60" t="s">
        <v>2730</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row>
    <row r="1432" spans="1:31">
      <c r="A1432" s="60" t="s">
        <v>3289</v>
      </c>
      <c r="B1432" s="60" t="s">
        <v>0</v>
      </c>
      <c r="D1432" s="60" t="s">
        <v>2738</v>
      </c>
      <c r="E1432" s="67">
        <v>41640</v>
      </c>
      <c r="F1432" s="67">
        <v>42004</v>
      </c>
      <c r="G1432" s="60" t="s">
        <v>2735</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row>
    <row r="1433" spans="1:31">
      <c r="A1433" s="60" t="s">
        <v>3289</v>
      </c>
      <c r="B1433" s="60" t="s">
        <v>0</v>
      </c>
      <c r="D1433" s="60" t="s">
        <v>2736</v>
      </c>
      <c r="E1433" s="67">
        <v>41640</v>
      </c>
      <c r="F1433" s="67">
        <v>42004</v>
      </c>
      <c r="G1433" s="60" t="s">
        <v>2730</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row>
    <row r="1434" spans="1:31">
      <c r="A1434" s="60" t="s">
        <v>3289</v>
      </c>
      <c r="B1434" s="60" t="s">
        <v>0</v>
      </c>
      <c r="D1434" s="60" t="s">
        <v>2737</v>
      </c>
      <c r="E1434" s="67">
        <v>41640</v>
      </c>
      <c r="F1434" s="67">
        <v>42004</v>
      </c>
      <c r="G1434" s="60" t="s">
        <v>2730</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row>
    <row r="1435" spans="1:31">
      <c r="A1435" s="60" t="s">
        <v>3290</v>
      </c>
      <c r="B1435" s="60" t="s">
        <v>0</v>
      </c>
      <c r="D1435" s="60" t="s">
        <v>2729</v>
      </c>
      <c r="E1435" s="67">
        <v>41640</v>
      </c>
      <c r="F1435" s="67">
        <v>42004</v>
      </c>
      <c r="G1435" s="60" t="s">
        <v>2735</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row>
    <row r="1436" spans="1:31">
      <c r="A1436" s="60" t="s">
        <v>3291</v>
      </c>
      <c r="B1436" s="60" t="s">
        <v>0</v>
      </c>
      <c r="D1436" s="60" t="s">
        <v>2738</v>
      </c>
      <c r="E1436" s="67">
        <v>41640</v>
      </c>
      <c r="F1436" s="67">
        <v>42004</v>
      </c>
      <c r="G1436" s="60" t="s">
        <v>2735</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row>
    <row r="1437" spans="1:31">
      <c r="A1437" s="60" t="s">
        <v>3291</v>
      </c>
      <c r="B1437" s="60" t="s">
        <v>0</v>
      </c>
      <c r="D1437" s="60" t="s">
        <v>2736</v>
      </c>
      <c r="E1437" s="67">
        <v>41640</v>
      </c>
      <c r="F1437" s="67">
        <v>42004</v>
      </c>
      <c r="G1437" s="60" t="s">
        <v>2730</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row>
    <row r="1438" spans="1:31">
      <c r="A1438" s="60" t="s">
        <v>3291</v>
      </c>
      <c r="B1438" s="60" t="s">
        <v>0</v>
      </c>
      <c r="D1438" s="60" t="s">
        <v>2737</v>
      </c>
      <c r="E1438" s="67">
        <v>41640</v>
      </c>
      <c r="F1438" s="67">
        <v>42004</v>
      </c>
      <c r="G1438" s="60" t="s">
        <v>2730</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row>
    <row r="1439" spans="1:31">
      <c r="A1439" s="60" t="s">
        <v>3292</v>
      </c>
      <c r="B1439" s="60" t="s">
        <v>0</v>
      </c>
      <c r="D1439" s="60" t="s">
        <v>2738</v>
      </c>
      <c r="E1439" s="67">
        <v>41640</v>
      </c>
      <c r="F1439" s="67">
        <v>42004</v>
      </c>
      <c r="G1439" s="60" t="s">
        <v>2735</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row>
    <row r="1440" spans="1:31">
      <c r="A1440" s="60" t="s">
        <v>3292</v>
      </c>
      <c r="B1440" s="60" t="s">
        <v>0</v>
      </c>
      <c r="D1440" s="60" t="s">
        <v>2736</v>
      </c>
      <c r="E1440" s="67">
        <v>41640</v>
      </c>
      <c r="F1440" s="67">
        <v>42004</v>
      </c>
      <c r="G1440" s="60" t="s">
        <v>2730</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row>
    <row r="1441" spans="1:31">
      <c r="A1441" s="60" t="s">
        <v>3292</v>
      </c>
      <c r="B1441" s="60" t="s">
        <v>0</v>
      </c>
      <c r="D1441" s="60" t="s">
        <v>2737</v>
      </c>
      <c r="E1441" s="67">
        <v>41640</v>
      </c>
      <c r="F1441" s="67">
        <v>42004</v>
      </c>
      <c r="G1441" s="60" t="s">
        <v>2730</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row>
    <row r="1442" spans="1:31">
      <c r="A1442" s="60" t="s">
        <v>3292</v>
      </c>
      <c r="B1442" s="60" t="s">
        <v>0</v>
      </c>
      <c r="D1442" s="60" t="s">
        <v>2798</v>
      </c>
      <c r="E1442" s="67">
        <v>41640</v>
      </c>
      <c r="F1442" s="67">
        <v>42004</v>
      </c>
      <c r="G1442" s="60" t="s">
        <v>2735</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row>
    <row r="1443" spans="1:31">
      <c r="A1443" s="60" t="s">
        <v>3293</v>
      </c>
      <c r="B1443" s="60" t="s">
        <v>0</v>
      </c>
      <c r="D1443" s="60" t="s">
        <v>2729</v>
      </c>
      <c r="E1443" s="67">
        <v>41640</v>
      </c>
      <c r="F1443" s="67">
        <v>42004</v>
      </c>
      <c r="G1443" s="60" t="s">
        <v>2735</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row>
    <row r="1444" spans="1:31">
      <c r="A1444" s="60" t="s">
        <v>3294</v>
      </c>
      <c r="B1444" s="60" t="s">
        <v>0</v>
      </c>
      <c r="D1444" s="60" t="s">
        <v>3167</v>
      </c>
      <c r="E1444" s="67">
        <v>41640</v>
      </c>
      <c r="F1444" s="67">
        <v>42004</v>
      </c>
      <c r="G1444" s="60" t="s">
        <v>2735</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row>
    <row r="1445" spans="1:31">
      <c r="A1445" s="60" t="s">
        <v>3294</v>
      </c>
      <c r="B1445" s="60" t="s">
        <v>0</v>
      </c>
      <c r="D1445" s="60" t="s">
        <v>2736</v>
      </c>
      <c r="E1445" s="67">
        <v>41640</v>
      </c>
      <c r="F1445" s="67">
        <v>42004</v>
      </c>
      <c r="G1445" s="60" t="s">
        <v>2730</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row>
    <row r="1446" spans="1:31">
      <c r="A1446" s="60" t="s">
        <v>3294</v>
      </c>
      <c r="B1446" s="60" t="s">
        <v>0</v>
      </c>
      <c r="D1446" s="60" t="s">
        <v>2737</v>
      </c>
      <c r="E1446" s="67">
        <v>41640</v>
      </c>
      <c r="F1446" s="67">
        <v>42004</v>
      </c>
      <c r="G1446" s="60" t="s">
        <v>2730</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row>
    <row r="1447" spans="1:31">
      <c r="A1447" s="60" t="s">
        <v>3295</v>
      </c>
      <c r="B1447" s="60" t="s">
        <v>0</v>
      </c>
      <c r="D1447" s="60" t="s">
        <v>2738</v>
      </c>
      <c r="E1447" s="67">
        <v>41640</v>
      </c>
      <c r="F1447" s="67">
        <v>42004</v>
      </c>
      <c r="G1447" s="60" t="s">
        <v>2735</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row>
    <row r="1448" spans="1:31">
      <c r="A1448" s="60" t="s">
        <v>3295</v>
      </c>
      <c r="B1448" s="60" t="s">
        <v>0</v>
      </c>
      <c r="D1448" s="60" t="s">
        <v>2736</v>
      </c>
      <c r="E1448" s="67">
        <v>41640</v>
      </c>
      <c r="F1448" s="67">
        <v>42004</v>
      </c>
      <c r="G1448" s="60" t="s">
        <v>2730</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row>
    <row r="1449" spans="1:31">
      <c r="A1449" s="60" t="s">
        <v>3295</v>
      </c>
      <c r="B1449" s="60" t="s">
        <v>0</v>
      </c>
      <c r="D1449" s="60" t="s">
        <v>2737</v>
      </c>
      <c r="E1449" s="67">
        <v>41640</v>
      </c>
      <c r="F1449" s="67">
        <v>42004</v>
      </c>
      <c r="G1449" s="60" t="s">
        <v>2730</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row>
    <row r="1450" spans="1:31">
      <c r="A1450" s="60" t="s">
        <v>3296</v>
      </c>
      <c r="B1450" s="60" t="s">
        <v>0</v>
      </c>
      <c r="D1450" s="60" t="s">
        <v>2738</v>
      </c>
      <c r="E1450" s="67">
        <v>41640</v>
      </c>
      <c r="F1450" s="67">
        <v>42004</v>
      </c>
      <c r="G1450" s="60" t="s">
        <v>2735</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row>
    <row r="1451" spans="1:31">
      <c r="A1451" s="60" t="s">
        <v>3296</v>
      </c>
      <c r="B1451" s="60" t="s">
        <v>0</v>
      </c>
      <c r="D1451" s="60" t="s">
        <v>2736</v>
      </c>
      <c r="E1451" s="67">
        <v>41640</v>
      </c>
      <c r="F1451" s="67">
        <v>42004</v>
      </c>
      <c r="G1451" s="60" t="s">
        <v>2730</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row>
    <row r="1452" spans="1:31">
      <c r="A1452" s="60" t="s">
        <v>3296</v>
      </c>
      <c r="B1452" s="60" t="s">
        <v>0</v>
      </c>
      <c r="D1452" s="60" t="s">
        <v>2737</v>
      </c>
      <c r="E1452" s="67">
        <v>41640</v>
      </c>
      <c r="F1452" s="67">
        <v>42004</v>
      </c>
      <c r="G1452" s="60" t="s">
        <v>2730</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row>
    <row r="1453" spans="1:31">
      <c r="A1453" s="60" t="s">
        <v>3297</v>
      </c>
      <c r="B1453" s="60" t="s">
        <v>0</v>
      </c>
      <c r="D1453" s="60" t="s">
        <v>2729</v>
      </c>
      <c r="E1453" s="67">
        <v>41640</v>
      </c>
      <c r="F1453" s="67">
        <v>42004</v>
      </c>
      <c r="G1453" s="60" t="s">
        <v>2730</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row>
    <row r="1454" spans="1:31">
      <c r="A1454" s="60" t="s">
        <v>3298</v>
      </c>
      <c r="B1454" s="60" t="s">
        <v>0</v>
      </c>
      <c r="D1454" s="60" t="s">
        <v>2729</v>
      </c>
      <c r="E1454" s="67">
        <v>41640</v>
      </c>
      <c r="F1454" s="67">
        <v>42004</v>
      </c>
      <c r="G1454" s="60" t="s">
        <v>2730</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row>
    <row r="1455" spans="1:31">
      <c r="A1455" s="60" t="s">
        <v>3299</v>
      </c>
      <c r="B1455" s="60" t="s">
        <v>0</v>
      </c>
      <c r="D1455" s="60" t="s">
        <v>3167</v>
      </c>
      <c r="E1455" s="67">
        <v>41640</v>
      </c>
      <c r="F1455" s="67">
        <v>42004</v>
      </c>
      <c r="G1455" s="60" t="s">
        <v>2735</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row>
    <row r="1456" spans="1:31">
      <c r="A1456" s="60" t="s">
        <v>3299</v>
      </c>
      <c r="B1456" s="60" t="s">
        <v>0</v>
      </c>
      <c r="D1456" s="60" t="s">
        <v>2736</v>
      </c>
      <c r="E1456" s="67">
        <v>41640</v>
      </c>
      <c r="F1456" s="67">
        <v>42004</v>
      </c>
      <c r="G1456" s="60" t="s">
        <v>2730</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row>
    <row r="1457" spans="1:31">
      <c r="A1457" s="60" t="s">
        <v>3299</v>
      </c>
      <c r="B1457" s="60" t="s">
        <v>0</v>
      </c>
      <c r="D1457" s="60" t="s">
        <v>2737</v>
      </c>
      <c r="E1457" s="67">
        <v>41640</v>
      </c>
      <c r="F1457" s="67">
        <v>42004</v>
      </c>
      <c r="G1457" s="60" t="s">
        <v>2730</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row>
    <row r="1458" spans="1:31">
      <c r="A1458" s="60" t="s">
        <v>3300</v>
      </c>
      <c r="B1458" s="60" t="s">
        <v>2745</v>
      </c>
      <c r="C1458" s="60" t="s">
        <v>2746</v>
      </c>
      <c r="D1458" s="60" t="s">
        <v>2729</v>
      </c>
      <c r="E1458" s="67">
        <v>41640</v>
      </c>
      <c r="F1458" s="67">
        <v>42004</v>
      </c>
      <c r="G1458" s="60" t="s">
        <v>2730</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row>
    <row r="1459" spans="1:31">
      <c r="A1459" s="60" t="s">
        <v>3301</v>
      </c>
      <c r="B1459" s="60" t="s">
        <v>2745</v>
      </c>
      <c r="C1459" s="60" t="s">
        <v>2746</v>
      </c>
      <c r="D1459" s="60" t="s">
        <v>2729</v>
      </c>
      <c r="E1459" s="67">
        <v>41640</v>
      </c>
      <c r="F1459" s="67">
        <v>42004</v>
      </c>
      <c r="G1459" s="60" t="s">
        <v>2730</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row>
    <row r="1460" spans="1:31">
      <c r="A1460" s="60" t="s">
        <v>3302</v>
      </c>
      <c r="B1460" s="60" t="s">
        <v>6</v>
      </c>
      <c r="D1460" s="60" t="s">
        <v>2738</v>
      </c>
      <c r="E1460" s="67">
        <v>41640</v>
      </c>
      <c r="F1460" s="67">
        <v>42004</v>
      </c>
      <c r="G1460" s="60" t="s">
        <v>2730</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row>
    <row r="1461" spans="1:31">
      <c r="A1461" s="60" t="s">
        <v>3302</v>
      </c>
      <c r="B1461" s="60" t="s">
        <v>6</v>
      </c>
      <c r="D1461" s="60" t="s">
        <v>2736</v>
      </c>
      <c r="E1461" s="67">
        <v>41640</v>
      </c>
      <c r="F1461" s="67">
        <v>42004</v>
      </c>
      <c r="G1461" s="60" t="s">
        <v>2730</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row>
    <row r="1462" spans="1:31">
      <c r="A1462" s="60" t="s">
        <v>3302</v>
      </c>
      <c r="B1462" s="60" t="s">
        <v>6</v>
      </c>
      <c r="D1462" s="60" t="s">
        <v>2737</v>
      </c>
      <c r="E1462" s="67">
        <v>41640</v>
      </c>
      <c r="F1462" s="67">
        <v>42004</v>
      </c>
      <c r="G1462" s="60" t="s">
        <v>2730</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row>
    <row r="1463" spans="1:31">
      <c r="A1463" s="60" t="s">
        <v>3303</v>
      </c>
      <c r="B1463" s="60" t="s">
        <v>2728</v>
      </c>
      <c r="D1463" s="60" t="s">
        <v>2729</v>
      </c>
      <c r="E1463" s="67">
        <v>41640</v>
      </c>
      <c r="F1463" s="67">
        <v>42004</v>
      </c>
      <c r="G1463" s="60" t="s">
        <v>2730</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row>
    <row r="1464" spans="1:31">
      <c r="A1464" s="60" t="s">
        <v>3304</v>
      </c>
      <c r="B1464" s="60" t="s">
        <v>2728</v>
      </c>
      <c r="D1464" s="60" t="s">
        <v>2729</v>
      </c>
      <c r="E1464" s="67">
        <v>41640</v>
      </c>
      <c r="F1464" s="67">
        <v>42004</v>
      </c>
      <c r="G1464" s="60" t="s">
        <v>2730</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row>
    <row r="1465" spans="1:31">
      <c r="A1465" s="60" t="s">
        <v>3305</v>
      </c>
      <c r="B1465" s="60" t="s">
        <v>2728</v>
      </c>
      <c r="D1465" s="60" t="s">
        <v>2729</v>
      </c>
      <c r="E1465" s="67">
        <v>41640</v>
      </c>
      <c r="F1465" s="67">
        <v>42004</v>
      </c>
      <c r="G1465" s="60" t="s">
        <v>2730</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row>
    <row r="1466" spans="1:31">
      <c r="A1466" s="60" t="s">
        <v>3306</v>
      </c>
      <c r="B1466" s="60" t="s">
        <v>0</v>
      </c>
      <c r="D1466" s="60" t="s">
        <v>2729</v>
      </c>
      <c r="E1466" s="67">
        <v>41640</v>
      </c>
      <c r="F1466" s="67">
        <v>42004</v>
      </c>
      <c r="G1466" s="60" t="s">
        <v>2730</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row>
    <row r="1467" spans="1:31">
      <c r="A1467" s="60" t="s">
        <v>3307</v>
      </c>
      <c r="B1467" s="60" t="s">
        <v>0</v>
      </c>
      <c r="D1467" s="60" t="s">
        <v>2738</v>
      </c>
      <c r="E1467" s="67">
        <v>41640</v>
      </c>
      <c r="F1467" s="67">
        <v>42004</v>
      </c>
      <c r="G1467" s="60" t="s">
        <v>2735</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row>
    <row r="1468" spans="1:31">
      <c r="A1468" s="60" t="s">
        <v>3307</v>
      </c>
      <c r="B1468" s="60" t="s">
        <v>0</v>
      </c>
      <c r="D1468" s="60" t="s">
        <v>2736</v>
      </c>
      <c r="E1468" s="67">
        <v>41640</v>
      </c>
      <c r="F1468" s="67">
        <v>42004</v>
      </c>
      <c r="G1468" s="60" t="s">
        <v>2730</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row>
    <row r="1469" spans="1:31">
      <c r="A1469" s="60" t="s">
        <v>3307</v>
      </c>
      <c r="B1469" s="60" t="s">
        <v>0</v>
      </c>
      <c r="D1469" s="60" t="s">
        <v>2737</v>
      </c>
      <c r="E1469" s="67">
        <v>41640</v>
      </c>
      <c r="F1469" s="67">
        <v>42004</v>
      </c>
      <c r="G1469" s="60" t="s">
        <v>2730</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row>
    <row r="1470" spans="1:31">
      <c r="A1470" s="60" t="s">
        <v>3308</v>
      </c>
      <c r="B1470" s="60" t="s">
        <v>2733</v>
      </c>
      <c r="D1470" s="60" t="s">
        <v>3167</v>
      </c>
      <c r="E1470" s="67">
        <v>41640</v>
      </c>
      <c r="F1470" s="67">
        <v>42004</v>
      </c>
      <c r="G1470" s="60" t="s">
        <v>2735</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row>
    <row r="1471" spans="1:31">
      <c r="A1471" s="60" t="s">
        <v>3308</v>
      </c>
      <c r="B1471" s="60" t="s">
        <v>2733</v>
      </c>
      <c r="D1471" s="60" t="s">
        <v>2736</v>
      </c>
      <c r="E1471" s="67">
        <v>41640</v>
      </c>
      <c r="F1471" s="67">
        <v>42004</v>
      </c>
      <c r="G1471" s="60" t="s">
        <v>2730</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row>
    <row r="1472" spans="1:31">
      <c r="A1472" s="60" t="s">
        <v>3308</v>
      </c>
      <c r="B1472" s="60" t="s">
        <v>2733</v>
      </c>
      <c r="D1472" s="60" t="s">
        <v>2737</v>
      </c>
      <c r="E1472" s="67">
        <v>41640</v>
      </c>
      <c r="F1472" s="67">
        <v>42004</v>
      </c>
      <c r="G1472" s="60" t="s">
        <v>2730</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row>
    <row r="1473" spans="1:31">
      <c r="A1473" s="60" t="s">
        <v>3309</v>
      </c>
      <c r="B1473" s="60" t="s">
        <v>2</v>
      </c>
      <c r="D1473" s="60" t="s">
        <v>2738</v>
      </c>
      <c r="E1473" s="67">
        <v>41640</v>
      </c>
      <c r="F1473" s="67">
        <v>42004</v>
      </c>
      <c r="G1473" s="60" t="s">
        <v>2735</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row>
    <row r="1474" spans="1:31">
      <c r="A1474" s="60" t="s">
        <v>3309</v>
      </c>
      <c r="B1474" s="60" t="s">
        <v>2</v>
      </c>
      <c r="D1474" s="60" t="s">
        <v>2736</v>
      </c>
      <c r="E1474" s="67">
        <v>41640</v>
      </c>
      <c r="F1474" s="67">
        <v>42004</v>
      </c>
      <c r="G1474" s="60" t="s">
        <v>2730</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row>
    <row r="1475" spans="1:31">
      <c r="A1475" s="60" t="s">
        <v>3309</v>
      </c>
      <c r="B1475" s="60" t="s">
        <v>2</v>
      </c>
      <c r="D1475" s="60" t="s">
        <v>2737</v>
      </c>
      <c r="E1475" s="67">
        <v>41640</v>
      </c>
      <c r="F1475" s="67">
        <v>42004</v>
      </c>
      <c r="G1475" s="60" t="s">
        <v>2730</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row>
    <row r="1476" spans="1:31">
      <c r="A1476" s="60" t="s">
        <v>3309</v>
      </c>
      <c r="B1476" s="60" t="s">
        <v>2</v>
      </c>
      <c r="D1476" s="60" t="s">
        <v>2798</v>
      </c>
      <c r="E1476" s="67">
        <v>41640</v>
      </c>
      <c r="F1476" s="67">
        <v>42004</v>
      </c>
      <c r="G1476" s="60" t="s">
        <v>2735</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row>
    <row r="1477" spans="1:31">
      <c r="A1477" s="60" t="s">
        <v>3310</v>
      </c>
      <c r="B1477" s="60" t="s">
        <v>2733</v>
      </c>
      <c r="D1477" s="60" t="s">
        <v>2729</v>
      </c>
      <c r="E1477" s="67">
        <v>41640</v>
      </c>
      <c r="F1477" s="67">
        <v>42004</v>
      </c>
      <c r="G1477" s="60" t="s">
        <v>2735</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row>
    <row r="1478" spans="1:31">
      <c r="A1478" s="60" t="s">
        <v>3311</v>
      </c>
      <c r="B1478" s="60" t="s">
        <v>2</v>
      </c>
      <c r="D1478" s="60" t="s">
        <v>2729</v>
      </c>
      <c r="E1478" s="67">
        <v>41640</v>
      </c>
      <c r="F1478" s="67">
        <v>42004</v>
      </c>
      <c r="G1478" s="60" t="s">
        <v>2735</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row>
    <row r="1479" spans="1:31">
      <c r="A1479" s="60" t="s">
        <v>3312</v>
      </c>
      <c r="B1479" s="60" t="s">
        <v>2728</v>
      </c>
      <c r="D1479" s="60" t="s">
        <v>2729</v>
      </c>
      <c r="E1479" s="67">
        <v>41640</v>
      </c>
      <c r="F1479" s="67">
        <v>42004</v>
      </c>
      <c r="G1479" s="60" t="s">
        <v>2730</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row>
    <row r="1480" spans="1:31">
      <c r="A1480" s="60" t="s">
        <v>3313</v>
      </c>
      <c r="B1480" s="60" t="s">
        <v>2728</v>
      </c>
      <c r="D1480" s="60" t="s">
        <v>2729</v>
      </c>
      <c r="E1480" s="67">
        <v>41640</v>
      </c>
      <c r="F1480" s="67">
        <v>42004</v>
      </c>
      <c r="G1480" s="60" t="s">
        <v>2735</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row>
    <row r="1481" spans="1:31">
      <c r="A1481" s="60" t="s">
        <v>3314</v>
      </c>
      <c r="B1481" s="60" t="s">
        <v>2733</v>
      </c>
      <c r="D1481" s="60" t="s">
        <v>2738</v>
      </c>
      <c r="E1481" s="67">
        <v>41640</v>
      </c>
      <c r="F1481" s="67">
        <v>42004</v>
      </c>
      <c r="G1481" s="60" t="s">
        <v>2735</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row>
    <row r="1482" spans="1:31">
      <c r="A1482" s="60" t="s">
        <v>3314</v>
      </c>
      <c r="B1482" s="60" t="s">
        <v>2733</v>
      </c>
      <c r="D1482" s="60" t="s">
        <v>2736</v>
      </c>
      <c r="E1482" s="67">
        <v>41640</v>
      </c>
      <c r="F1482" s="67">
        <v>42004</v>
      </c>
      <c r="G1482" s="60" t="s">
        <v>2730</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row>
    <row r="1483" spans="1:31">
      <c r="A1483" s="60" t="s">
        <v>3314</v>
      </c>
      <c r="B1483" s="60" t="s">
        <v>2733</v>
      </c>
      <c r="D1483" s="60" t="s">
        <v>2737</v>
      </c>
      <c r="E1483" s="67">
        <v>41640</v>
      </c>
      <c r="F1483" s="67">
        <v>42004</v>
      </c>
      <c r="G1483" s="60" t="s">
        <v>2730</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row>
    <row r="1484" spans="1:31">
      <c r="A1484" s="60" t="s">
        <v>3314</v>
      </c>
      <c r="B1484" s="60" t="s">
        <v>2733</v>
      </c>
      <c r="D1484" s="60" t="s">
        <v>2798</v>
      </c>
      <c r="E1484" s="67">
        <v>41640</v>
      </c>
      <c r="F1484" s="67">
        <v>42004</v>
      </c>
      <c r="G1484" s="60" t="s">
        <v>2735</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row>
    <row r="1485" spans="1:31">
      <c r="A1485" s="60" t="s">
        <v>3315</v>
      </c>
      <c r="B1485" s="60" t="s">
        <v>2733</v>
      </c>
      <c r="D1485" s="60" t="s">
        <v>2738</v>
      </c>
      <c r="E1485" s="67">
        <v>41640</v>
      </c>
      <c r="F1485" s="67">
        <v>42004</v>
      </c>
      <c r="G1485" s="60" t="s">
        <v>2735</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row>
    <row r="1486" spans="1:31">
      <c r="A1486" s="60" t="s">
        <v>3315</v>
      </c>
      <c r="B1486" s="60" t="s">
        <v>2733</v>
      </c>
      <c r="D1486" s="60" t="s">
        <v>2736</v>
      </c>
      <c r="E1486" s="67">
        <v>41640</v>
      </c>
      <c r="F1486" s="67">
        <v>42004</v>
      </c>
      <c r="G1486" s="60" t="s">
        <v>2730</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row>
    <row r="1487" spans="1:31">
      <c r="A1487" s="60" t="s">
        <v>3315</v>
      </c>
      <c r="B1487" s="60" t="s">
        <v>2733</v>
      </c>
      <c r="D1487" s="60" t="s">
        <v>2737</v>
      </c>
      <c r="E1487" s="67">
        <v>41640</v>
      </c>
      <c r="F1487" s="67">
        <v>42004</v>
      </c>
      <c r="G1487" s="60" t="s">
        <v>2730</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row>
    <row r="1488" spans="1:31">
      <c r="A1488" s="60" t="s">
        <v>3315</v>
      </c>
      <c r="B1488" s="60" t="s">
        <v>2733</v>
      </c>
      <c r="D1488" s="60" t="s">
        <v>2798</v>
      </c>
      <c r="E1488" s="67">
        <v>41640</v>
      </c>
      <c r="F1488" s="67">
        <v>42004</v>
      </c>
      <c r="G1488" s="60" t="s">
        <v>2735</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row>
    <row r="1489" spans="1:31">
      <c r="A1489" s="60" t="s">
        <v>3316</v>
      </c>
      <c r="B1489" s="60" t="s">
        <v>6</v>
      </c>
      <c r="D1489" s="60" t="s">
        <v>2738</v>
      </c>
      <c r="E1489" s="67">
        <v>41640</v>
      </c>
      <c r="F1489" s="67">
        <v>42004</v>
      </c>
      <c r="G1489" s="60" t="s">
        <v>2730</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row>
    <row r="1490" spans="1:31">
      <c r="A1490" s="60" t="s">
        <v>3316</v>
      </c>
      <c r="B1490" s="60" t="s">
        <v>6</v>
      </c>
      <c r="D1490" s="60" t="s">
        <v>2736</v>
      </c>
      <c r="E1490" s="67">
        <v>41640</v>
      </c>
      <c r="F1490" s="67">
        <v>42004</v>
      </c>
      <c r="G1490" s="60" t="s">
        <v>2730</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row>
    <row r="1491" spans="1:31">
      <c r="A1491" s="60" t="s">
        <v>3316</v>
      </c>
      <c r="B1491" s="60" t="s">
        <v>6</v>
      </c>
      <c r="D1491" s="60" t="s">
        <v>2737</v>
      </c>
      <c r="E1491" s="67">
        <v>41640</v>
      </c>
      <c r="F1491" s="67">
        <v>42004</v>
      </c>
      <c r="G1491" s="60" t="s">
        <v>2730</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row>
    <row r="1492" spans="1:31">
      <c r="A1492" s="60" t="s">
        <v>3317</v>
      </c>
      <c r="B1492" s="60" t="s">
        <v>2</v>
      </c>
      <c r="D1492" s="60" t="s">
        <v>2738</v>
      </c>
      <c r="E1492" s="67">
        <v>41640</v>
      </c>
      <c r="F1492" s="67">
        <v>42004</v>
      </c>
      <c r="G1492" s="60" t="s">
        <v>2735</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row>
    <row r="1493" spans="1:31">
      <c r="A1493" s="60" t="s">
        <v>3317</v>
      </c>
      <c r="B1493" s="60" t="s">
        <v>2</v>
      </c>
      <c r="D1493" s="60" t="s">
        <v>2736</v>
      </c>
      <c r="E1493" s="67">
        <v>41640</v>
      </c>
      <c r="F1493" s="67">
        <v>42004</v>
      </c>
      <c r="G1493" s="60" t="s">
        <v>2730</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row>
    <row r="1494" spans="1:31">
      <c r="A1494" s="60" t="s">
        <v>3317</v>
      </c>
      <c r="B1494" s="60" t="s">
        <v>2</v>
      </c>
      <c r="D1494" s="60" t="s">
        <v>2737</v>
      </c>
      <c r="E1494" s="67">
        <v>41640</v>
      </c>
      <c r="F1494" s="67">
        <v>42004</v>
      </c>
      <c r="G1494" s="60" t="s">
        <v>2730</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row>
    <row r="1495" spans="1:31">
      <c r="A1495" s="60" t="s">
        <v>3317</v>
      </c>
      <c r="B1495" s="60" t="s">
        <v>2</v>
      </c>
      <c r="D1495" s="60" t="s">
        <v>2798</v>
      </c>
      <c r="E1495" s="67">
        <v>41640</v>
      </c>
      <c r="F1495" s="67">
        <v>42004</v>
      </c>
      <c r="G1495" s="60" t="s">
        <v>2735</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row>
    <row r="1496" spans="1:31">
      <c r="A1496" s="60" t="s">
        <v>3318</v>
      </c>
      <c r="B1496" s="60" t="s">
        <v>2742</v>
      </c>
      <c r="D1496" s="60" t="s">
        <v>2729</v>
      </c>
      <c r="E1496" s="67">
        <v>41640</v>
      </c>
      <c r="F1496" s="67">
        <v>42004</v>
      </c>
      <c r="G1496" s="60" t="s">
        <v>2735</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row>
    <row r="1497" spans="1:31">
      <c r="A1497" s="60" t="s">
        <v>3318</v>
      </c>
      <c r="B1497" s="60" t="s">
        <v>2742</v>
      </c>
      <c r="D1497" s="60" t="s">
        <v>2798</v>
      </c>
      <c r="E1497" s="67">
        <v>41640</v>
      </c>
      <c r="F1497" s="67">
        <v>42004</v>
      </c>
      <c r="G1497" s="60" t="s">
        <v>2735</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row>
    <row r="1498" spans="1:31">
      <c r="A1498" s="60" t="s">
        <v>3319</v>
      </c>
      <c r="B1498" s="60" t="s">
        <v>2728</v>
      </c>
      <c r="C1498" s="60" t="s">
        <v>2746</v>
      </c>
      <c r="D1498" s="60" t="s">
        <v>2729</v>
      </c>
      <c r="E1498" s="67">
        <v>41640</v>
      </c>
      <c r="F1498" s="67">
        <v>42004</v>
      </c>
      <c r="G1498" s="60" t="s">
        <v>2730</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row>
    <row r="1499" spans="1:31">
      <c r="A1499" s="60" t="s">
        <v>3320</v>
      </c>
      <c r="B1499" s="60" t="s">
        <v>6</v>
      </c>
      <c r="D1499" s="60" t="s">
        <v>2729</v>
      </c>
      <c r="E1499" s="67">
        <v>41640</v>
      </c>
      <c r="F1499" s="67">
        <v>42004</v>
      </c>
      <c r="G1499" s="60" t="s">
        <v>2735</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row>
    <row r="1500" spans="1:31">
      <c r="A1500" s="60" t="s">
        <v>3321</v>
      </c>
      <c r="B1500" s="60" t="s">
        <v>2733</v>
      </c>
      <c r="D1500" s="60" t="s">
        <v>2738</v>
      </c>
      <c r="E1500" s="67">
        <v>41640</v>
      </c>
      <c r="F1500" s="67">
        <v>42004</v>
      </c>
      <c r="G1500" s="60" t="s">
        <v>2735</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row>
    <row r="1501" spans="1:31">
      <c r="A1501" s="60" t="s">
        <v>3321</v>
      </c>
      <c r="B1501" s="60" t="s">
        <v>2733</v>
      </c>
      <c r="D1501" s="60" t="s">
        <v>2736</v>
      </c>
      <c r="E1501" s="67">
        <v>41640</v>
      </c>
      <c r="F1501" s="67">
        <v>42004</v>
      </c>
      <c r="G1501" s="60" t="s">
        <v>2730</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row>
    <row r="1502" spans="1:31">
      <c r="A1502" s="60" t="s">
        <v>3321</v>
      </c>
      <c r="B1502" s="60" t="s">
        <v>2733</v>
      </c>
      <c r="D1502" s="60" t="s">
        <v>2737</v>
      </c>
      <c r="E1502" s="67">
        <v>41640</v>
      </c>
      <c r="F1502" s="67">
        <v>42004</v>
      </c>
      <c r="G1502" s="60" t="s">
        <v>2730</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row>
    <row r="1503" spans="1:31">
      <c r="A1503" s="60" t="s">
        <v>3322</v>
      </c>
      <c r="B1503" s="60" t="s">
        <v>2733</v>
      </c>
      <c r="D1503" s="60" t="s">
        <v>2738</v>
      </c>
      <c r="E1503" s="67">
        <v>41640</v>
      </c>
      <c r="F1503" s="67">
        <v>42004</v>
      </c>
      <c r="G1503" s="60" t="s">
        <v>2735</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row>
    <row r="1504" spans="1:31">
      <c r="A1504" s="60" t="s">
        <v>3322</v>
      </c>
      <c r="B1504" s="60" t="s">
        <v>2733</v>
      </c>
      <c r="D1504" s="60" t="s">
        <v>2736</v>
      </c>
      <c r="E1504" s="67">
        <v>41640</v>
      </c>
      <c r="F1504" s="67">
        <v>42004</v>
      </c>
      <c r="G1504" s="60" t="s">
        <v>2730</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row>
    <row r="1505" spans="1:31">
      <c r="A1505" s="60" t="s">
        <v>3322</v>
      </c>
      <c r="B1505" s="60" t="s">
        <v>2733</v>
      </c>
      <c r="D1505" s="60" t="s">
        <v>2737</v>
      </c>
      <c r="E1505" s="67">
        <v>41640</v>
      </c>
      <c r="F1505" s="67">
        <v>42004</v>
      </c>
      <c r="G1505" s="60" t="s">
        <v>2730</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row>
    <row r="1506" spans="1:31">
      <c r="A1506" s="60" t="s">
        <v>3323</v>
      </c>
      <c r="B1506" s="60" t="s">
        <v>2</v>
      </c>
      <c r="D1506" s="60" t="s">
        <v>3167</v>
      </c>
      <c r="E1506" s="67">
        <v>41640</v>
      </c>
      <c r="F1506" s="67">
        <v>42004</v>
      </c>
      <c r="G1506" s="60" t="s">
        <v>2735</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row>
    <row r="1507" spans="1:31">
      <c r="A1507" s="60" t="s">
        <v>3323</v>
      </c>
      <c r="B1507" s="60" t="s">
        <v>2</v>
      </c>
      <c r="D1507" s="60" t="s">
        <v>2736</v>
      </c>
      <c r="E1507" s="67">
        <v>41640</v>
      </c>
      <c r="F1507" s="67">
        <v>42004</v>
      </c>
      <c r="G1507" s="60" t="s">
        <v>2730</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row>
    <row r="1508" spans="1:31">
      <c r="A1508" s="60" t="s">
        <v>3323</v>
      </c>
      <c r="B1508" s="60" t="s">
        <v>2</v>
      </c>
      <c r="D1508" s="60" t="s">
        <v>2737</v>
      </c>
      <c r="E1508" s="67">
        <v>41640</v>
      </c>
      <c r="F1508" s="67">
        <v>42004</v>
      </c>
      <c r="G1508" s="60" t="s">
        <v>2730</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row>
    <row r="1509" spans="1:31">
      <c r="A1509" s="60" t="s">
        <v>3324</v>
      </c>
      <c r="B1509" s="60" t="s">
        <v>2733</v>
      </c>
      <c r="D1509" s="60" t="s">
        <v>2729</v>
      </c>
      <c r="E1509" s="67">
        <v>41640</v>
      </c>
      <c r="F1509" s="67">
        <v>42004</v>
      </c>
      <c r="G1509" s="60" t="s">
        <v>2735</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row>
    <row r="1510" spans="1:31">
      <c r="A1510" s="60" t="s">
        <v>3325</v>
      </c>
      <c r="B1510" s="60" t="s">
        <v>2733</v>
      </c>
      <c r="D1510" s="60" t="s">
        <v>2738</v>
      </c>
      <c r="E1510" s="67">
        <v>41640</v>
      </c>
      <c r="F1510" s="67">
        <v>42004</v>
      </c>
      <c r="G1510" s="60" t="s">
        <v>2735</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row>
    <row r="1511" spans="1:31">
      <c r="A1511" s="60" t="s">
        <v>3325</v>
      </c>
      <c r="B1511" s="60" t="s">
        <v>2733</v>
      </c>
      <c r="D1511" s="60" t="s">
        <v>2736</v>
      </c>
      <c r="E1511" s="67">
        <v>41640</v>
      </c>
      <c r="F1511" s="67">
        <v>42004</v>
      </c>
      <c r="G1511" s="60" t="s">
        <v>2730</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row>
    <row r="1512" spans="1:31">
      <c r="A1512" s="60" t="s">
        <v>3325</v>
      </c>
      <c r="B1512" s="60" t="s">
        <v>2733</v>
      </c>
      <c r="D1512" s="60" t="s">
        <v>2737</v>
      </c>
      <c r="E1512" s="67">
        <v>41640</v>
      </c>
      <c r="F1512" s="67">
        <v>42004</v>
      </c>
      <c r="G1512" s="60" t="s">
        <v>2730</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row>
    <row r="1513" spans="1:31">
      <c r="A1513" s="60" t="s">
        <v>3326</v>
      </c>
      <c r="B1513" s="60" t="s">
        <v>2</v>
      </c>
      <c r="D1513" s="60" t="s">
        <v>2738</v>
      </c>
      <c r="E1513" s="67">
        <v>41640</v>
      </c>
      <c r="F1513" s="67">
        <v>42004</v>
      </c>
      <c r="G1513" s="60" t="s">
        <v>2735</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row>
    <row r="1514" spans="1:31">
      <c r="A1514" s="60" t="s">
        <v>3326</v>
      </c>
      <c r="B1514" s="60" t="s">
        <v>2</v>
      </c>
      <c r="D1514" s="60" t="s">
        <v>2736</v>
      </c>
      <c r="E1514" s="67">
        <v>41640</v>
      </c>
      <c r="F1514" s="67">
        <v>42004</v>
      </c>
      <c r="G1514" s="60" t="s">
        <v>2730</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row>
    <row r="1515" spans="1:31">
      <c r="A1515" s="60" t="s">
        <v>3326</v>
      </c>
      <c r="B1515" s="60" t="s">
        <v>2</v>
      </c>
      <c r="D1515" s="60" t="s">
        <v>2737</v>
      </c>
      <c r="E1515" s="67">
        <v>41640</v>
      </c>
      <c r="F1515" s="67">
        <v>42004</v>
      </c>
      <c r="G1515" s="60" t="s">
        <v>2730</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row>
    <row r="1516" spans="1:31">
      <c r="A1516" s="60" t="s">
        <v>3326</v>
      </c>
      <c r="B1516" s="60" t="s">
        <v>2</v>
      </c>
      <c r="D1516" s="60" t="s">
        <v>2798</v>
      </c>
      <c r="E1516" s="67">
        <v>41640</v>
      </c>
      <c r="F1516" s="67">
        <v>42004</v>
      </c>
      <c r="G1516" s="60" t="s">
        <v>2735</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row>
    <row r="1517" spans="1:31">
      <c r="A1517" s="60" t="s">
        <v>3327</v>
      </c>
      <c r="B1517" s="60" t="s">
        <v>2733</v>
      </c>
      <c r="D1517" s="60" t="s">
        <v>2729</v>
      </c>
      <c r="E1517" s="67">
        <v>41640</v>
      </c>
      <c r="F1517" s="67">
        <v>42004</v>
      </c>
      <c r="G1517" s="60" t="s">
        <v>2735</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row>
    <row r="1518" spans="1:31">
      <c r="A1518" s="60" t="s">
        <v>3328</v>
      </c>
      <c r="B1518" s="60" t="s">
        <v>2</v>
      </c>
      <c r="D1518" s="60" t="s">
        <v>3167</v>
      </c>
      <c r="E1518" s="67">
        <v>41640</v>
      </c>
      <c r="F1518" s="67">
        <v>42004</v>
      </c>
      <c r="G1518" s="60" t="s">
        <v>2735</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row>
    <row r="1519" spans="1:31">
      <c r="A1519" s="60" t="s">
        <v>3328</v>
      </c>
      <c r="B1519" s="60" t="s">
        <v>2</v>
      </c>
      <c r="D1519" s="60" t="s">
        <v>2736</v>
      </c>
      <c r="E1519" s="67">
        <v>41640</v>
      </c>
      <c r="F1519" s="67">
        <v>42004</v>
      </c>
      <c r="G1519" s="60" t="s">
        <v>2730</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row>
    <row r="1520" spans="1:31">
      <c r="A1520" s="60" t="s">
        <v>3328</v>
      </c>
      <c r="B1520" s="60" t="s">
        <v>2</v>
      </c>
      <c r="D1520" s="60" t="s">
        <v>2737</v>
      </c>
      <c r="E1520" s="67">
        <v>41640</v>
      </c>
      <c r="F1520" s="67">
        <v>42004</v>
      </c>
      <c r="G1520" s="60" t="s">
        <v>2730</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row>
    <row r="1521" spans="1:31">
      <c r="A1521" s="60" t="s">
        <v>3329</v>
      </c>
      <c r="B1521" s="60" t="s">
        <v>2946</v>
      </c>
      <c r="D1521" s="60" t="s">
        <v>2729</v>
      </c>
      <c r="E1521" s="67">
        <v>41640</v>
      </c>
      <c r="F1521" s="67">
        <v>42004</v>
      </c>
      <c r="G1521" s="60" t="s">
        <v>2730</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row>
    <row r="1522" spans="1:31">
      <c r="A1522" s="60" t="s">
        <v>3330</v>
      </c>
      <c r="B1522" s="60" t="s">
        <v>2745</v>
      </c>
      <c r="C1522" s="60" t="s">
        <v>2746</v>
      </c>
      <c r="D1522" s="60" t="s">
        <v>2738</v>
      </c>
      <c r="E1522" s="67">
        <v>41640</v>
      </c>
      <c r="F1522" s="67">
        <v>42004</v>
      </c>
      <c r="G1522" s="60" t="s">
        <v>2735</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row>
    <row r="1523" spans="1:31">
      <c r="A1523" s="60" t="s">
        <v>3330</v>
      </c>
      <c r="B1523" s="60" t="s">
        <v>2745</v>
      </c>
      <c r="C1523" s="60" t="s">
        <v>2746</v>
      </c>
      <c r="D1523" s="60" t="s">
        <v>2762</v>
      </c>
      <c r="E1523" s="67">
        <v>41640</v>
      </c>
      <c r="F1523" s="67">
        <v>42004</v>
      </c>
      <c r="G1523" s="60" t="s">
        <v>2730</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row>
    <row r="1524" spans="1:31">
      <c r="A1524" s="60" t="s">
        <v>3331</v>
      </c>
      <c r="B1524" s="60" t="s">
        <v>2745</v>
      </c>
      <c r="C1524" s="60" t="s">
        <v>2746</v>
      </c>
      <c r="D1524" s="60" t="s">
        <v>2738</v>
      </c>
      <c r="E1524" s="67">
        <v>41640</v>
      </c>
      <c r="F1524" s="67">
        <v>42004</v>
      </c>
      <c r="G1524" s="60" t="s">
        <v>2735</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row>
    <row r="1525" spans="1:31">
      <c r="A1525" s="60" t="s">
        <v>3331</v>
      </c>
      <c r="B1525" s="60" t="s">
        <v>2745</v>
      </c>
      <c r="C1525" s="60" t="s">
        <v>2746</v>
      </c>
      <c r="D1525" s="60" t="s">
        <v>2762</v>
      </c>
      <c r="E1525" s="67">
        <v>41640</v>
      </c>
      <c r="F1525" s="67">
        <v>42004</v>
      </c>
      <c r="G1525" s="60" t="s">
        <v>2730</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row>
    <row r="1526" spans="1:31">
      <c r="A1526" s="60" t="s">
        <v>3332</v>
      </c>
      <c r="B1526" s="60" t="s">
        <v>2</v>
      </c>
      <c r="D1526" s="60" t="s">
        <v>2729</v>
      </c>
      <c r="E1526" s="67">
        <v>41640</v>
      </c>
      <c r="F1526" s="67">
        <v>42004</v>
      </c>
      <c r="G1526" s="60" t="s">
        <v>2735</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row>
    <row r="1527" spans="1:31">
      <c r="A1527" s="60" t="s">
        <v>3333</v>
      </c>
      <c r="B1527" s="60" t="s">
        <v>2</v>
      </c>
      <c r="D1527" s="60" t="s">
        <v>2738</v>
      </c>
      <c r="E1527" s="67">
        <v>41640</v>
      </c>
      <c r="F1527" s="67">
        <v>42004</v>
      </c>
      <c r="G1527" s="60" t="s">
        <v>2735</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row>
    <row r="1528" spans="1:31">
      <c r="A1528" s="60" t="s">
        <v>3333</v>
      </c>
      <c r="B1528" s="60" t="s">
        <v>2</v>
      </c>
      <c r="D1528" s="60" t="s">
        <v>2736</v>
      </c>
      <c r="E1528" s="67">
        <v>41640</v>
      </c>
      <c r="F1528" s="67">
        <v>42004</v>
      </c>
      <c r="G1528" s="60" t="s">
        <v>2730</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row>
    <row r="1529" spans="1:31">
      <c r="A1529" s="60" t="s">
        <v>3333</v>
      </c>
      <c r="B1529" s="60" t="s">
        <v>2</v>
      </c>
      <c r="D1529" s="60" t="s">
        <v>2737</v>
      </c>
      <c r="E1529" s="67">
        <v>41640</v>
      </c>
      <c r="F1529" s="67">
        <v>42004</v>
      </c>
      <c r="G1529" s="60" t="s">
        <v>2730</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row>
    <row r="1530" spans="1:31">
      <c r="A1530" s="60" t="s">
        <v>3333</v>
      </c>
      <c r="B1530" s="60" t="s">
        <v>2</v>
      </c>
      <c r="D1530" s="60" t="s">
        <v>2798</v>
      </c>
      <c r="E1530" s="67">
        <v>41640</v>
      </c>
      <c r="F1530" s="67">
        <v>42004</v>
      </c>
      <c r="G1530" s="60" t="s">
        <v>2735</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row>
    <row r="1531" spans="1:31">
      <c r="A1531" s="60" t="s">
        <v>3334</v>
      </c>
      <c r="B1531" s="60" t="s">
        <v>2733</v>
      </c>
      <c r="D1531" s="60" t="s">
        <v>2738</v>
      </c>
      <c r="E1531" s="67">
        <v>41640</v>
      </c>
      <c r="F1531" s="67">
        <v>42004</v>
      </c>
      <c r="G1531" s="60" t="s">
        <v>2735</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row>
    <row r="1532" spans="1:31">
      <c r="A1532" s="60" t="s">
        <v>3334</v>
      </c>
      <c r="B1532" s="60" t="s">
        <v>2733</v>
      </c>
      <c r="D1532" s="60" t="s">
        <v>2736</v>
      </c>
      <c r="E1532" s="67">
        <v>41640</v>
      </c>
      <c r="F1532" s="67">
        <v>42004</v>
      </c>
      <c r="G1532" s="60" t="s">
        <v>2730</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row>
    <row r="1533" spans="1:31">
      <c r="A1533" s="60" t="s">
        <v>3334</v>
      </c>
      <c r="B1533" s="60" t="s">
        <v>2733</v>
      </c>
      <c r="D1533" s="60" t="s">
        <v>2737</v>
      </c>
      <c r="E1533" s="67">
        <v>41640</v>
      </c>
      <c r="F1533" s="67">
        <v>42004</v>
      </c>
      <c r="G1533" s="60" t="s">
        <v>2730</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row>
    <row r="1534" spans="1:31">
      <c r="A1534" s="60" t="s">
        <v>3334</v>
      </c>
      <c r="B1534" s="60" t="s">
        <v>2733</v>
      </c>
      <c r="D1534" s="60" t="s">
        <v>2798</v>
      </c>
      <c r="E1534" s="67">
        <v>41640</v>
      </c>
      <c r="F1534" s="67">
        <v>42004</v>
      </c>
      <c r="G1534" s="60" t="s">
        <v>2735</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row>
    <row r="1535" spans="1:31">
      <c r="A1535" s="60" t="s">
        <v>3335</v>
      </c>
      <c r="B1535" s="60" t="s">
        <v>2728</v>
      </c>
      <c r="D1535" s="60" t="s">
        <v>2729</v>
      </c>
      <c r="E1535" s="67">
        <v>41640</v>
      </c>
      <c r="F1535" s="67">
        <v>42004</v>
      </c>
      <c r="G1535" s="60" t="s">
        <v>2730</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row>
    <row r="1536" spans="1:31">
      <c r="A1536" s="60" t="s">
        <v>3336</v>
      </c>
      <c r="B1536" s="60" t="s">
        <v>2745</v>
      </c>
      <c r="C1536" s="60" t="s">
        <v>2746</v>
      </c>
      <c r="D1536" s="60" t="s">
        <v>2738</v>
      </c>
      <c r="E1536" s="67">
        <v>41640</v>
      </c>
      <c r="F1536" s="67">
        <v>42004</v>
      </c>
      <c r="G1536" s="60" t="s">
        <v>2735</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row>
    <row r="1537" spans="1:31">
      <c r="A1537" s="60" t="s">
        <v>3336</v>
      </c>
      <c r="B1537" s="60" t="s">
        <v>2745</v>
      </c>
      <c r="C1537" s="60" t="s">
        <v>2746</v>
      </c>
      <c r="D1537" s="60" t="s">
        <v>2762</v>
      </c>
      <c r="E1537" s="67">
        <v>41640</v>
      </c>
      <c r="F1537" s="67">
        <v>42004</v>
      </c>
      <c r="G1537" s="60" t="s">
        <v>2730</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row>
    <row r="1538" spans="1:31">
      <c r="A1538" s="60" t="s">
        <v>3337</v>
      </c>
      <c r="B1538" s="60" t="s">
        <v>2745</v>
      </c>
      <c r="C1538" s="60" t="s">
        <v>2746</v>
      </c>
      <c r="D1538" s="60" t="s">
        <v>2738</v>
      </c>
      <c r="E1538" s="67">
        <v>41640</v>
      </c>
      <c r="F1538" s="67">
        <v>42004</v>
      </c>
      <c r="G1538" s="60" t="s">
        <v>2735</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row>
    <row r="1539" spans="1:31">
      <c r="A1539" s="60" t="s">
        <v>3337</v>
      </c>
      <c r="B1539" s="60" t="s">
        <v>2745</v>
      </c>
      <c r="C1539" s="60" t="s">
        <v>2746</v>
      </c>
      <c r="D1539" s="60" t="s">
        <v>2762</v>
      </c>
      <c r="E1539" s="67">
        <v>41640</v>
      </c>
      <c r="F1539" s="67">
        <v>42004</v>
      </c>
      <c r="G1539" s="60" t="s">
        <v>2730</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row>
    <row r="1540" spans="1:31">
      <c r="A1540" s="60" t="s">
        <v>3338</v>
      </c>
      <c r="B1540" s="60" t="s">
        <v>2745</v>
      </c>
      <c r="C1540" s="60" t="s">
        <v>2746</v>
      </c>
      <c r="D1540" s="60" t="s">
        <v>2729</v>
      </c>
      <c r="E1540" s="67">
        <v>41640</v>
      </c>
      <c r="F1540" s="67">
        <v>42004</v>
      </c>
      <c r="G1540" s="60" t="s">
        <v>2730</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row>
    <row r="1541" spans="1:31">
      <c r="A1541" s="60" t="s">
        <v>3339</v>
      </c>
      <c r="B1541" s="60" t="s">
        <v>2742</v>
      </c>
      <c r="D1541" s="60" t="s">
        <v>2729</v>
      </c>
      <c r="E1541" s="67">
        <v>41640</v>
      </c>
      <c r="F1541" s="67">
        <v>42004</v>
      </c>
      <c r="G1541" s="60" t="s">
        <v>2730</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row>
    <row r="1542" spans="1:31">
      <c r="A1542" s="60" t="s">
        <v>3340</v>
      </c>
      <c r="B1542" s="60" t="s">
        <v>2733</v>
      </c>
      <c r="C1542" s="60" t="s">
        <v>2746</v>
      </c>
      <c r="D1542" s="60" t="s">
        <v>2729</v>
      </c>
      <c r="E1542" s="67">
        <v>41640</v>
      </c>
      <c r="F1542" s="67">
        <v>42004</v>
      </c>
      <c r="G1542" s="60" t="s">
        <v>2730</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row>
    <row r="1543" spans="1:31">
      <c r="A1543" s="60" t="s">
        <v>3341</v>
      </c>
      <c r="B1543" s="60" t="s">
        <v>2742</v>
      </c>
      <c r="D1543" s="60" t="s">
        <v>2729</v>
      </c>
      <c r="E1543" s="67">
        <v>41640</v>
      </c>
      <c r="F1543" s="67">
        <v>42004</v>
      </c>
      <c r="G1543" s="60" t="s">
        <v>2730</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row>
    <row r="1544" spans="1:31">
      <c r="A1544" s="60" t="s">
        <v>3342</v>
      </c>
      <c r="B1544" s="60" t="s">
        <v>2742</v>
      </c>
      <c r="C1544" s="60" t="s">
        <v>2746</v>
      </c>
      <c r="D1544" s="60" t="s">
        <v>2729</v>
      </c>
      <c r="E1544" s="67">
        <v>41640</v>
      </c>
      <c r="F1544" s="67">
        <v>42004</v>
      </c>
      <c r="G1544" s="60" t="s">
        <v>2730</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row>
    <row r="1545" spans="1:31">
      <c r="A1545" s="60" t="s">
        <v>3343</v>
      </c>
      <c r="B1545" s="60" t="s">
        <v>2742</v>
      </c>
      <c r="C1545" s="60" t="s">
        <v>2746</v>
      </c>
      <c r="D1545" s="60" t="s">
        <v>2729</v>
      </c>
      <c r="E1545" s="67">
        <v>41640</v>
      </c>
      <c r="F1545" s="67">
        <v>42004</v>
      </c>
      <c r="G1545" s="60" t="s">
        <v>2730</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row>
    <row r="1546" spans="1:31">
      <c r="A1546" s="60" t="s">
        <v>3344</v>
      </c>
      <c r="B1546" s="60" t="s">
        <v>2733</v>
      </c>
      <c r="C1546" s="60" t="s">
        <v>2746</v>
      </c>
      <c r="D1546" s="60" t="s">
        <v>2729</v>
      </c>
      <c r="E1546" s="67">
        <v>41640</v>
      </c>
      <c r="F1546" s="67">
        <v>42004</v>
      </c>
      <c r="G1546" s="60" t="s">
        <v>2730</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row>
    <row r="1547" spans="1:31">
      <c r="A1547" s="60" t="s">
        <v>3345</v>
      </c>
      <c r="B1547" s="60" t="s">
        <v>2733</v>
      </c>
      <c r="C1547" s="60" t="s">
        <v>2746</v>
      </c>
      <c r="D1547" s="60" t="s">
        <v>2729</v>
      </c>
      <c r="E1547" s="67">
        <v>41640</v>
      </c>
      <c r="F1547" s="67">
        <v>42004</v>
      </c>
      <c r="G1547" s="60" t="s">
        <v>2730</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row>
    <row r="1548" spans="1:31">
      <c r="A1548" s="60" t="s">
        <v>3346</v>
      </c>
      <c r="B1548" s="60" t="s">
        <v>2742</v>
      </c>
      <c r="C1548" s="60" t="s">
        <v>2746</v>
      </c>
      <c r="D1548" s="60" t="s">
        <v>2729</v>
      </c>
      <c r="E1548" s="67">
        <v>41640</v>
      </c>
      <c r="F1548" s="67">
        <v>42004</v>
      </c>
      <c r="G1548" s="60" t="s">
        <v>2730</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row>
    <row r="1549" spans="1:31">
      <c r="A1549" s="60" t="s">
        <v>3347</v>
      </c>
      <c r="B1549" s="60" t="s">
        <v>2742</v>
      </c>
      <c r="C1549" s="60" t="s">
        <v>2746</v>
      </c>
      <c r="D1549" s="60" t="s">
        <v>2729</v>
      </c>
      <c r="E1549" s="67">
        <v>41640</v>
      </c>
      <c r="F1549" s="67">
        <v>42004</v>
      </c>
      <c r="G1549" s="60" t="s">
        <v>2730</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row>
    <row r="1550" spans="1:31">
      <c r="A1550" s="60" t="s">
        <v>3348</v>
      </c>
      <c r="B1550" s="60" t="s">
        <v>2728</v>
      </c>
      <c r="D1550" s="60" t="s">
        <v>2738</v>
      </c>
      <c r="E1550" s="67">
        <v>41640</v>
      </c>
      <c r="F1550" s="67">
        <v>42004</v>
      </c>
      <c r="G1550" s="60" t="s">
        <v>2735</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row>
    <row r="1551" spans="1:31">
      <c r="A1551" s="60" t="s">
        <v>3348</v>
      </c>
      <c r="B1551" s="60" t="s">
        <v>2728</v>
      </c>
      <c r="D1551" s="60" t="s">
        <v>2762</v>
      </c>
      <c r="E1551" s="67">
        <v>41640</v>
      </c>
      <c r="F1551" s="67">
        <v>42004</v>
      </c>
      <c r="G1551" s="60" t="s">
        <v>2730</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row>
    <row r="1552" spans="1:31">
      <c r="A1552" s="60" t="s">
        <v>3349</v>
      </c>
      <c r="B1552" s="60" t="s">
        <v>2745</v>
      </c>
      <c r="C1552" s="60" t="s">
        <v>2746</v>
      </c>
      <c r="D1552" s="60" t="s">
        <v>2729</v>
      </c>
      <c r="E1552" s="67">
        <v>41640</v>
      </c>
      <c r="F1552" s="67">
        <v>42004</v>
      </c>
      <c r="G1552" s="60" t="s">
        <v>2730</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row>
    <row r="1553" spans="1:31">
      <c r="A1553" s="60" t="s">
        <v>3350</v>
      </c>
      <c r="B1553" s="60" t="s">
        <v>2745</v>
      </c>
      <c r="C1553" s="60" t="s">
        <v>2746</v>
      </c>
      <c r="D1553" s="60" t="s">
        <v>2729</v>
      </c>
      <c r="E1553" s="67">
        <v>41640</v>
      </c>
      <c r="F1553" s="67">
        <v>42004</v>
      </c>
      <c r="G1553" s="60" t="s">
        <v>2730</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row>
    <row r="1554" spans="1:31">
      <c r="A1554" s="60" t="s">
        <v>3351</v>
      </c>
      <c r="B1554" s="60" t="s">
        <v>2731</v>
      </c>
      <c r="C1554" s="60" t="s">
        <v>2732</v>
      </c>
      <c r="D1554" s="60" t="s">
        <v>2729</v>
      </c>
      <c r="E1554" s="67">
        <v>41640</v>
      </c>
      <c r="F1554" s="67">
        <v>42004</v>
      </c>
      <c r="G1554" s="60" t="s">
        <v>2730</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row>
    <row r="1555" spans="1:31">
      <c r="A1555" s="60" t="s">
        <v>3352</v>
      </c>
      <c r="B1555" s="60" t="s">
        <v>2728</v>
      </c>
      <c r="C1555" s="60" t="s">
        <v>2732</v>
      </c>
      <c r="D1555" s="60" t="s">
        <v>2729</v>
      </c>
      <c r="E1555" s="67">
        <v>41640</v>
      </c>
      <c r="F1555" s="67">
        <v>42004</v>
      </c>
      <c r="G1555" s="60" t="s">
        <v>2730</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row>
    <row r="1556" spans="1:31">
      <c r="A1556" s="60" t="s">
        <v>3353</v>
      </c>
      <c r="B1556" s="60" t="s">
        <v>2728</v>
      </c>
      <c r="D1556" s="60" t="s">
        <v>2729</v>
      </c>
      <c r="E1556" s="67">
        <v>41640</v>
      </c>
      <c r="F1556" s="67">
        <v>42004</v>
      </c>
      <c r="G1556" s="60" t="s">
        <v>2730</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row>
    <row r="1557" spans="1:31">
      <c r="A1557" s="60" t="s">
        <v>3354</v>
      </c>
      <c r="B1557" s="60" t="s">
        <v>2728</v>
      </c>
      <c r="D1557" s="60" t="s">
        <v>2729</v>
      </c>
      <c r="E1557" s="67">
        <v>41640</v>
      </c>
      <c r="F1557" s="67">
        <v>42004</v>
      </c>
      <c r="G1557" s="60" t="s">
        <v>2730</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row>
    <row r="1558" spans="1:31">
      <c r="A1558" s="60" t="s">
        <v>3355</v>
      </c>
      <c r="B1558" s="60" t="s">
        <v>2756</v>
      </c>
      <c r="D1558" s="60" t="s">
        <v>2738</v>
      </c>
      <c r="E1558" s="67">
        <v>41640</v>
      </c>
      <c r="F1558" s="67">
        <v>42004</v>
      </c>
      <c r="G1558" s="60" t="s">
        <v>2735</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row>
    <row r="1559" spans="1:31">
      <c r="A1559" s="60" t="s">
        <v>3355</v>
      </c>
      <c r="B1559" s="60" t="s">
        <v>2756</v>
      </c>
      <c r="D1559" s="60" t="s">
        <v>2736</v>
      </c>
      <c r="E1559" s="67">
        <v>41640</v>
      </c>
      <c r="F1559" s="67">
        <v>42004</v>
      </c>
      <c r="G1559" s="60" t="s">
        <v>2730</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row>
    <row r="1560" spans="1:31">
      <c r="A1560" s="60" t="s">
        <v>3355</v>
      </c>
      <c r="B1560" s="60" t="s">
        <v>2756</v>
      </c>
      <c r="D1560" s="60" t="s">
        <v>2737</v>
      </c>
      <c r="E1560" s="67">
        <v>41640</v>
      </c>
      <c r="F1560" s="67">
        <v>42004</v>
      </c>
      <c r="G1560" s="60" t="s">
        <v>2730</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row>
    <row r="1561" spans="1:31">
      <c r="A1561" s="60" t="s">
        <v>3356</v>
      </c>
      <c r="B1561" s="60" t="s">
        <v>2733</v>
      </c>
      <c r="D1561" s="60" t="s">
        <v>2738</v>
      </c>
      <c r="E1561" s="67">
        <v>41640</v>
      </c>
      <c r="F1561" s="67">
        <v>42004</v>
      </c>
      <c r="G1561" s="60" t="s">
        <v>2730</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row>
    <row r="1562" spans="1:31">
      <c r="A1562" s="60" t="s">
        <v>3356</v>
      </c>
      <c r="B1562" s="60" t="s">
        <v>2733</v>
      </c>
      <c r="D1562" s="60" t="s">
        <v>2736</v>
      </c>
      <c r="E1562" s="67">
        <v>41640</v>
      </c>
      <c r="F1562" s="67">
        <v>42004</v>
      </c>
      <c r="G1562" s="60" t="s">
        <v>2730</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row>
    <row r="1563" spans="1:31">
      <c r="A1563" s="60" t="s">
        <v>3356</v>
      </c>
      <c r="B1563" s="60" t="s">
        <v>2733</v>
      </c>
      <c r="D1563" s="60" t="s">
        <v>2737</v>
      </c>
      <c r="E1563" s="67">
        <v>41640</v>
      </c>
      <c r="F1563" s="67">
        <v>42004</v>
      </c>
      <c r="G1563" s="60" t="s">
        <v>2730</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row>
    <row r="1564" spans="1:31">
      <c r="A1564" s="60" t="s">
        <v>3356</v>
      </c>
      <c r="B1564" s="60" t="s">
        <v>2733</v>
      </c>
      <c r="D1564" s="60" t="s">
        <v>2740</v>
      </c>
      <c r="E1564" s="67">
        <v>41640</v>
      </c>
      <c r="F1564" s="67">
        <v>42004</v>
      </c>
      <c r="G1564" s="60" t="s">
        <v>2735</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row>
    <row r="1565" spans="1:31">
      <c r="A1565" s="60" t="s">
        <v>3356</v>
      </c>
      <c r="B1565" s="60" t="s">
        <v>2733</v>
      </c>
      <c r="D1565" s="60" t="s">
        <v>2798</v>
      </c>
      <c r="E1565" s="67">
        <v>41640</v>
      </c>
      <c r="F1565" s="67">
        <v>42004</v>
      </c>
      <c r="G1565" s="60" t="s">
        <v>2735</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row>
    <row r="1566" spans="1:31">
      <c r="A1566" s="60" t="s">
        <v>3357</v>
      </c>
      <c r="B1566" s="60" t="s">
        <v>0</v>
      </c>
      <c r="D1566" s="60" t="s">
        <v>2738</v>
      </c>
      <c r="E1566" s="67">
        <v>41640</v>
      </c>
      <c r="F1566" s="67">
        <v>42004</v>
      </c>
      <c r="G1566" s="60" t="s">
        <v>2730</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row>
    <row r="1567" spans="1:31">
      <c r="A1567" s="60" t="s">
        <v>3357</v>
      </c>
      <c r="B1567" s="60" t="s">
        <v>0</v>
      </c>
      <c r="D1567" s="60" t="s">
        <v>2736</v>
      </c>
      <c r="E1567" s="67">
        <v>41640</v>
      </c>
      <c r="F1567" s="67">
        <v>42004</v>
      </c>
      <c r="G1567" s="60" t="s">
        <v>2730</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row>
    <row r="1568" spans="1:31">
      <c r="A1568" s="60" t="s">
        <v>3357</v>
      </c>
      <c r="B1568" s="60" t="s">
        <v>0</v>
      </c>
      <c r="D1568" s="60" t="s">
        <v>2737</v>
      </c>
      <c r="E1568" s="67">
        <v>41640</v>
      </c>
      <c r="F1568" s="67">
        <v>42004</v>
      </c>
      <c r="G1568" s="60" t="s">
        <v>2730</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row>
    <row r="1569" spans="1:31">
      <c r="A1569" s="60" t="s">
        <v>3357</v>
      </c>
      <c r="B1569" s="60" t="s">
        <v>0</v>
      </c>
      <c r="D1569" s="60" t="s">
        <v>2740</v>
      </c>
      <c r="E1569" s="67">
        <v>41640</v>
      </c>
      <c r="F1569" s="67">
        <v>42004</v>
      </c>
      <c r="G1569" s="60" t="s">
        <v>2735</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row>
    <row r="1570" spans="1:31">
      <c r="A1570" s="60" t="s">
        <v>3357</v>
      </c>
      <c r="B1570" s="60" t="s">
        <v>0</v>
      </c>
      <c r="D1570" s="60" t="s">
        <v>2798</v>
      </c>
      <c r="E1570" s="67">
        <v>41640</v>
      </c>
      <c r="F1570" s="67">
        <v>42004</v>
      </c>
      <c r="G1570" s="60" t="s">
        <v>2735</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row>
    <row r="1571" spans="1:31">
      <c r="A1571" s="60" t="s">
        <v>3358</v>
      </c>
      <c r="B1571" s="60" t="s">
        <v>2</v>
      </c>
      <c r="D1571" s="60" t="s">
        <v>2738</v>
      </c>
      <c r="E1571" s="67">
        <v>41640</v>
      </c>
      <c r="F1571" s="67">
        <v>42004</v>
      </c>
      <c r="G1571" s="60" t="s">
        <v>2735</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row>
    <row r="1572" spans="1:31">
      <c r="A1572" s="60" t="s">
        <v>3358</v>
      </c>
      <c r="B1572" s="60" t="s">
        <v>2</v>
      </c>
      <c r="D1572" s="60" t="s">
        <v>2736</v>
      </c>
      <c r="E1572" s="67">
        <v>41640</v>
      </c>
      <c r="F1572" s="67">
        <v>42004</v>
      </c>
      <c r="G1572" s="60" t="s">
        <v>2730</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row>
    <row r="1573" spans="1:31">
      <c r="A1573" s="60" t="s">
        <v>3358</v>
      </c>
      <c r="B1573" s="60" t="s">
        <v>2</v>
      </c>
      <c r="D1573" s="60" t="s">
        <v>2737</v>
      </c>
      <c r="E1573" s="67">
        <v>41640</v>
      </c>
      <c r="F1573" s="67">
        <v>42004</v>
      </c>
      <c r="G1573" s="60" t="s">
        <v>2735</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row>
    <row r="1574" spans="1:31">
      <c r="A1574" s="60" t="s">
        <v>3358</v>
      </c>
      <c r="B1574" s="60" t="s">
        <v>2</v>
      </c>
      <c r="D1574" s="60" t="s">
        <v>2740</v>
      </c>
      <c r="E1574" s="67">
        <v>41640</v>
      </c>
      <c r="F1574" s="67">
        <v>42004</v>
      </c>
      <c r="G1574" s="60" t="s">
        <v>2735</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row>
    <row r="1575" spans="1:31">
      <c r="A1575" s="60" t="s">
        <v>3358</v>
      </c>
      <c r="B1575" s="60" t="s">
        <v>2</v>
      </c>
      <c r="D1575" s="60" t="s">
        <v>2798</v>
      </c>
      <c r="E1575" s="67">
        <v>41640</v>
      </c>
      <c r="F1575" s="67">
        <v>42004</v>
      </c>
      <c r="G1575" s="60" t="s">
        <v>2735</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row>
    <row r="1576" spans="1:31">
      <c r="A1576" s="60" t="s">
        <v>3359</v>
      </c>
      <c r="B1576" s="60" t="s">
        <v>2742</v>
      </c>
      <c r="D1576" s="60" t="s">
        <v>2738</v>
      </c>
      <c r="E1576" s="67">
        <v>41640</v>
      </c>
      <c r="F1576" s="67">
        <v>42004</v>
      </c>
      <c r="G1576" s="60" t="s">
        <v>2735</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row>
    <row r="1577" spans="1:31">
      <c r="A1577" s="60" t="s">
        <v>3359</v>
      </c>
      <c r="B1577" s="60" t="s">
        <v>2742</v>
      </c>
      <c r="D1577" s="60" t="s">
        <v>2744</v>
      </c>
      <c r="E1577" s="67">
        <v>41640</v>
      </c>
      <c r="F1577" s="67">
        <v>42004</v>
      </c>
      <c r="G1577" s="60" t="s">
        <v>2735</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row>
    <row r="1578" spans="1:31">
      <c r="A1578" s="60" t="s">
        <v>3359</v>
      </c>
      <c r="B1578" s="60" t="s">
        <v>2742</v>
      </c>
      <c r="D1578" s="60" t="s">
        <v>2952</v>
      </c>
      <c r="E1578" s="67">
        <v>41640</v>
      </c>
      <c r="F1578" s="67">
        <v>42004</v>
      </c>
      <c r="G1578" s="60" t="s">
        <v>2735</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row>
    <row r="1579" spans="1:31">
      <c r="A1579" s="60" t="s">
        <v>3360</v>
      </c>
      <c r="B1579" s="60" t="s">
        <v>2745</v>
      </c>
      <c r="C1579" s="60" t="s">
        <v>2746</v>
      </c>
      <c r="D1579" s="60" t="s">
        <v>2738</v>
      </c>
      <c r="E1579" s="67">
        <v>41640</v>
      </c>
      <c r="F1579" s="67">
        <v>42004</v>
      </c>
      <c r="G1579" s="60" t="s">
        <v>2730</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row>
    <row r="1580" spans="1:31">
      <c r="A1580" s="60" t="s">
        <v>3360</v>
      </c>
      <c r="B1580" s="60" t="s">
        <v>2745</v>
      </c>
      <c r="C1580" s="60" t="s">
        <v>2746</v>
      </c>
      <c r="D1580" s="60" t="s">
        <v>2762</v>
      </c>
      <c r="E1580" s="67">
        <v>41640</v>
      </c>
      <c r="F1580" s="67">
        <v>42004</v>
      </c>
      <c r="G1580" s="60" t="s">
        <v>2730</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row>
    <row r="1581" spans="1:31">
      <c r="A1581" s="60" t="s">
        <v>3361</v>
      </c>
      <c r="B1581" s="60" t="s">
        <v>2745</v>
      </c>
      <c r="C1581" s="60" t="s">
        <v>2746</v>
      </c>
      <c r="D1581" s="60" t="s">
        <v>2749</v>
      </c>
      <c r="E1581" s="67">
        <v>41640</v>
      </c>
      <c r="F1581" s="67">
        <v>42004</v>
      </c>
      <c r="G1581" s="60" t="s">
        <v>2730</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row>
    <row r="1582" spans="1:31">
      <c r="A1582" s="60" t="s">
        <v>3361</v>
      </c>
      <c r="B1582" s="60" t="s">
        <v>2745</v>
      </c>
      <c r="C1582" s="60" t="s">
        <v>2746</v>
      </c>
      <c r="D1582" s="60" t="s">
        <v>2737</v>
      </c>
      <c r="E1582" s="67">
        <v>41640</v>
      </c>
      <c r="F1582" s="67">
        <v>42004</v>
      </c>
      <c r="G1582" s="60" t="s">
        <v>2735</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row>
    <row r="1583" spans="1:31">
      <c r="A1583" s="60" t="s">
        <v>3361</v>
      </c>
      <c r="B1583" s="60" t="s">
        <v>2745</v>
      </c>
      <c r="C1583" s="60" t="s">
        <v>2746</v>
      </c>
      <c r="D1583" s="60" t="s">
        <v>2740</v>
      </c>
      <c r="E1583" s="67">
        <v>41640</v>
      </c>
      <c r="F1583" s="67">
        <v>42004</v>
      </c>
      <c r="G1583" s="60" t="s">
        <v>2735</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row>
    <row r="1584" spans="1:31">
      <c r="A1584" s="60" t="s">
        <v>3361</v>
      </c>
      <c r="B1584" s="60" t="s">
        <v>2745</v>
      </c>
      <c r="C1584" s="60" t="s">
        <v>2746</v>
      </c>
      <c r="D1584" s="60" t="s">
        <v>2798</v>
      </c>
      <c r="E1584" s="67">
        <v>41640</v>
      </c>
      <c r="F1584" s="67">
        <v>42004</v>
      </c>
      <c r="G1584" s="60" t="s">
        <v>2735</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row>
    <row r="1585" spans="1:31">
      <c r="A1585" s="60" t="s">
        <v>3362</v>
      </c>
      <c r="B1585" s="60" t="s">
        <v>2745</v>
      </c>
      <c r="C1585" s="60" t="s">
        <v>2746</v>
      </c>
      <c r="D1585" s="60" t="s">
        <v>2749</v>
      </c>
      <c r="E1585" s="67">
        <v>41640</v>
      </c>
      <c r="F1585" s="67">
        <v>42004</v>
      </c>
      <c r="G1585" s="60" t="s">
        <v>2730</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row>
    <row r="1586" spans="1:31">
      <c r="A1586" s="60" t="s">
        <v>3362</v>
      </c>
      <c r="B1586" s="60" t="s">
        <v>2745</v>
      </c>
      <c r="C1586" s="60" t="s">
        <v>2746</v>
      </c>
      <c r="D1586" s="60" t="s">
        <v>2737</v>
      </c>
      <c r="E1586" s="67">
        <v>41640</v>
      </c>
      <c r="F1586" s="67">
        <v>42004</v>
      </c>
      <c r="G1586" s="60" t="s">
        <v>2735</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row>
    <row r="1587" spans="1:31">
      <c r="A1587" s="60" t="s">
        <v>3362</v>
      </c>
      <c r="B1587" s="60" t="s">
        <v>2745</v>
      </c>
      <c r="C1587" s="60" t="s">
        <v>2746</v>
      </c>
      <c r="D1587" s="60" t="s">
        <v>2740</v>
      </c>
      <c r="E1587" s="67">
        <v>41640</v>
      </c>
      <c r="F1587" s="67">
        <v>42004</v>
      </c>
      <c r="G1587" s="60" t="s">
        <v>2735</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row>
    <row r="1588" spans="1:31">
      <c r="A1588" s="60" t="s">
        <v>3362</v>
      </c>
      <c r="B1588" s="60" t="s">
        <v>2745</v>
      </c>
      <c r="C1588" s="60" t="s">
        <v>2746</v>
      </c>
      <c r="D1588" s="60" t="s">
        <v>2798</v>
      </c>
      <c r="E1588" s="67">
        <v>41640</v>
      </c>
      <c r="F1588" s="67">
        <v>42004</v>
      </c>
      <c r="G1588" s="60" t="s">
        <v>2735</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row>
    <row r="1589" spans="1:31">
      <c r="A1589" s="60" t="s">
        <v>3363</v>
      </c>
      <c r="B1589" s="60" t="s">
        <v>2745</v>
      </c>
      <c r="C1589" s="60" t="s">
        <v>2746</v>
      </c>
      <c r="D1589" s="60" t="s">
        <v>3364</v>
      </c>
      <c r="E1589" s="67">
        <v>41640</v>
      </c>
      <c r="F1589" s="67">
        <v>42004</v>
      </c>
      <c r="G1589" s="60" t="s">
        <v>2730</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row>
    <row r="1590" spans="1:31">
      <c r="A1590" s="60" t="s">
        <v>3363</v>
      </c>
      <c r="B1590" s="60" t="s">
        <v>2745</v>
      </c>
      <c r="C1590" s="60" t="s">
        <v>2746</v>
      </c>
      <c r="D1590" s="60" t="s">
        <v>2737</v>
      </c>
      <c r="E1590" s="67">
        <v>41640</v>
      </c>
      <c r="F1590" s="67">
        <v>42004</v>
      </c>
      <c r="G1590" s="60" t="s">
        <v>2735</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row>
    <row r="1591" spans="1:31">
      <c r="A1591" s="60" t="s">
        <v>3365</v>
      </c>
      <c r="B1591" s="60" t="s">
        <v>2745</v>
      </c>
      <c r="C1591" s="60" t="s">
        <v>2746</v>
      </c>
      <c r="D1591" s="60" t="s">
        <v>2749</v>
      </c>
      <c r="E1591" s="67">
        <v>41640</v>
      </c>
      <c r="F1591" s="67">
        <v>42004</v>
      </c>
      <c r="G1591" s="60" t="s">
        <v>2730</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row>
    <row r="1592" spans="1:31">
      <c r="A1592" s="60" t="s">
        <v>3365</v>
      </c>
      <c r="B1592" s="60" t="s">
        <v>2745</v>
      </c>
      <c r="C1592" s="60" t="s">
        <v>2746</v>
      </c>
      <c r="D1592" s="60" t="s">
        <v>2737</v>
      </c>
      <c r="E1592" s="67">
        <v>41640</v>
      </c>
      <c r="F1592" s="67">
        <v>42004</v>
      </c>
      <c r="G1592" s="60" t="s">
        <v>2735</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row>
    <row r="1593" spans="1:31">
      <c r="A1593" s="60" t="s">
        <v>3365</v>
      </c>
      <c r="B1593" s="60" t="s">
        <v>2745</v>
      </c>
      <c r="C1593" s="60" t="s">
        <v>2746</v>
      </c>
      <c r="D1593" s="60" t="s">
        <v>2740</v>
      </c>
      <c r="E1593" s="67">
        <v>41640</v>
      </c>
      <c r="F1593" s="67">
        <v>42004</v>
      </c>
      <c r="G1593" s="60" t="s">
        <v>2735</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row>
    <row r="1594" spans="1:31">
      <c r="A1594" s="60" t="s">
        <v>3365</v>
      </c>
      <c r="B1594" s="60" t="s">
        <v>2745</v>
      </c>
      <c r="C1594" s="60" t="s">
        <v>2746</v>
      </c>
      <c r="D1594" s="60" t="s">
        <v>2798</v>
      </c>
      <c r="E1594" s="67">
        <v>41640</v>
      </c>
      <c r="F1594" s="67">
        <v>42004</v>
      </c>
      <c r="G1594" s="60" t="s">
        <v>2735</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row>
    <row r="1595" spans="1:31">
      <c r="A1595" s="60" t="s">
        <v>3366</v>
      </c>
      <c r="B1595" s="60" t="s">
        <v>2745</v>
      </c>
      <c r="C1595" s="60" t="s">
        <v>2746</v>
      </c>
      <c r="D1595" s="60" t="s">
        <v>2749</v>
      </c>
      <c r="E1595" s="67">
        <v>41640</v>
      </c>
      <c r="F1595" s="67">
        <v>42004</v>
      </c>
      <c r="G1595" s="60" t="s">
        <v>2730</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row>
    <row r="1596" spans="1:31">
      <c r="A1596" s="60" t="s">
        <v>3366</v>
      </c>
      <c r="B1596" s="60" t="s">
        <v>2745</v>
      </c>
      <c r="C1596" s="60" t="s">
        <v>2746</v>
      </c>
      <c r="D1596" s="60" t="s">
        <v>2737</v>
      </c>
      <c r="E1596" s="67">
        <v>41640</v>
      </c>
      <c r="F1596" s="67">
        <v>42004</v>
      </c>
      <c r="G1596" s="60" t="s">
        <v>2735</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row>
    <row r="1597" spans="1:31">
      <c r="A1597" s="60" t="s">
        <v>3366</v>
      </c>
      <c r="B1597" s="60" t="s">
        <v>2745</v>
      </c>
      <c r="C1597" s="60" t="s">
        <v>2746</v>
      </c>
      <c r="D1597" s="60" t="s">
        <v>2740</v>
      </c>
      <c r="E1597" s="67">
        <v>41640</v>
      </c>
      <c r="F1597" s="67">
        <v>42004</v>
      </c>
      <c r="G1597" s="60" t="s">
        <v>2735</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row>
    <row r="1598" spans="1:31">
      <c r="A1598" s="60" t="s">
        <v>3366</v>
      </c>
      <c r="B1598" s="60" t="s">
        <v>2745</v>
      </c>
      <c r="C1598" s="60" t="s">
        <v>2746</v>
      </c>
      <c r="D1598" s="60" t="s">
        <v>2798</v>
      </c>
      <c r="E1598" s="67">
        <v>41640</v>
      </c>
      <c r="F1598" s="67">
        <v>42004</v>
      </c>
      <c r="G1598" s="60" t="s">
        <v>2735</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row>
    <row r="1599" spans="1:31">
      <c r="A1599" s="60" t="s">
        <v>3367</v>
      </c>
      <c r="B1599" s="60" t="s">
        <v>2748</v>
      </c>
      <c r="C1599" s="60" t="s">
        <v>2732</v>
      </c>
      <c r="D1599" s="60" t="s">
        <v>2743</v>
      </c>
      <c r="E1599" s="67">
        <v>41640</v>
      </c>
      <c r="F1599" s="67">
        <v>42004</v>
      </c>
      <c r="G1599" s="60" t="s">
        <v>2730</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row>
    <row r="1600" spans="1:31">
      <c r="A1600" s="60" t="s">
        <v>3367</v>
      </c>
      <c r="B1600" s="60" t="s">
        <v>2748</v>
      </c>
      <c r="C1600" s="60" t="s">
        <v>2732</v>
      </c>
      <c r="D1600" s="60" t="s">
        <v>2736</v>
      </c>
      <c r="E1600" s="67">
        <v>41640</v>
      </c>
      <c r="F1600" s="67">
        <v>42004</v>
      </c>
      <c r="G1600" s="60" t="s">
        <v>2730</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row>
    <row r="1601" spans="1:31">
      <c r="A1601" s="60" t="s">
        <v>3367</v>
      </c>
      <c r="B1601" s="60" t="s">
        <v>2748</v>
      </c>
      <c r="C1601" s="60" t="s">
        <v>2732</v>
      </c>
      <c r="D1601" s="60" t="s">
        <v>2750</v>
      </c>
      <c r="E1601" s="67">
        <v>41913</v>
      </c>
      <c r="F1601" s="67">
        <v>42004</v>
      </c>
      <c r="G1601" s="60" t="s">
        <v>2730</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row>
    <row r="1602" spans="1:31">
      <c r="A1602" s="60" t="s">
        <v>3367</v>
      </c>
      <c r="B1602" s="60" t="s">
        <v>2748</v>
      </c>
      <c r="C1602" s="60" t="s">
        <v>2732</v>
      </c>
      <c r="D1602" s="60" t="s">
        <v>2750</v>
      </c>
      <c r="E1602" s="67">
        <v>41640</v>
      </c>
      <c r="F1602" s="67">
        <v>41759</v>
      </c>
      <c r="G1602" s="60" t="s">
        <v>2730</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row>
    <row r="1603" spans="1:31">
      <c r="A1603" s="60" t="s">
        <v>3368</v>
      </c>
      <c r="B1603" s="60" t="s">
        <v>2728</v>
      </c>
      <c r="C1603" s="60" t="s">
        <v>2746</v>
      </c>
      <c r="D1603" s="60" t="s">
        <v>2729</v>
      </c>
      <c r="E1603" s="67">
        <v>41640</v>
      </c>
      <c r="F1603" s="67">
        <v>42004</v>
      </c>
      <c r="G1603" s="60" t="s">
        <v>2730</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row>
    <row r="1604" spans="1:31">
      <c r="A1604" s="60" t="s">
        <v>3369</v>
      </c>
      <c r="B1604" s="60" t="s">
        <v>2728</v>
      </c>
      <c r="D1604" s="60" t="s">
        <v>2729</v>
      </c>
      <c r="E1604" s="67">
        <v>41640</v>
      </c>
      <c r="F1604" s="67">
        <v>42004</v>
      </c>
      <c r="G1604" s="60" t="s">
        <v>2730</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row>
    <row r="1605" spans="1:31">
      <c r="A1605" s="60" t="s">
        <v>3370</v>
      </c>
      <c r="B1605" s="60" t="s">
        <v>2728</v>
      </c>
      <c r="D1605" s="60" t="s">
        <v>2729</v>
      </c>
      <c r="E1605" s="67">
        <v>41640</v>
      </c>
      <c r="F1605" s="67">
        <v>42004</v>
      </c>
      <c r="G1605" s="60" t="s">
        <v>2730</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row>
    <row r="1606" spans="1:31">
      <c r="A1606" s="60" t="s">
        <v>3371</v>
      </c>
      <c r="B1606" s="60" t="s">
        <v>2728</v>
      </c>
      <c r="D1606" s="60" t="s">
        <v>2729</v>
      </c>
      <c r="E1606" s="67">
        <v>41640</v>
      </c>
      <c r="F1606" s="67">
        <v>42004</v>
      </c>
      <c r="G1606" s="60" t="s">
        <v>2730</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row>
    <row r="1607" spans="1:31">
      <c r="A1607" s="60" t="s">
        <v>3372</v>
      </c>
      <c r="B1607" s="60" t="s">
        <v>2728</v>
      </c>
      <c r="C1607" s="60" t="s">
        <v>2746</v>
      </c>
      <c r="D1607" s="60" t="s">
        <v>2729</v>
      </c>
      <c r="E1607" s="67">
        <v>41640</v>
      </c>
      <c r="F1607" s="67">
        <v>42004</v>
      </c>
      <c r="G1607" s="60" t="s">
        <v>2730</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row>
    <row r="1608" spans="1:31">
      <c r="A1608" s="60" t="s">
        <v>3373</v>
      </c>
      <c r="B1608" s="60" t="s">
        <v>2728</v>
      </c>
      <c r="C1608" s="60" t="s">
        <v>2746</v>
      </c>
      <c r="D1608" s="60" t="s">
        <v>2729</v>
      </c>
      <c r="E1608" s="67">
        <v>41640</v>
      </c>
      <c r="F1608" s="67">
        <v>42004</v>
      </c>
      <c r="G1608" s="60" t="s">
        <v>2730</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row>
    <row r="1609" spans="1:31">
      <c r="A1609" s="60" t="s">
        <v>3374</v>
      </c>
      <c r="B1609" s="60" t="s">
        <v>2728</v>
      </c>
      <c r="D1609" s="60" t="s">
        <v>2729</v>
      </c>
      <c r="E1609" s="67">
        <v>41640</v>
      </c>
      <c r="F1609" s="67">
        <v>42004</v>
      </c>
      <c r="G1609" s="60" t="s">
        <v>2730</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row>
    <row r="1610" spans="1:31">
      <c r="A1610" s="60" t="s">
        <v>3375</v>
      </c>
      <c r="B1610" s="60" t="s">
        <v>2728</v>
      </c>
      <c r="D1610" s="60" t="s">
        <v>2729</v>
      </c>
      <c r="E1610" s="67">
        <v>41640</v>
      </c>
      <c r="F1610" s="67">
        <v>42004</v>
      </c>
      <c r="G1610" s="60" t="s">
        <v>2730</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row>
    <row r="1611" spans="1:31">
      <c r="A1611" s="60" t="s">
        <v>3376</v>
      </c>
      <c r="B1611" s="60" t="s">
        <v>2728</v>
      </c>
      <c r="C1611" s="60" t="s">
        <v>2746</v>
      </c>
      <c r="D1611" s="60" t="s">
        <v>2729</v>
      </c>
      <c r="E1611" s="67">
        <v>41640</v>
      </c>
      <c r="F1611" s="67">
        <v>42004</v>
      </c>
      <c r="G1611" s="60" t="s">
        <v>2730</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row>
    <row r="1612" spans="1:31">
      <c r="A1612" s="60" t="s">
        <v>3377</v>
      </c>
      <c r="B1612" s="60" t="s">
        <v>2728</v>
      </c>
      <c r="C1612" s="60" t="s">
        <v>2746</v>
      </c>
      <c r="D1612" s="60" t="s">
        <v>2729</v>
      </c>
      <c r="E1612" s="67">
        <v>41640</v>
      </c>
      <c r="F1612" s="67">
        <v>42004</v>
      </c>
      <c r="G1612" s="60" t="s">
        <v>2730</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row>
    <row r="1613" spans="1:31">
      <c r="A1613" s="60" t="s">
        <v>3378</v>
      </c>
      <c r="B1613" s="60" t="s">
        <v>2728</v>
      </c>
      <c r="D1613" s="60" t="s">
        <v>2729</v>
      </c>
      <c r="E1613" s="67">
        <v>41640</v>
      </c>
      <c r="F1613" s="67">
        <v>42004</v>
      </c>
      <c r="G1613" s="60" t="s">
        <v>2730</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row>
    <row r="1614" spans="1:31">
      <c r="A1614" s="60" t="s">
        <v>3379</v>
      </c>
      <c r="B1614" s="60" t="s">
        <v>2728</v>
      </c>
      <c r="D1614" s="60" t="s">
        <v>2729</v>
      </c>
      <c r="E1614" s="67">
        <v>41640</v>
      </c>
      <c r="F1614" s="67">
        <v>42004</v>
      </c>
      <c r="G1614" s="60" t="s">
        <v>2730</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row>
    <row r="1615" spans="1:31">
      <c r="A1615" s="60" t="s">
        <v>3380</v>
      </c>
      <c r="B1615" s="60" t="s">
        <v>2728</v>
      </c>
      <c r="C1615" s="60" t="s">
        <v>2746</v>
      </c>
      <c r="D1615" s="60" t="s">
        <v>2729</v>
      </c>
      <c r="E1615" s="67">
        <v>41640</v>
      </c>
      <c r="F1615" s="67">
        <v>42004</v>
      </c>
      <c r="G1615" s="60" t="s">
        <v>2730</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row>
    <row r="1616" spans="1:31">
      <c r="A1616" s="60" t="s">
        <v>3381</v>
      </c>
      <c r="B1616" s="60" t="s">
        <v>2728</v>
      </c>
      <c r="C1616" s="60" t="s">
        <v>2746</v>
      </c>
      <c r="D1616" s="60" t="s">
        <v>2729</v>
      </c>
      <c r="E1616" s="67">
        <v>41640</v>
      </c>
      <c r="F1616" s="67">
        <v>42004</v>
      </c>
      <c r="G1616" s="60" t="s">
        <v>2730</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row>
    <row r="1617" spans="1:31">
      <c r="A1617" s="60" t="s">
        <v>3382</v>
      </c>
      <c r="B1617" s="60" t="s">
        <v>2728</v>
      </c>
      <c r="C1617" s="60" t="s">
        <v>2746</v>
      </c>
      <c r="D1617" s="60" t="s">
        <v>2729</v>
      </c>
      <c r="E1617" s="67">
        <v>41640</v>
      </c>
      <c r="F1617" s="67">
        <v>42004</v>
      </c>
      <c r="G1617" s="60" t="s">
        <v>2730</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row>
    <row r="1618" spans="1:31">
      <c r="A1618" s="60" t="s">
        <v>3383</v>
      </c>
      <c r="B1618" s="60" t="s">
        <v>2728</v>
      </c>
      <c r="D1618" s="60" t="s">
        <v>2729</v>
      </c>
      <c r="E1618" s="67">
        <v>41640</v>
      </c>
      <c r="F1618" s="67">
        <v>42004</v>
      </c>
      <c r="G1618" s="60" t="s">
        <v>2730</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row>
    <row r="1619" spans="1:31">
      <c r="A1619" s="60" t="s">
        <v>3384</v>
      </c>
      <c r="B1619" s="60" t="s">
        <v>2728</v>
      </c>
      <c r="D1619" s="60" t="s">
        <v>2729</v>
      </c>
      <c r="E1619" s="67">
        <v>41640</v>
      </c>
      <c r="F1619" s="67">
        <v>42004</v>
      </c>
      <c r="G1619" s="60" t="s">
        <v>2730</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row>
    <row r="1620" spans="1:31">
      <c r="A1620" s="60" t="s">
        <v>3385</v>
      </c>
      <c r="B1620" s="60" t="s">
        <v>2728</v>
      </c>
      <c r="D1620" s="60" t="s">
        <v>2729</v>
      </c>
      <c r="E1620" s="67">
        <v>41640</v>
      </c>
      <c r="F1620" s="67">
        <v>42004</v>
      </c>
      <c r="G1620" s="60" t="s">
        <v>2730</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row>
    <row r="1621" spans="1:31">
      <c r="A1621" s="60" t="s">
        <v>3386</v>
      </c>
      <c r="B1621" s="60" t="s">
        <v>2728</v>
      </c>
      <c r="D1621" s="60" t="s">
        <v>2729</v>
      </c>
      <c r="E1621" s="67">
        <v>41640</v>
      </c>
      <c r="F1621" s="67">
        <v>42004</v>
      </c>
      <c r="G1621" s="60" t="s">
        <v>2730</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row>
    <row r="1622" spans="1:31">
      <c r="A1622" s="60" t="s">
        <v>3387</v>
      </c>
      <c r="B1622" s="60" t="s">
        <v>0</v>
      </c>
      <c r="D1622" s="60" t="s">
        <v>2729</v>
      </c>
      <c r="E1622" s="67">
        <v>41640</v>
      </c>
      <c r="F1622" s="67">
        <v>42004</v>
      </c>
      <c r="G1622" s="60" t="s">
        <v>2730</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row>
    <row r="1623" spans="1:31">
      <c r="A1623" s="60" t="s">
        <v>3388</v>
      </c>
      <c r="B1623" s="60" t="s">
        <v>0</v>
      </c>
      <c r="D1623" s="60" t="s">
        <v>2738</v>
      </c>
      <c r="E1623" s="67">
        <v>41640</v>
      </c>
      <c r="F1623" s="67">
        <v>42004</v>
      </c>
      <c r="G1623" s="60" t="s">
        <v>2735</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row>
    <row r="1624" spans="1:31">
      <c r="A1624" s="60" t="s">
        <v>3388</v>
      </c>
      <c r="B1624" s="60" t="s">
        <v>0</v>
      </c>
      <c r="D1624" s="60" t="s">
        <v>2736</v>
      </c>
      <c r="E1624" s="67">
        <v>41640</v>
      </c>
      <c r="F1624" s="67">
        <v>42004</v>
      </c>
      <c r="G1624" s="60" t="s">
        <v>2730</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row>
    <row r="1625" spans="1:31">
      <c r="A1625" s="60" t="s">
        <v>3388</v>
      </c>
      <c r="B1625" s="60" t="s">
        <v>0</v>
      </c>
      <c r="D1625" s="60" t="s">
        <v>2737</v>
      </c>
      <c r="E1625" s="67">
        <v>41640</v>
      </c>
      <c r="F1625" s="67">
        <v>42004</v>
      </c>
      <c r="G1625" s="60" t="s">
        <v>2730</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row>
    <row r="1626" spans="1:31">
      <c r="A1626" s="60" t="s">
        <v>3389</v>
      </c>
      <c r="B1626" s="60" t="s">
        <v>2728</v>
      </c>
      <c r="D1626" s="60" t="s">
        <v>2729</v>
      </c>
      <c r="E1626" s="67">
        <v>41640</v>
      </c>
      <c r="F1626" s="67">
        <v>42004</v>
      </c>
      <c r="G1626" s="60" t="s">
        <v>2735</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row>
    <row r="1627" spans="1:31">
      <c r="A1627" s="60" t="s">
        <v>3390</v>
      </c>
      <c r="B1627" s="60" t="s">
        <v>2728</v>
      </c>
      <c r="D1627" s="60" t="s">
        <v>2729</v>
      </c>
      <c r="E1627" s="67">
        <v>41640</v>
      </c>
      <c r="F1627" s="67">
        <v>42004</v>
      </c>
      <c r="G1627" s="60" t="s">
        <v>2730</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row>
    <row r="1628" spans="1:31">
      <c r="A1628" s="60" t="s">
        <v>3391</v>
      </c>
      <c r="B1628" s="60" t="s">
        <v>0</v>
      </c>
      <c r="D1628" s="60" t="s">
        <v>2729</v>
      </c>
      <c r="E1628" s="67">
        <v>41640</v>
      </c>
      <c r="F1628" s="67">
        <v>42004</v>
      </c>
      <c r="G1628" s="60" t="s">
        <v>2730</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row>
    <row r="1629" spans="1:31">
      <c r="A1629" s="60" t="s">
        <v>3392</v>
      </c>
      <c r="B1629" s="60" t="s">
        <v>0</v>
      </c>
      <c r="D1629" s="60" t="s">
        <v>2729</v>
      </c>
      <c r="E1629" s="67">
        <v>41640</v>
      </c>
      <c r="F1629" s="67">
        <v>42004</v>
      </c>
      <c r="G1629" s="60" t="s">
        <v>2730</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row>
    <row r="1630" spans="1:31">
      <c r="A1630" s="60" t="s">
        <v>3393</v>
      </c>
      <c r="B1630" s="60" t="s">
        <v>0</v>
      </c>
      <c r="D1630" s="60" t="s">
        <v>2729</v>
      </c>
      <c r="E1630" s="67">
        <v>41640</v>
      </c>
      <c r="F1630" s="67">
        <v>42004</v>
      </c>
      <c r="G1630" s="60" t="s">
        <v>2735</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row>
    <row r="1631" spans="1:31">
      <c r="A1631" s="60" t="s">
        <v>3394</v>
      </c>
      <c r="B1631" s="60" t="s">
        <v>2728</v>
      </c>
      <c r="D1631" s="60" t="s">
        <v>2729</v>
      </c>
      <c r="E1631" s="67">
        <v>41640</v>
      </c>
      <c r="F1631" s="67">
        <v>42004</v>
      </c>
      <c r="G1631" s="60" t="s">
        <v>2730</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row>
    <row r="1632" spans="1:31">
      <c r="A1632" s="60" t="s">
        <v>3395</v>
      </c>
      <c r="B1632" s="60" t="s">
        <v>2728</v>
      </c>
      <c r="C1632" s="60" t="s">
        <v>2746</v>
      </c>
      <c r="D1632" s="60" t="s">
        <v>2729</v>
      </c>
      <c r="E1632" s="67">
        <v>41640</v>
      </c>
      <c r="F1632" s="67">
        <v>42004</v>
      </c>
      <c r="G1632" s="60" t="s">
        <v>2730</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row>
    <row r="1633" spans="1:31">
      <c r="A1633" s="60" t="s">
        <v>3396</v>
      </c>
      <c r="B1633" s="60" t="s">
        <v>2784</v>
      </c>
      <c r="D1633" s="60" t="s">
        <v>2738</v>
      </c>
      <c r="E1633" s="67">
        <v>41640</v>
      </c>
      <c r="F1633" s="67">
        <v>42004</v>
      </c>
      <c r="G1633" s="60" t="s">
        <v>2730</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row>
    <row r="1634" spans="1:31">
      <c r="A1634" s="60" t="s">
        <v>3396</v>
      </c>
      <c r="B1634" s="60" t="s">
        <v>2784</v>
      </c>
      <c r="D1634" s="60" t="s">
        <v>2744</v>
      </c>
      <c r="E1634" s="67">
        <v>41640</v>
      </c>
      <c r="F1634" s="67">
        <v>42004</v>
      </c>
      <c r="G1634" s="60" t="s">
        <v>2735</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row>
    <row r="1635" spans="1:31">
      <c r="A1635" s="60" t="s">
        <v>3396</v>
      </c>
      <c r="B1635" s="60" t="s">
        <v>2784</v>
      </c>
      <c r="D1635" s="60" t="s">
        <v>2952</v>
      </c>
      <c r="E1635" s="67">
        <v>41640</v>
      </c>
      <c r="F1635" s="67">
        <v>42004</v>
      </c>
      <c r="G1635" s="60" t="s">
        <v>2735</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row>
    <row r="1636" spans="1:31">
      <c r="A1636" s="60" t="s">
        <v>3397</v>
      </c>
      <c r="B1636" s="60" t="s">
        <v>2745</v>
      </c>
      <c r="C1636" s="60" t="s">
        <v>2746</v>
      </c>
      <c r="D1636" s="60" t="s">
        <v>2729</v>
      </c>
      <c r="E1636" s="67">
        <v>41640</v>
      </c>
      <c r="F1636" s="67">
        <v>42004</v>
      </c>
      <c r="G1636" s="60" t="s">
        <v>2730</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row>
    <row r="1637" spans="1:31">
      <c r="A1637" s="60" t="s">
        <v>3398</v>
      </c>
      <c r="B1637" s="60" t="s">
        <v>2745</v>
      </c>
      <c r="C1637" s="60" t="s">
        <v>2746</v>
      </c>
      <c r="D1637" s="60" t="s">
        <v>2743</v>
      </c>
      <c r="E1637" s="67">
        <v>41640</v>
      </c>
      <c r="F1637" s="67">
        <v>42004</v>
      </c>
      <c r="G1637" s="60" t="s">
        <v>2730</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row>
    <row r="1638" spans="1:31">
      <c r="A1638" s="60" t="s">
        <v>3398</v>
      </c>
      <c r="B1638" s="60" t="s">
        <v>2745</v>
      </c>
      <c r="C1638" s="60" t="s">
        <v>2746</v>
      </c>
      <c r="D1638" s="60" t="s">
        <v>2736</v>
      </c>
      <c r="E1638" s="67">
        <v>41640</v>
      </c>
      <c r="F1638" s="67">
        <v>42004</v>
      </c>
      <c r="G1638" s="60" t="s">
        <v>2735</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row>
    <row r="1639" spans="1:31">
      <c r="A1639" s="60" t="s">
        <v>3398</v>
      </c>
      <c r="B1639" s="60" t="s">
        <v>2745</v>
      </c>
      <c r="C1639" s="60" t="s">
        <v>2746</v>
      </c>
      <c r="D1639" s="60" t="s">
        <v>2740</v>
      </c>
      <c r="E1639" s="67">
        <v>41640</v>
      </c>
      <c r="F1639" s="67">
        <v>42004</v>
      </c>
      <c r="G1639" s="60" t="s">
        <v>2735</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row>
    <row r="1640" spans="1:31">
      <c r="A1640" s="60" t="s">
        <v>3398</v>
      </c>
      <c r="B1640" s="60" t="s">
        <v>2745</v>
      </c>
      <c r="C1640" s="60" t="s">
        <v>2746</v>
      </c>
      <c r="D1640" s="60" t="s">
        <v>2798</v>
      </c>
      <c r="E1640" s="67">
        <v>41640</v>
      </c>
      <c r="F1640" s="67">
        <v>42004</v>
      </c>
      <c r="G1640" s="60" t="s">
        <v>2735</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row>
    <row r="1641" spans="1:31">
      <c r="A1641" s="60" t="s">
        <v>3399</v>
      </c>
      <c r="B1641" s="60" t="s">
        <v>2745</v>
      </c>
      <c r="C1641" s="60" t="s">
        <v>2746</v>
      </c>
      <c r="D1641" s="60" t="s">
        <v>2743</v>
      </c>
      <c r="E1641" s="67">
        <v>41640</v>
      </c>
      <c r="F1641" s="67">
        <v>42004</v>
      </c>
      <c r="G1641" s="60" t="s">
        <v>2730</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row>
    <row r="1642" spans="1:31">
      <c r="A1642" s="60" t="s">
        <v>3399</v>
      </c>
      <c r="B1642" s="60" t="s">
        <v>2745</v>
      </c>
      <c r="C1642" s="60" t="s">
        <v>2746</v>
      </c>
      <c r="D1642" s="60" t="s">
        <v>2736</v>
      </c>
      <c r="E1642" s="67">
        <v>41640</v>
      </c>
      <c r="F1642" s="67">
        <v>42004</v>
      </c>
      <c r="G1642" s="60" t="s">
        <v>2735</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row>
    <row r="1643" spans="1:31">
      <c r="A1643" s="60" t="s">
        <v>3399</v>
      </c>
      <c r="B1643" s="60" t="s">
        <v>2745</v>
      </c>
      <c r="C1643" s="60" t="s">
        <v>2746</v>
      </c>
      <c r="D1643" s="60" t="s">
        <v>2740</v>
      </c>
      <c r="E1643" s="67">
        <v>41640</v>
      </c>
      <c r="F1643" s="67">
        <v>42004</v>
      </c>
      <c r="G1643" s="60" t="s">
        <v>2735</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row>
    <row r="1644" spans="1:31">
      <c r="A1644" s="60" t="s">
        <v>3399</v>
      </c>
      <c r="B1644" s="60" t="s">
        <v>2745</v>
      </c>
      <c r="C1644" s="60" t="s">
        <v>2746</v>
      </c>
      <c r="D1644" s="60" t="s">
        <v>2798</v>
      </c>
      <c r="E1644" s="67">
        <v>41640</v>
      </c>
      <c r="F1644" s="67">
        <v>42004</v>
      </c>
      <c r="G1644" s="60" t="s">
        <v>2735</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row>
    <row r="1645" spans="1:31">
      <c r="A1645" s="60" t="s">
        <v>3400</v>
      </c>
      <c r="B1645" s="60" t="s">
        <v>2745</v>
      </c>
      <c r="C1645" s="60" t="s">
        <v>2746</v>
      </c>
      <c r="D1645" s="60" t="s">
        <v>2743</v>
      </c>
      <c r="E1645" s="67">
        <v>41640</v>
      </c>
      <c r="F1645" s="67">
        <v>42004</v>
      </c>
      <c r="G1645" s="60" t="s">
        <v>2730</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row>
    <row r="1646" spans="1:31">
      <c r="A1646" s="60" t="s">
        <v>3400</v>
      </c>
      <c r="B1646" s="60" t="s">
        <v>2745</v>
      </c>
      <c r="C1646" s="60" t="s">
        <v>2746</v>
      </c>
      <c r="D1646" s="60" t="s">
        <v>2736</v>
      </c>
      <c r="E1646" s="67">
        <v>41640</v>
      </c>
      <c r="F1646" s="67">
        <v>42004</v>
      </c>
      <c r="G1646" s="60" t="s">
        <v>2735</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row>
    <row r="1647" spans="1:31">
      <c r="A1647" s="60" t="s">
        <v>3400</v>
      </c>
      <c r="B1647" s="60" t="s">
        <v>2745</v>
      </c>
      <c r="C1647" s="60" t="s">
        <v>2746</v>
      </c>
      <c r="D1647" s="60" t="s">
        <v>2740</v>
      </c>
      <c r="E1647" s="67">
        <v>41640</v>
      </c>
      <c r="F1647" s="67">
        <v>42004</v>
      </c>
      <c r="G1647" s="60" t="s">
        <v>2735</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row>
    <row r="1648" spans="1:31">
      <c r="A1648" s="60" t="s">
        <v>3400</v>
      </c>
      <c r="B1648" s="60" t="s">
        <v>2745</v>
      </c>
      <c r="C1648" s="60" t="s">
        <v>2746</v>
      </c>
      <c r="D1648" s="60" t="s">
        <v>2798</v>
      </c>
      <c r="E1648" s="67">
        <v>41640</v>
      </c>
      <c r="F1648" s="67">
        <v>42004</v>
      </c>
      <c r="G1648" s="60" t="s">
        <v>2735</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row>
    <row r="1649" spans="1:31">
      <c r="A1649" s="60" t="s">
        <v>3401</v>
      </c>
      <c r="B1649" s="60" t="s">
        <v>2745</v>
      </c>
      <c r="C1649" s="60" t="s">
        <v>2746</v>
      </c>
      <c r="D1649" s="60" t="s">
        <v>2743</v>
      </c>
      <c r="E1649" s="67">
        <v>41640</v>
      </c>
      <c r="F1649" s="67">
        <v>42004</v>
      </c>
      <c r="G1649" s="60" t="s">
        <v>2730</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row>
    <row r="1650" spans="1:31">
      <c r="A1650" s="60" t="s">
        <v>3401</v>
      </c>
      <c r="B1650" s="60" t="s">
        <v>2745</v>
      </c>
      <c r="C1650" s="60" t="s">
        <v>2746</v>
      </c>
      <c r="D1650" s="60" t="s">
        <v>2736</v>
      </c>
      <c r="E1650" s="67">
        <v>41640</v>
      </c>
      <c r="F1650" s="67">
        <v>42004</v>
      </c>
      <c r="G1650" s="60" t="s">
        <v>2735</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row>
    <row r="1651" spans="1:31">
      <c r="A1651" s="60" t="s">
        <v>3401</v>
      </c>
      <c r="B1651" s="60" t="s">
        <v>2745</v>
      </c>
      <c r="C1651" s="60" t="s">
        <v>2746</v>
      </c>
      <c r="D1651" s="60" t="s">
        <v>2740</v>
      </c>
      <c r="E1651" s="67">
        <v>41640</v>
      </c>
      <c r="F1651" s="67">
        <v>42004</v>
      </c>
      <c r="G1651" s="60" t="s">
        <v>2735</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row>
    <row r="1652" spans="1:31">
      <c r="A1652" s="60" t="s">
        <v>3401</v>
      </c>
      <c r="B1652" s="60" t="s">
        <v>2745</v>
      </c>
      <c r="C1652" s="60" t="s">
        <v>2746</v>
      </c>
      <c r="D1652" s="60" t="s">
        <v>2798</v>
      </c>
      <c r="E1652" s="67">
        <v>41640</v>
      </c>
      <c r="F1652" s="67">
        <v>42004</v>
      </c>
      <c r="G1652" s="60" t="s">
        <v>2735</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row>
    <row r="1653" spans="1:31">
      <c r="A1653" s="60" t="s">
        <v>3402</v>
      </c>
      <c r="B1653" s="60" t="s">
        <v>2784</v>
      </c>
      <c r="D1653" s="60" t="s">
        <v>2738</v>
      </c>
      <c r="E1653" s="67">
        <v>41640</v>
      </c>
      <c r="F1653" s="67">
        <v>42004</v>
      </c>
      <c r="G1653" s="60" t="s">
        <v>2730</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row>
    <row r="1654" spans="1:31">
      <c r="A1654" s="60" t="s">
        <v>3402</v>
      </c>
      <c r="B1654" s="60" t="s">
        <v>2784</v>
      </c>
      <c r="D1654" s="60" t="s">
        <v>2744</v>
      </c>
      <c r="E1654" s="67">
        <v>41640</v>
      </c>
      <c r="F1654" s="67">
        <v>42004</v>
      </c>
      <c r="G1654" s="60" t="s">
        <v>2735</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row>
    <row r="1655" spans="1:31">
      <c r="A1655" s="60" t="s">
        <v>3402</v>
      </c>
      <c r="B1655" s="60" t="s">
        <v>2784</v>
      </c>
      <c r="D1655" s="60" t="s">
        <v>2952</v>
      </c>
      <c r="E1655" s="67">
        <v>41640</v>
      </c>
      <c r="F1655" s="67">
        <v>42004</v>
      </c>
      <c r="G1655" s="60" t="s">
        <v>2735</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row>
    <row r="1656" spans="1:31">
      <c r="A1656" s="60" t="s">
        <v>3403</v>
      </c>
      <c r="B1656" s="60" t="s">
        <v>2728</v>
      </c>
      <c r="C1656" s="60" t="s">
        <v>2746</v>
      </c>
      <c r="D1656" s="60" t="s">
        <v>2729</v>
      </c>
      <c r="E1656" s="67">
        <v>41640</v>
      </c>
      <c r="F1656" s="67">
        <v>42004</v>
      </c>
      <c r="G1656" s="60" t="s">
        <v>2730</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row>
    <row r="1657" spans="1:31">
      <c r="A1657" s="60" t="s">
        <v>3404</v>
      </c>
      <c r="B1657" s="60" t="s">
        <v>6</v>
      </c>
      <c r="D1657" s="60" t="s">
        <v>2738</v>
      </c>
      <c r="E1657" s="67">
        <v>41640</v>
      </c>
      <c r="F1657" s="67">
        <v>42004</v>
      </c>
      <c r="G1657" s="60" t="s">
        <v>2730</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row>
    <row r="1658" spans="1:31">
      <c r="A1658" s="60" t="s">
        <v>3404</v>
      </c>
      <c r="B1658" s="60" t="s">
        <v>6</v>
      </c>
      <c r="D1658" s="60" t="s">
        <v>2744</v>
      </c>
      <c r="E1658" s="67">
        <v>41640</v>
      </c>
      <c r="F1658" s="67">
        <v>42004</v>
      </c>
      <c r="G1658" s="60" t="s">
        <v>2735</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row>
    <row r="1659" spans="1:31">
      <c r="A1659" s="60" t="s">
        <v>3404</v>
      </c>
      <c r="B1659" s="60" t="s">
        <v>6</v>
      </c>
      <c r="D1659" s="60" t="s">
        <v>2952</v>
      </c>
      <c r="E1659" s="67">
        <v>41640</v>
      </c>
      <c r="F1659" s="67">
        <v>42004</v>
      </c>
      <c r="G1659" s="60" t="s">
        <v>2735</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row>
    <row r="1660" spans="1:31">
      <c r="A1660" s="60" t="s">
        <v>3405</v>
      </c>
      <c r="B1660" s="60" t="s">
        <v>6</v>
      </c>
      <c r="D1660" s="60" t="s">
        <v>2738</v>
      </c>
      <c r="E1660" s="67">
        <v>41640</v>
      </c>
      <c r="F1660" s="67">
        <v>42004</v>
      </c>
      <c r="G1660" s="60" t="s">
        <v>2730</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row>
    <row r="1661" spans="1:31">
      <c r="A1661" s="60" t="s">
        <v>3405</v>
      </c>
      <c r="B1661" s="60" t="s">
        <v>6</v>
      </c>
      <c r="D1661" s="60" t="s">
        <v>2744</v>
      </c>
      <c r="E1661" s="67">
        <v>41640</v>
      </c>
      <c r="F1661" s="67">
        <v>42004</v>
      </c>
      <c r="G1661" s="60" t="s">
        <v>2735</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row>
    <row r="1662" spans="1:31">
      <c r="A1662" s="60" t="s">
        <v>3405</v>
      </c>
      <c r="B1662" s="60" t="s">
        <v>6</v>
      </c>
      <c r="D1662" s="60" t="s">
        <v>2952</v>
      </c>
      <c r="E1662" s="67">
        <v>41640</v>
      </c>
      <c r="F1662" s="67">
        <v>42004</v>
      </c>
      <c r="G1662" s="60" t="s">
        <v>2735</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row>
    <row r="1663" spans="1:31">
      <c r="A1663" s="60" t="s">
        <v>3406</v>
      </c>
      <c r="B1663" s="60" t="s">
        <v>6</v>
      </c>
      <c r="D1663" s="60" t="s">
        <v>2738</v>
      </c>
      <c r="E1663" s="67">
        <v>41640</v>
      </c>
      <c r="F1663" s="67">
        <v>42004</v>
      </c>
      <c r="G1663" s="60" t="s">
        <v>2730</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row>
    <row r="1664" spans="1:31">
      <c r="A1664" s="60" t="s">
        <v>3406</v>
      </c>
      <c r="B1664" s="60" t="s">
        <v>6</v>
      </c>
      <c r="D1664" s="60" t="s">
        <v>2744</v>
      </c>
      <c r="E1664" s="67">
        <v>41640</v>
      </c>
      <c r="F1664" s="67">
        <v>42004</v>
      </c>
      <c r="G1664" s="60" t="s">
        <v>2735</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row>
    <row r="1665" spans="1:31">
      <c r="A1665" s="60" t="s">
        <v>3406</v>
      </c>
      <c r="B1665" s="60" t="s">
        <v>6</v>
      </c>
      <c r="D1665" s="60" t="s">
        <v>2952</v>
      </c>
      <c r="E1665" s="67">
        <v>41640</v>
      </c>
      <c r="F1665" s="67">
        <v>42004</v>
      </c>
      <c r="G1665" s="60" t="s">
        <v>2735</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row>
    <row r="1666" spans="1:31">
      <c r="A1666" s="60" t="s">
        <v>3407</v>
      </c>
      <c r="B1666" s="60" t="s">
        <v>2946</v>
      </c>
      <c r="D1666" s="60" t="s">
        <v>2738</v>
      </c>
      <c r="E1666" s="67">
        <v>41640</v>
      </c>
      <c r="F1666" s="67">
        <v>42004</v>
      </c>
      <c r="G1666" s="60" t="s">
        <v>2730</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row>
    <row r="1667" spans="1:31">
      <c r="A1667" s="60" t="s">
        <v>3407</v>
      </c>
      <c r="B1667" s="60" t="s">
        <v>2946</v>
      </c>
      <c r="D1667" s="60" t="s">
        <v>2744</v>
      </c>
      <c r="E1667" s="67">
        <v>41640</v>
      </c>
      <c r="F1667" s="67">
        <v>42004</v>
      </c>
      <c r="G1667" s="60" t="s">
        <v>2735</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row>
    <row r="1668" spans="1:31">
      <c r="A1668" s="60" t="s">
        <v>3407</v>
      </c>
      <c r="B1668" s="60" t="s">
        <v>2946</v>
      </c>
      <c r="D1668" s="60" t="s">
        <v>2952</v>
      </c>
      <c r="E1668" s="67">
        <v>41640</v>
      </c>
      <c r="F1668" s="67">
        <v>42004</v>
      </c>
      <c r="G1668" s="60" t="s">
        <v>2735</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row>
    <row r="1669" spans="1:31">
      <c r="A1669" s="60" t="s">
        <v>3408</v>
      </c>
      <c r="B1669" s="60" t="s">
        <v>2946</v>
      </c>
      <c r="D1669" s="60" t="s">
        <v>2729</v>
      </c>
      <c r="E1669" s="67">
        <v>41640</v>
      </c>
      <c r="F1669" s="67">
        <v>42004</v>
      </c>
      <c r="G1669" s="60" t="s">
        <v>2730</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row>
    <row r="1670" spans="1:31">
      <c r="A1670" s="60" t="s">
        <v>3409</v>
      </c>
      <c r="B1670" s="60" t="s">
        <v>2728</v>
      </c>
      <c r="C1670" s="60" t="s">
        <v>2746</v>
      </c>
      <c r="D1670" s="60" t="s">
        <v>2729</v>
      </c>
      <c r="E1670" s="67">
        <v>41640</v>
      </c>
      <c r="F1670" s="67">
        <v>42004</v>
      </c>
      <c r="G1670" s="60" t="s">
        <v>2730</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row>
    <row r="1671" spans="1:31">
      <c r="A1671" s="60" t="s">
        <v>3410</v>
      </c>
      <c r="B1671" s="60" t="s">
        <v>2728</v>
      </c>
      <c r="C1671" s="60" t="s">
        <v>2746</v>
      </c>
      <c r="D1671" s="60" t="s">
        <v>2729</v>
      </c>
      <c r="E1671" s="67">
        <v>41640</v>
      </c>
      <c r="F1671" s="67">
        <v>42004</v>
      </c>
      <c r="G1671" s="60" t="s">
        <v>2730</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row>
    <row r="1672" spans="1:31">
      <c r="A1672" s="60" t="s">
        <v>3411</v>
      </c>
      <c r="B1672" s="60" t="s">
        <v>2728</v>
      </c>
      <c r="D1672" s="60" t="s">
        <v>2729</v>
      </c>
      <c r="E1672" s="67">
        <v>41640</v>
      </c>
      <c r="F1672" s="67">
        <v>42004</v>
      </c>
      <c r="G1672" s="60" t="s">
        <v>2730</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row>
    <row r="1673" spans="1:31">
      <c r="A1673" s="60" t="s">
        <v>3412</v>
      </c>
      <c r="B1673" s="60" t="s">
        <v>2728</v>
      </c>
      <c r="D1673" s="60" t="s">
        <v>2729</v>
      </c>
      <c r="E1673" s="67">
        <v>41640</v>
      </c>
      <c r="F1673" s="67">
        <v>42004</v>
      </c>
      <c r="G1673" s="60" t="s">
        <v>2730</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row>
    <row r="1674" spans="1:31">
      <c r="A1674" s="60" t="s">
        <v>3413</v>
      </c>
      <c r="B1674" s="60" t="s">
        <v>2728</v>
      </c>
      <c r="C1674" s="60" t="s">
        <v>2746</v>
      </c>
      <c r="D1674" s="60" t="s">
        <v>2729</v>
      </c>
      <c r="E1674" s="67">
        <v>41640</v>
      </c>
      <c r="F1674" s="67">
        <v>42004</v>
      </c>
      <c r="G1674" s="60" t="s">
        <v>2730</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row>
    <row r="1675" spans="1:31">
      <c r="A1675" s="60" t="s">
        <v>3414</v>
      </c>
      <c r="B1675" s="60" t="s">
        <v>2728</v>
      </c>
      <c r="C1675" s="60" t="s">
        <v>2746</v>
      </c>
      <c r="D1675" s="60" t="s">
        <v>2729</v>
      </c>
      <c r="E1675" s="67">
        <v>41640</v>
      </c>
      <c r="F1675" s="67">
        <v>42004</v>
      </c>
      <c r="G1675" s="60" t="s">
        <v>2730</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row>
    <row r="1676" spans="1:31">
      <c r="A1676" s="60" t="s">
        <v>3415</v>
      </c>
      <c r="B1676" s="60" t="s">
        <v>2728</v>
      </c>
      <c r="C1676" s="60" t="s">
        <v>2746</v>
      </c>
      <c r="D1676" s="60" t="s">
        <v>2729</v>
      </c>
      <c r="E1676" s="67">
        <v>41640</v>
      </c>
      <c r="F1676" s="67">
        <v>42004</v>
      </c>
      <c r="G1676" s="60" t="s">
        <v>2730</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row>
    <row r="1677" spans="1:31">
      <c r="A1677" s="60" t="s">
        <v>3416</v>
      </c>
      <c r="B1677" s="60" t="s">
        <v>2728</v>
      </c>
      <c r="C1677" s="60" t="s">
        <v>2746</v>
      </c>
      <c r="D1677" s="60" t="s">
        <v>2729</v>
      </c>
      <c r="E1677" s="67">
        <v>41640</v>
      </c>
      <c r="F1677" s="67">
        <v>42004</v>
      </c>
      <c r="G1677" s="60" t="s">
        <v>2730</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row>
    <row r="1678" spans="1:31">
      <c r="A1678" s="60" t="s">
        <v>3417</v>
      </c>
      <c r="B1678" s="60" t="s">
        <v>2728</v>
      </c>
      <c r="C1678" s="60" t="s">
        <v>2732</v>
      </c>
      <c r="D1678" s="60" t="s">
        <v>2729</v>
      </c>
      <c r="E1678" s="67">
        <v>41640</v>
      </c>
      <c r="F1678" s="67">
        <v>42004</v>
      </c>
      <c r="G1678" s="60" t="s">
        <v>2730</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row>
    <row r="1679" spans="1:31">
      <c r="A1679" s="60" t="s">
        <v>3418</v>
      </c>
      <c r="B1679" s="60" t="s">
        <v>2742</v>
      </c>
      <c r="C1679" s="60" t="s">
        <v>2746</v>
      </c>
      <c r="D1679" s="60" t="s">
        <v>2729</v>
      </c>
      <c r="E1679" s="67">
        <v>41640</v>
      </c>
      <c r="F1679" s="67">
        <v>42004</v>
      </c>
      <c r="G1679" s="60" t="s">
        <v>2730</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row>
    <row r="1680" spans="1:31">
      <c r="A1680" s="60" t="s">
        <v>3419</v>
      </c>
      <c r="B1680" s="60" t="s">
        <v>2742</v>
      </c>
      <c r="C1680" s="60" t="s">
        <v>2746</v>
      </c>
      <c r="D1680" s="60" t="s">
        <v>2729</v>
      </c>
      <c r="E1680" s="67">
        <v>41640</v>
      </c>
      <c r="F1680" s="67">
        <v>42004</v>
      </c>
      <c r="G1680" s="60" t="s">
        <v>2730</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row>
    <row r="1681" spans="1:31">
      <c r="A1681" s="60" t="s">
        <v>3420</v>
      </c>
      <c r="B1681" s="60" t="s">
        <v>2742</v>
      </c>
      <c r="C1681" s="60" t="s">
        <v>2746</v>
      </c>
      <c r="D1681" s="60" t="s">
        <v>2729</v>
      </c>
      <c r="E1681" s="67">
        <v>41640</v>
      </c>
      <c r="F1681" s="67">
        <v>42004</v>
      </c>
      <c r="G1681" s="60" t="s">
        <v>2730</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row>
    <row r="1682" spans="1:31">
      <c r="A1682" s="60" t="s">
        <v>3421</v>
      </c>
      <c r="B1682" s="60" t="s">
        <v>2728</v>
      </c>
      <c r="D1682" s="60" t="s">
        <v>2729</v>
      </c>
      <c r="E1682" s="67">
        <v>41640</v>
      </c>
      <c r="F1682" s="67">
        <v>42004</v>
      </c>
      <c r="G1682" s="60" t="s">
        <v>2730</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row>
    <row r="1683" spans="1:31">
      <c r="A1683" s="60" t="s">
        <v>3422</v>
      </c>
      <c r="B1683" s="60" t="s">
        <v>2728</v>
      </c>
      <c r="C1683" s="60" t="s">
        <v>2746</v>
      </c>
      <c r="D1683" s="60" t="s">
        <v>2729</v>
      </c>
      <c r="E1683" s="67">
        <v>41640</v>
      </c>
      <c r="F1683" s="67">
        <v>42004</v>
      </c>
      <c r="G1683" s="60" t="s">
        <v>2730</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row>
    <row r="1684" spans="1:31">
      <c r="A1684" s="60" t="s">
        <v>3423</v>
      </c>
      <c r="B1684" s="60" t="s">
        <v>2728</v>
      </c>
      <c r="D1684" s="60" t="s">
        <v>2729</v>
      </c>
      <c r="E1684" s="67">
        <v>41640</v>
      </c>
      <c r="F1684" s="67">
        <v>42004</v>
      </c>
      <c r="G1684" s="60" t="s">
        <v>2730</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row>
    <row r="1685" spans="1:31">
      <c r="A1685" s="60" t="s">
        <v>3424</v>
      </c>
      <c r="B1685" s="60" t="s">
        <v>2731</v>
      </c>
      <c r="C1685" s="60" t="s">
        <v>2732</v>
      </c>
      <c r="D1685" s="60" t="s">
        <v>2729</v>
      </c>
      <c r="E1685" s="67">
        <v>41640</v>
      </c>
      <c r="F1685" s="67">
        <v>42004</v>
      </c>
      <c r="G1685" s="60" t="s">
        <v>2730</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row>
    <row r="1686" spans="1:31">
      <c r="A1686" s="60" t="s">
        <v>3425</v>
      </c>
      <c r="B1686" s="60" t="s">
        <v>2728</v>
      </c>
      <c r="C1686" s="60" t="s">
        <v>2732</v>
      </c>
      <c r="D1686" s="60" t="s">
        <v>2729</v>
      </c>
      <c r="E1686" s="67">
        <v>41640</v>
      </c>
      <c r="F1686" s="67">
        <v>42004</v>
      </c>
      <c r="G1686" s="60" t="s">
        <v>2730</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row>
    <row r="1687" spans="1:31">
      <c r="A1687" s="60" t="s">
        <v>3426</v>
      </c>
      <c r="B1687" s="60" t="s">
        <v>2728</v>
      </c>
      <c r="D1687" s="60" t="s">
        <v>2729</v>
      </c>
      <c r="E1687" s="67">
        <v>41640</v>
      </c>
      <c r="F1687" s="67">
        <v>42004</v>
      </c>
      <c r="G1687" s="60" t="s">
        <v>2730</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row>
    <row r="1688" spans="1:31">
      <c r="A1688" s="60" t="s">
        <v>3427</v>
      </c>
      <c r="B1688" s="60" t="s">
        <v>2728</v>
      </c>
      <c r="D1688" s="60" t="s">
        <v>2729</v>
      </c>
      <c r="E1688" s="67">
        <v>41640</v>
      </c>
      <c r="F1688" s="67">
        <v>42004</v>
      </c>
      <c r="G1688" s="60" t="s">
        <v>2730</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row>
    <row r="1689" spans="1:31">
      <c r="A1689" s="60" t="s">
        <v>3428</v>
      </c>
      <c r="B1689" s="60" t="s">
        <v>2756</v>
      </c>
      <c r="D1689" s="60" t="s">
        <v>2749</v>
      </c>
      <c r="E1689" s="67">
        <v>41640</v>
      </c>
      <c r="F1689" s="67">
        <v>42004</v>
      </c>
      <c r="G1689" s="60" t="s">
        <v>2730</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row>
    <row r="1690" spans="1:31">
      <c r="A1690" s="60" t="s">
        <v>3428</v>
      </c>
      <c r="B1690" s="60" t="s">
        <v>2756</v>
      </c>
      <c r="D1690" s="60" t="s">
        <v>2737</v>
      </c>
      <c r="E1690" s="67">
        <v>41640</v>
      </c>
      <c r="F1690" s="67">
        <v>42004</v>
      </c>
      <c r="G1690" s="60" t="s">
        <v>2730</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row>
    <row r="1691" spans="1:31">
      <c r="A1691" s="60" t="s">
        <v>3428</v>
      </c>
      <c r="B1691" s="60" t="s">
        <v>2756</v>
      </c>
      <c r="D1691" s="60" t="s">
        <v>2740</v>
      </c>
      <c r="E1691" s="67">
        <v>41640</v>
      </c>
      <c r="F1691" s="67">
        <v>42004</v>
      </c>
      <c r="G1691" s="60" t="s">
        <v>2735</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row>
    <row r="1692" spans="1:31">
      <c r="A1692" s="60" t="s">
        <v>3428</v>
      </c>
      <c r="B1692" s="60" t="s">
        <v>2756</v>
      </c>
      <c r="D1692" s="60" t="s">
        <v>2798</v>
      </c>
      <c r="E1692" s="67">
        <v>41640</v>
      </c>
      <c r="F1692" s="67">
        <v>42004</v>
      </c>
      <c r="G1692" s="60" t="s">
        <v>2735</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row>
    <row r="1693" spans="1:31">
      <c r="A1693" s="60" t="s">
        <v>3429</v>
      </c>
      <c r="B1693" s="60" t="s">
        <v>2733</v>
      </c>
      <c r="D1693" s="60" t="s">
        <v>2738</v>
      </c>
      <c r="E1693" s="67">
        <v>41640</v>
      </c>
      <c r="F1693" s="67">
        <v>42004</v>
      </c>
      <c r="G1693" s="60" t="s">
        <v>2730</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row>
    <row r="1694" spans="1:31">
      <c r="A1694" s="60" t="s">
        <v>3429</v>
      </c>
      <c r="B1694" s="60" t="s">
        <v>2733</v>
      </c>
      <c r="D1694" s="60" t="s">
        <v>2736</v>
      </c>
      <c r="E1694" s="67">
        <v>41640</v>
      </c>
      <c r="F1694" s="67">
        <v>42004</v>
      </c>
      <c r="G1694" s="60" t="s">
        <v>2730</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row>
    <row r="1695" spans="1:31">
      <c r="A1695" s="60" t="s">
        <v>3429</v>
      </c>
      <c r="B1695" s="60" t="s">
        <v>2733</v>
      </c>
      <c r="D1695" s="60" t="s">
        <v>2737</v>
      </c>
      <c r="E1695" s="67">
        <v>41640</v>
      </c>
      <c r="F1695" s="67">
        <v>42004</v>
      </c>
      <c r="G1695" s="60" t="s">
        <v>2730</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row>
    <row r="1696" spans="1:31">
      <c r="A1696" s="60" t="s">
        <v>3429</v>
      </c>
      <c r="B1696" s="60" t="s">
        <v>2733</v>
      </c>
      <c r="D1696" s="60" t="s">
        <v>2740</v>
      </c>
      <c r="E1696" s="67">
        <v>41640</v>
      </c>
      <c r="F1696" s="67">
        <v>42004</v>
      </c>
      <c r="G1696" s="60" t="s">
        <v>2735</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row>
    <row r="1697" spans="1:31">
      <c r="A1697" s="60" t="s">
        <v>3429</v>
      </c>
      <c r="B1697" s="60" t="s">
        <v>2733</v>
      </c>
      <c r="D1697" s="60" t="s">
        <v>2798</v>
      </c>
      <c r="E1697" s="67">
        <v>41640</v>
      </c>
      <c r="F1697" s="67">
        <v>42004</v>
      </c>
      <c r="G1697" s="60" t="s">
        <v>2735</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row>
    <row r="1698" spans="1:31">
      <c r="A1698" s="60" t="s">
        <v>3430</v>
      </c>
      <c r="B1698" s="60" t="s">
        <v>0</v>
      </c>
      <c r="D1698" s="60" t="s">
        <v>2738</v>
      </c>
      <c r="E1698" s="67">
        <v>41640</v>
      </c>
      <c r="F1698" s="67">
        <v>42004</v>
      </c>
      <c r="G1698" s="60" t="s">
        <v>2730</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row>
    <row r="1699" spans="1:31">
      <c r="A1699" s="60" t="s">
        <v>3430</v>
      </c>
      <c r="B1699" s="60" t="s">
        <v>0</v>
      </c>
      <c r="D1699" s="60" t="s">
        <v>2736</v>
      </c>
      <c r="E1699" s="67">
        <v>41640</v>
      </c>
      <c r="F1699" s="67">
        <v>42004</v>
      </c>
      <c r="G1699" s="60" t="s">
        <v>2730</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row>
    <row r="1700" spans="1:31">
      <c r="A1700" s="60" t="s">
        <v>3430</v>
      </c>
      <c r="B1700" s="60" t="s">
        <v>0</v>
      </c>
      <c r="D1700" s="60" t="s">
        <v>2737</v>
      </c>
      <c r="E1700" s="67">
        <v>41640</v>
      </c>
      <c r="F1700" s="67">
        <v>42004</v>
      </c>
      <c r="G1700" s="60" t="s">
        <v>2730</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row>
    <row r="1701" spans="1:31">
      <c r="A1701" s="60" t="s">
        <v>3430</v>
      </c>
      <c r="B1701" s="60" t="s">
        <v>0</v>
      </c>
      <c r="D1701" s="60" t="s">
        <v>2740</v>
      </c>
      <c r="E1701" s="67">
        <v>41640</v>
      </c>
      <c r="F1701" s="67">
        <v>42004</v>
      </c>
      <c r="G1701" s="60" t="s">
        <v>2735</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row>
    <row r="1702" spans="1:31">
      <c r="A1702" s="60" t="s">
        <v>3430</v>
      </c>
      <c r="B1702" s="60" t="s">
        <v>0</v>
      </c>
      <c r="D1702" s="60" t="s">
        <v>2798</v>
      </c>
      <c r="E1702" s="67">
        <v>41640</v>
      </c>
      <c r="F1702" s="67">
        <v>42004</v>
      </c>
      <c r="G1702" s="60" t="s">
        <v>2735</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row>
    <row r="1703" spans="1:31">
      <c r="A1703" s="60" t="s">
        <v>3431</v>
      </c>
      <c r="B1703" s="60" t="s">
        <v>2</v>
      </c>
      <c r="D1703" s="60" t="s">
        <v>2738</v>
      </c>
      <c r="E1703" s="67">
        <v>41640</v>
      </c>
      <c r="F1703" s="67">
        <v>42004</v>
      </c>
      <c r="G1703" s="60" t="s">
        <v>2735</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row>
    <row r="1704" spans="1:31">
      <c r="A1704" s="60" t="s">
        <v>3431</v>
      </c>
      <c r="B1704" s="60" t="s">
        <v>2</v>
      </c>
      <c r="D1704" s="60" t="s">
        <v>2736</v>
      </c>
      <c r="E1704" s="67">
        <v>41640</v>
      </c>
      <c r="F1704" s="67">
        <v>42004</v>
      </c>
      <c r="G1704" s="60" t="s">
        <v>2730</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row>
    <row r="1705" spans="1:31">
      <c r="A1705" s="60" t="s">
        <v>3431</v>
      </c>
      <c r="B1705" s="60" t="s">
        <v>2</v>
      </c>
      <c r="D1705" s="60" t="s">
        <v>2737</v>
      </c>
      <c r="E1705" s="67">
        <v>41640</v>
      </c>
      <c r="F1705" s="67">
        <v>42004</v>
      </c>
      <c r="G1705" s="60" t="s">
        <v>2735</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row>
    <row r="1706" spans="1:31">
      <c r="A1706" s="60" t="s">
        <v>3431</v>
      </c>
      <c r="B1706" s="60" t="s">
        <v>2</v>
      </c>
      <c r="D1706" s="60" t="s">
        <v>2740</v>
      </c>
      <c r="E1706" s="67">
        <v>41640</v>
      </c>
      <c r="F1706" s="67">
        <v>42004</v>
      </c>
      <c r="G1706" s="60" t="s">
        <v>2735</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row>
    <row r="1707" spans="1:31">
      <c r="A1707" s="60" t="s">
        <v>3431</v>
      </c>
      <c r="B1707" s="60" t="s">
        <v>2</v>
      </c>
      <c r="D1707" s="60" t="s">
        <v>2798</v>
      </c>
      <c r="E1707" s="67">
        <v>41640</v>
      </c>
      <c r="F1707" s="67">
        <v>42004</v>
      </c>
      <c r="G1707" s="60" t="s">
        <v>2735</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row>
    <row r="1708" spans="1:31">
      <c r="A1708" s="60" t="s">
        <v>3432</v>
      </c>
      <c r="B1708" s="60" t="s">
        <v>2742</v>
      </c>
      <c r="D1708" s="60" t="s">
        <v>2738</v>
      </c>
      <c r="E1708" s="67">
        <v>41640</v>
      </c>
      <c r="F1708" s="67">
        <v>42004</v>
      </c>
      <c r="G1708" s="60" t="s">
        <v>2735</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row>
    <row r="1709" spans="1:31">
      <c r="A1709" s="60" t="s">
        <v>3432</v>
      </c>
      <c r="B1709" s="60" t="s">
        <v>2742</v>
      </c>
      <c r="D1709" s="60" t="s">
        <v>2744</v>
      </c>
      <c r="E1709" s="67">
        <v>41640</v>
      </c>
      <c r="F1709" s="67">
        <v>42004</v>
      </c>
      <c r="G1709" s="60" t="s">
        <v>2735</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row>
    <row r="1710" spans="1:31">
      <c r="A1710" s="60" t="s">
        <v>3432</v>
      </c>
      <c r="B1710" s="60" t="s">
        <v>2742</v>
      </c>
      <c r="D1710" s="60" t="s">
        <v>2952</v>
      </c>
      <c r="E1710" s="67">
        <v>41640</v>
      </c>
      <c r="F1710" s="67">
        <v>42004</v>
      </c>
      <c r="G1710" s="60" t="s">
        <v>2735</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row>
    <row r="1711" spans="1:31">
      <c r="A1711" s="60" t="s">
        <v>3433</v>
      </c>
      <c r="B1711" s="60" t="s">
        <v>2745</v>
      </c>
      <c r="C1711" s="60" t="s">
        <v>2746</v>
      </c>
      <c r="D1711" s="60" t="s">
        <v>2749</v>
      </c>
      <c r="E1711" s="67">
        <v>41640</v>
      </c>
      <c r="F1711" s="67">
        <v>42004</v>
      </c>
      <c r="G1711" s="60" t="s">
        <v>2730</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row>
    <row r="1712" spans="1:31">
      <c r="A1712" s="60" t="s">
        <v>3433</v>
      </c>
      <c r="B1712" s="60" t="s">
        <v>2745</v>
      </c>
      <c r="C1712" s="60" t="s">
        <v>2746</v>
      </c>
      <c r="D1712" s="60" t="s">
        <v>2737</v>
      </c>
      <c r="E1712" s="67">
        <v>41640</v>
      </c>
      <c r="F1712" s="67">
        <v>42004</v>
      </c>
      <c r="G1712" s="60" t="s">
        <v>2735</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row>
    <row r="1713" spans="1:31">
      <c r="A1713" s="60" t="s">
        <v>3433</v>
      </c>
      <c r="B1713" s="60" t="s">
        <v>2745</v>
      </c>
      <c r="C1713" s="60" t="s">
        <v>2746</v>
      </c>
      <c r="D1713" s="60" t="s">
        <v>2740</v>
      </c>
      <c r="E1713" s="67">
        <v>41640</v>
      </c>
      <c r="F1713" s="67">
        <v>42004</v>
      </c>
      <c r="G1713" s="60" t="s">
        <v>2735</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row>
    <row r="1714" spans="1:31">
      <c r="A1714" s="60" t="s">
        <v>3433</v>
      </c>
      <c r="B1714" s="60" t="s">
        <v>2745</v>
      </c>
      <c r="C1714" s="60" t="s">
        <v>2746</v>
      </c>
      <c r="D1714" s="60" t="s">
        <v>2798</v>
      </c>
      <c r="E1714" s="67">
        <v>41640</v>
      </c>
      <c r="F1714" s="67">
        <v>42004</v>
      </c>
      <c r="G1714" s="60" t="s">
        <v>2735</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row>
    <row r="1715" spans="1:31">
      <c r="A1715" s="60" t="s">
        <v>3434</v>
      </c>
      <c r="B1715" s="60" t="s">
        <v>2745</v>
      </c>
      <c r="C1715" s="60" t="s">
        <v>2746</v>
      </c>
      <c r="D1715" s="60" t="s">
        <v>3364</v>
      </c>
      <c r="E1715" s="67">
        <v>41640</v>
      </c>
      <c r="F1715" s="67">
        <v>42004</v>
      </c>
      <c r="G1715" s="60" t="s">
        <v>2730</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row>
    <row r="1716" spans="1:31">
      <c r="A1716" s="60" t="s">
        <v>3434</v>
      </c>
      <c r="B1716" s="60" t="s">
        <v>2745</v>
      </c>
      <c r="C1716" s="60" t="s">
        <v>2746</v>
      </c>
      <c r="D1716" s="60" t="s">
        <v>2737</v>
      </c>
      <c r="E1716" s="67">
        <v>41640</v>
      </c>
      <c r="F1716" s="67">
        <v>42004</v>
      </c>
      <c r="G1716" s="60" t="s">
        <v>2735</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row>
    <row r="1717" spans="1:31">
      <c r="A1717" s="60" t="s">
        <v>3435</v>
      </c>
      <c r="B1717" s="60" t="s">
        <v>2745</v>
      </c>
      <c r="C1717" s="60" t="s">
        <v>2746</v>
      </c>
      <c r="D1717" s="60" t="s">
        <v>2749</v>
      </c>
      <c r="E1717" s="67">
        <v>41640</v>
      </c>
      <c r="F1717" s="67">
        <v>42004</v>
      </c>
      <c r="G1717" s="60" t="s">
        <v>2730</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row>
    <row r="1718" spans="1:31">
      <c r="A1718" s="60" t="s">
        <v>3435</v>
      </c>
      <c r="B1718" s="60" t="s">
        <v>2745</v>
      </c>
      <c r="C1718" s="60" t="s">
        <v>2746</v>
      </c>
      <c r="D1718" s="60" t="s">
        <v>2737</v>
      </c>
      <c r="E1718" s="67">
        <v>41640</v>
      </c>
      <c r="F1718" s="67">
        <v>42004</v>
      </c>
      <c r="G1718" s="60" t="s">
        <v>2735</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row>
    <row r="1719" spans="1:31">
      <c r="A1719" s="60" t="s">
        <v>3435</v>
      </c>
      <c r="B1719" s="60" t="s">
        <v>2745</v>
      </c>
      <c r="C1719" s="60" t="s">
        <v>2746</v>
      </c>
      <c r="D1719" s="60" t="s">
        <v>2740</v>
      </c>
      <c r="E1719" s="67">
        <v>41640</v>
      </c>
      <c r="F1719" s="67">
        <v>42004</v>
      </c>
      <c r="G1719" s="60" t="s">
        <v>2735</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row>
    <row r="1720" spans="1:31">
      <c r="A1720" s="60" t="s">
        <v>3435</v>
      </c>
      <c r="B1720" s="60" t="s">
        <v>2745</v>
      </c>
      <c r="C1720" s="60" t="s">
        <v>2746</v>
      </c>
      <c r="D1720" s="60" t="s">
        <v>2798</v>
      </c>
      <c r="E1720" s="67">
        <v>41640</v>
      </c>
      <c r="F1720" s="67">
        <v>42004</v>
      </c>
      <c r="G1720" s="60" t="s">
        <v>2735</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row>
    <row r="1721" spans="1:31">
      <c r="A1721" s="60" t="s">
        <v>3436</v>
      </c>
      <c r="B1721" s="60" t="s">
        <v>2745</v>
      </c>
      <c r="C1721" s="60" t="s">
        <v>2746</v>
      </c>
      <c r="D1721" s="60" t="s">
        <v>2749</v>
      </c>
      <c r="E1721" s="67">
        <v>41640</v>
      </c>
      <c r="F1721" s="67">
        <v>42004</v>
      </c>
      <c r="G1721" s="60" t="s">
        <v>2730</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row>
    <row r="1722" spans="1:31">
      <c r="A1722" s="60" t="s">
        <v>3436</v>
      </c>
      <c r="B1722" s="60" t="s">
        <v>2745</v>
      </c>
      <c r="C1722" s="60" t="s">
        <v>2746</v>
      </c>
      <c r="D1722" s="60" t="s">
        <v>2737</v>
      </c>
      <c r="E1722" s="67">
        <v>41640</v>
      </c>
      <c r="F1722" s="67">
        <v>42004</v>
      </c>
      <c r="G1722" s="60" t="s">
        <v>2735</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row>
    <row r="1723" spans="1:31">
      <c r="A1723" s="60" t="s">
        <v>3436</v>
      </c>
      <c r="B1723" s="60" t="s">
        <v>2745</v>
      </c>
      <c r="C1723" s="60" t="s">
        <v>2746</v>
      </c>
      <c r="D1723" s="60" t="s">
        <v>2740</v>
      </c>
      <c r="E1723" s="67">
        <v>41640</v>
      </c>
      <c r="F1723" s="67">
        <v>42004</v>
      </c>
      <c r="G1723" s="60" t="s">
        <v>2735</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row>
    <row r="1724" spans="1:31">
      <c r="A1724" s="60" t="s">
        <v>3436</v>
      </c>
      <c r="B1724" s="60" t="s">
        <v>2745</v>
      </c>
      <c r="C1724" s="60" t="s">
        <v>2746</v>
      </c>
      <c r="D1724" s="60" t="s">
        <v>2798</v>
      </c>
      <c r="E1724" s="67">
        <v>41640</v>
      </c>
      <c r="F1724" s="67">
        <v>42004</v>
      </c>
      <c r="G1724" s="60" t="s">
        <v>2735</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row>
    <row r="1725" spans="1:31">
      <c r="A1725" s="60" t="s">
        <v>3437</v>
      </c>
      <c r="B1725" s="60" t="s">
        <v>2745</v>
      </c>
      <c r="C1725" s="60" t="s">
        <v>2746</v>
      </c>
      <c r="D1725" s="60" t="s">
        <v>2749</v>
      </c>
      <c r="E1725" s="67">
        <v>41640</v>
      </c>
      <c r="F1725" s="67">
        <v>42004</v>
      </c>
      <c r="G1725" s="60" t="s">
        <v>2730</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row>
    <row r="1726" spans="1:31">
      <c r="A1726" s="60" t="s">
        <v>3437</v>
      </c>
      <c r="B1726" s="60" t="s">
        <v>2745</v>
      </c>
      <c r="C1726" s="60" t="s">
        <v>2746</v>
      </c>
      <c r="D1726" s="60" t="s">
        <v>2737</v>
      </c>
      <c r="E1726" s="67">
        <v>41640</v>
      </c>
      <c r="F1726" s="67">
        <v>42004</v>
      </c>
      <c r="G1726" s="60" t="s">
        <v>2735</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row>
    <row r="1727" spans="1:31">
      <c r="A1727" s="60" t="s">
        <v>3437</v>
      </c>
      <c r="B1727" s="60" t="s">
        <v>2745</v>
      </c>
      <c r="C1727" s="60" t="s">
        <v>2746</v>
      </c>
      <c r="D1727" s="60" t="s">
        <v>2740</v>
      </c>
      <c r="E1727" s="67">
        <v>41640</v>
      </c>
      <c r="F1727" s="67">
        <v>42004</v>
      </c>
      <c r="G1727" s="60" t="s">
        <v>2735</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row>
    <row r="1728" spans="1:31">
      <c r="A1728" s="60" t="s">
        <v>3437</v>
      </c>
      <c r="B1728" s="60" t="s">
        <v>2745</v>
      </c>
      <c r="C1728" s="60" t="s">
        <v>2746</v>
      </c>
      <c r="D1728" s="60" t="s">
        <v>2798</v>
      </c>
      <c r="E1728" s="67">
        <v>41640</v>
      </c>
      <c r="F1728" s="67">
        <v>42004</v>
      </c>
      <c r="G1728" s="60" t="s">
        <v>2735</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row>
    <row r="1729" spans="1:31">
      <c r="A1729" s="60" t="s">
        <v>3438</v>
      </c>
      <c r="B1729" s="60" t="s">
        <v>2745</v>
      </c>
      <c r="C1729" s="60" t="s">
        <v>2746</v>
      </c>
      <c r="D1729" s="60" t="s">
        <v>2749</v>
      </c>
      <c r="E1729" s="67">
        <v>41640</v>
      </c>
      <c r="F1729" s="67">
        <v>42004</v>
      </c>
      <c r="G1729" s="60" t="s">
        <v>2730</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row>
    <row r="1730" spans="1:31">
      <c r="A1730" s="60" t="s">
        <v>3438</v>
      </c>
      <c r="B1730" s="60" t="s">
        <v>2745</v>
      </c>
      <c r="C1730" s="60" t="s">
        <v>2746</v>
      </c>
      <c r="D1730" s="60" t="s">
        <v>2737</v>
      </c>
      <c r="E1730" s="67">
        <v>41640</v>
      </c>
      <c r="F1730" s="67">
        <v>42004</v>
      </c>
      <c r="G1730" s="60" t="s">
        <v>2735</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row>
    <row r="1731" spans="1:31">
      <c r="A1731" s="60" t="s">
        <v>3438</v>
      </c>
      <c r="B1731" s="60" t="s">
        <v>2745</v>
      </c>
      <c r="C1731" s="60" t="s">
        <v>2746</v>
      </c>
      <c r="D1731" s="60" t="s">
        <v>2740</v>
      </c>
      <c r="E1731" s="67">
        <v>41640</v>
      </c>
      <c r="F1731" s="67">
        <v>42004</v>
      </c>
      <c r="G1731" s="60" t="s">
        <v>2735</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row>
    <row r="1732" spans="1:31">
      <c r="A1732" s="60" t="s">
        <v>3438</v>
      </c>
      <c r="B1732" s="60" t="s">
        <v>2745</v>
      </c>
      <c r="C1732" s="60" t="s">
        <v>2746</v>
      </c>
      <c r="D1732" s="60" t="s">
        <v>2798</v>
      </c>
      <c r="E1732" s="67">
        <v>41640</v>
      </c>
      <c r="F1732" s="67">
        <v>42004</v>
      </c>
      <c r="G1732" s="60" t="s">
        <v>2735</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row>
    <row r="1733" spans="1:31">
      <c r="A1733" s="60" t="s">
        <v>3439</v>
      </c>
      <c r="B1733" s="60" t="s">
        <v>2745</v>
      </c>
      <c r="C1733" s="60" t="s">
        <v>2746</v>
      </c>
      <c r="D1733" s="60" t="s">
        <v>2749</v>
      </c>
      <c r="E1733" s="67">
        <v>41640</v>
      </c>
      <c r="F1733" s="67">
        <v>42004</v>
      </c>
      <c r="G1733" s="60" t="s">
        <v>2730</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row>
    <row r="1734" spans="1:31">
      <c r="A1734" s="60" t="s">
        <v>3439</v>
      </c>
      <c r="B1734" s="60" t="s">
        <v>2745</v>
      </c>
      <c r="C1734" s="60" t="s">
        <v>2746</v>
      </c>
      <c r="D1734" s="60" t="s">
        <v>2737</v>
      </c>
      <c r="E1734" s="67">
        <v>41640</v>
      </c>
      <c r="F1734" s="67">
        <v>42004</v>
      </c>
      <c r="G1734" s="60" t="s">
        <v>2735</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row>
    <row r="1735" spans="1:31">
      <c r="A1735" s="60" t="s">
        <v>3439</v>
      </c>
      <c r="B1735" s="60" t="s">
        <v>2745</v>
      </c>
      <c r="C1735" s="60" t="s">
        <v>2746</v>
      </c>
      <c r="D1735" s="60" t="s">
        <v>2740</v>
      </c>
      <c r="E1735" s="67">
        <v>41640</v>
      </c>
      <c r="F1735" s="67">
        <v>42004</v>
      </c>
      <c r="G1735" s="60" t="s">
        <v>2735</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row>
    <row r="1736" spans="1:31">
      <c r="A1736" s="60" t="s">
        <v>3439</v>
      </c>
      <c r="B1736" s="60" t="s">
        <v>2745</v>
      </c>
      <c r="C1736" s="60" t="s">
        <v>2746</v>
      </c>
      <c r="D1736" s="60" t="s">
        <v>2798</v>
      </c>
      <c r="E1736" s="67">
        <v>41640</v>
      </c>
      <c r="F1736" s="67">
        <v>42004</v>
      </c>
      <c r="G1736" s="60" t="s">
        <v>2735</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row>
    <row r="1737" spans="1:31">
      <c r="A1737" s="60" t="s">
        <v>3440</v>
      </c>
      <c r="B1737" s="60" t="s">
        <v>2748</v>
      </c>
      <c r="C1737" s="60" t="s">
        <v>2732</v>
      </c>
      <c r="D1737" s="60" t="s">
        <v>2743</v>
      </c>
      <c r="E1737" s="67">
        <v>41640</v>
      </c>
      <c r="F1737" s="67">
        <v>42004</v>
      </c>
      <c r="G1737" s="60" t="s">
        <v>2730</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row>
    <row r="1738" spans="1:31">
      <c r="A1738" s="60" t="s">
        <v>3440</v>
      </c>
      <c r="B1738" s="60" t="s">
        <v>2748</v>
      </c>
      <c r="C1738" s="60" t="s">
        <v>2732</v>
      </c>
      <c r="D1738" s="60" t="s">
        <v>2736</v>
      </c>
      <c r="E1738" s="67">
        <v>41640</v>
      </c>
      <c r="F1738" s="67">
        <v>42004</v>
      </c>
      <c r="G1738" s="60" t="s">
        <v>2730</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row>
    <row r="1739" spans="1:31">
      <c r="A1739" s="60" t="s">
        <v>3440</v>
      </c>
      <c r="B1739" s="60" t="s">
        <v>2748</v>
      </c>
      <c r="C1739" s="60" t="s">
        <v>2732</v>
      </c>
      <c r="D1739" s="60" t="s">
        <v>2750</v>
      </c>
      <c r="E1739" s="67">
        <v>41913</v>
      </c>
      <c r="F1739" s="67">
        <v>42004</v>
      </c>
      <c r="G1739" s="60" t="s">
        <v>2730</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row>
    <row r="1740" spans="1:31">
      <c r="A1740" s="60" t="s">
        <v>3440</v>
      </c>
      <c r="B1740" s="60" t="s">
        <v>2748</v>
      </c>
      <c r="C1740" s="60" t="s">
        <v>2732</v>
      </c>
      <c r="D1740" s="60" t="s">
        <v>2750</v>
      </c>
      <c r="E1740" s="67">
        <v>41640</v>
      </c>
      <c r="F1740" s="67">
        <v>41759</v>
      </c>
      <c r="G1740" s="60" t="s">
        <v>2730</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row>
    <row r="1741" spans="1:31">
      <c r="A1741" s="60" t="s">
        <v>3441</v>
      </c>
      <c r="B1741" s="60" t="s">
        <v>2728</v>
      </c>
      <c r="C1741" s="60" t="s">
        <v>2746</v>
      </c>
      <c r="D1741" s="60" t="s">
        <v>2729</v>
      </c>
      <c r="E1741" s="67">
        <v>41640</v>
      </c>
      <c r="F1741" s="67">
        <v>42004</v>
      </c>
      <c r="G1741" s="60" t="s">
        <v>2730</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row>
    <row r="1742" spans="1:31">
      <c r="A1742" s="60" t="s">
        <v>3442</v>
      </c>
      <c r="B1742" s="60" t="s">
        <v>2728</v>
      </c>
      <c r="D1742" s="60" t="s">
        <v>2729</v>
      </c>
      <c r="E1742" s="67">
        <v>41640</v>
      </c>
      <c r="F1742" s="67">
        <v>42004</v>
      </c>
      <c r="G1742" s="60" t="s">
        <v>2730</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row>
    <row r="1743" spans="1:31">
      <c r="A1743" s="60" t="s">
        <v>3443</v>
      </c>
      <c r="B1743" s="60" t="s">
        <v>2728</v>
      </c>
      <c r="D1743" s="60" t="s">
        <v>2729</v>
      </c>
      <c r="E1743" s="67">
        <v>41640</v>
      </c>
      <c r="F1743" s="67">
        <v>42004</v>
      </c>
      <c r="G1743" s="60" t="s">
        <v>2730</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row>
    <row r="1744" spans="1:31">
      <c r="A1744" s="60" t="s">
        <v>3444</v>
      </c>
      <c r="B1744" s="60" t="s">
        <v>2728</v>
      </c>
      <c r="D1744" s="60" t="s">
        <v>2729</v>
      </c>
      <c r="E1744" s="67">
        <v>41640</v>
      </c>
      <c r="F1744" s="67">
        <v>42004</v>
      </c>
      <c r="G1744" s="60" t="s">
        <v>2730</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row>
    <row r="1745" spans="1:31">
      <c r="A1745" s="60" t="s">
        <v>3445</v>
      </c>
      <c r="B1745" s="60" t="s">
        <v>2728</v>
      </c>
      <c r="C1745" s="60" t="s">
        <v>2746</v>
      </c>
      <c r="D1745" s="60" t="s">
        <v>2729</v>
      </c>
      <c r="E1745" s="67">
        <v>41640</v>
      </c>
      <c r="F1745" s="67">
        <v>42004</v>
      </c>
      <c r="G1745" s="60" t="s">
        <v>2730</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row>
    <row r="1746" spans="1:31">
      <c r="A1746" s="60" t="s">
        <v>3446</v>
      </c>
      <c r="B1746" s="60" t="s">
        <v>2728</v>
      </c>
      <c r="C1746" s="60" t="s">
        <v>2746</v>
      </c>
      <c r="D1746" s="60" t="s">
        <v>2729</v>
      </c>
      <c r="E1746" s="67">
        <v>41640</v>
      </c>
      <c r="F1746" s="67">
        <v>42004</v>
      </c>
      <c r="G1746" s="60" t="s">
        <v>2730</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row>
    <row r="1747" spans="1:31">
      <c r="A1747" s="60" t="s">
        <v>3447</v>
      </c>
      <c r="B1747" s="60" t="s">
        <v>2728</v>
      </c>
      <c r="D1747" s="60" t="s">
        <v>2729</v>
      </c>
      <c r="E1747" s="67">
        <v>41640</v>
      </c>
      <c r="F1747" s="67">
        <v>42004</v>
      </c>
      <c r="G1747" s="60" t="s">
        <v>2730</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row>
    <row r="1748" spans="1:31">
      <c r="A1748" s="60" t="s">
        <v>3448</v>
      </c>
      <c r="B1748" s="60" t="s">
        <v>2728</v>
      </c>
      <c r="D1748" s="60" t="s">
        <v>2729</v>
      </c>
      <c r="E1748" s="67">
        <v>41640</v>
      </c>
      <c r="F1748" s="67">
        <v>42004</v>
      </c>
      <c r="G1748" s="60" t="s">
        <v>2730</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row>
    <row r="1749" spans="1:31">
      <c r="A1749" s="60" t="s">
        <v>3449</v>
      </c>
      <c r="B1749" s="60" t="s">
        <v>2728</v>
      </c>
      <c r="C1749" s="60" t="s">
        <v>2746</v>
      </c>
      <c r="D1749" s="60" t="s">
        <v>2729</v>
      </c>
      <c r="E1749" s="67">
        <v>41640</v>
      </c>
      <c r="F1749" s="67">
        <v>42004</v>
      </c>
      <c r="G1749" s="60" t="s">
        <v>2730</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row>
    <row r="1750" spans="1:31">
      <c r="A1750" s="60" t="s">
        <v>3450</v>
      </c>
      <c r="B1750" s="60" t="s">
        <v>2728</v>
      </c>
      <c r="C1750" s="60" t="s">
        <v>2746</v>
      </c>
      <c r="D1750" s="60" t="s">
        <v>2729</v>
      </c>
      <c r="E1750" s="67">
        <v>41640</v>
      </c>
      <c r="F1750" s="67">
        <v>42004</v>
      </c>
      <c r="G1750" s="60" t="s">
        <v>2730</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row>
    <row r="1751" spans="1:31">
      <c r="A1751" s="60" t="s">
        <v>3451</v>
      </c>
      <c r="B1751" s="60" t="s">
        <v>2728</v>
      </c>
      <c r="D1751" s="60" t="s">
        <v>2729</v>
      </c>
      <c r="E1751" s="67">
        <v>41640</v>
      </c>
      <c r="F1751" s="67">
        <v>42004</v>
      </c>
      <c r="G1751" s="60" t="s">
        <v>2730</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row>
    <row r="1752" spans="1:31">
      <c r="A1752" s="60" t="s">
        <v>3452</v>
      </c>
      <c r="B1752" s="60" t="s">
        <v>2728</v>
      </c>
      <c r="D1752" s="60" t="s">
        <v>2729</v>
      </c>
      <c r="E1752" s="67">
        <v>41640</v>
      </c>
      <c r="F1752" s="67">
        <v>42004</v>
      </c>
      <c r="G1752" s="60" t="s">
        <v>2730</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row>
    <row r="1753" spans="1:31">
      <c r="A1753" s="60" t="s">
        <v>3453</v>
      </c>
      <c r="B1753" s="60" t="s">
        <v>2728</v>
      </c>
      <c r="C1753" s="60" t="s">
        <v>2746</v>
      </c>
      <c r="D1753" s="60" t="s">
        <v>2729</v>
      </c>
      <c r="E1753" s="67">
        <v>41640</v>
      </c>
      <c r="F1753" s="67">
        <v>42004</v>
      </c>
      <c r="G1753" s="60" t="s">
        <v>2730</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row>
    <row r="1754" spans="1:31">
      <c r="A1754" s="60" t="s">
        <v>3454</v>
      </c>
      <c r="B1754" s="60" t="s">
        <v>2728</v>
      </c>
      <c r="C1754" s="60" t="s">
        <v>2746</v>
      </c>
      <c r="D1754" s="60" t="s">
        <v>2729</v>
      </c>
      <c r="E1754" s="67">
        <v>41640</v>
      </c>
      <c r="F1754" s="67">
        <v>42004</v>
      </c>
      <c r="G1754" s="60" t="s">
        <v>2730</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row>
    <row r="1755" spans="1:31">
      <c r="A1755" s="60" t="s">
        <v>3455</v>
      </c>
      <c r="B1755" s="60" t="s">
        <v>2728</v>
      </c>
      <c r="C1755" s="60" t="s">
        <v>2746</v>
      </c>
      <c r="D1755" s="60" t="s">
        <v>2729</v>
      </c>
      <c r="E1755" s="67">
        <v>41640</v>
      </c>
      <c r="F1755" s="67">
        <v>42004</v>
      </c>
      <c r="G1755" s="60" t="s">
        <v>2730</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row>
    <row r="1756" spans="1:31">
      <c r="A1756" s="60" t="s">
        <v>3456</v>
      </c>
      <c r="B1756" s="60" t="s">
        <v>2728</v>
      </c>
      <c r="D1756" s="60" t="s">
        <v>2729</v>
      </c>
      <c r="E1756" s="67">
        <v>41640</v>
      </c>
      <c r="F1756" s="67">
        <v>42004</v>
      </c>
      <c r="G1756" s="60" t="s">
        <v>2730</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row>
    <row r="1757" spans="1:31">
      <c r="A1757" s="60" t="s">
        <v>3457</v>
      </c>
      <c r="B1757" s="60" t="s">
        <v>0</v>
      </c>
      <c r="D1757" s="60" t="s">
        <v>2729</v>
      </c>
      <c r="E1757" s="67">
        <v>41640</v>
      </c>
      <c r="F1757" s="67">
        <v>42004</v>
      </c>
      <c r="G1757" s="60" t="s">
        <v>2730</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row>
    <row r="1758" spans="1:31">
      <c r="A1758" s="60" t="s">
        <v>3458</v>
      </c>
      <c r="B1758" s="60" t="s">
        <v>0</v>
      </c>
      <c r="D1758" s="60" t="s">
        <v>2749</v>
      </c>
      <c r="E1758" s="67">
        <v>41640</v>
      </c>
      <c r="F1758" s="67">
        <v>42004</v>
      </c>
      <c r="G1758" s="60" t="s">
        <v>2730</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row>
    <row r="1759" spans="1:31">
      <c r="A1759" s="60" t="s">
        <v>3458</v>
      </c>
      <c r="B1759" s="60" t="s">
        <v>0</v>
      </c>
      <c r="D1759" s="60" t="s">
        <v>2737</v>
      </c>
      <c r="E1759" s="67">
        <v>41640</v>
      </c>
      <c r="F1759" s="67">
        <v>42004</v>
      </c>
      <c r="G1759" s="60" t="s">
        <v>2730</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row>
    <row r="1760" spans="1:31">
      <c r="A1760" s="60" t="s">
        <v>3458</v>
      </c>
      <c r="B1760" s="60" t="s">
        <v>0</v>
      </c>
      <c r="D1760" s="60" t="s">
        <v>2740</v>
      </c>
      <c r="E1760" s="67">
        <v>41640</v>
      </c>
      <c r="F1760" s="67">
        <v>42004</v>
      </c>
      <c r="G1760" s="60" t="s">
        <v>2735</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row>
    <row r="1761" spans="1:31">
      <c r="A1761" s="60" t="s">
        <v>3458</v>
      </c>
      <c r="B1761" s="60" t="s">
        <v>0</v>
      </c>
      <c r="D1761" s="60" t="s">
        <v>2798</v>
      </c>
      <c r="E1761" s="67">
        <v>41640</v>
      </c>
      <c r="F1761" s="67">
        <v>42004</v>
      </c>
      <c r="G1761" s="60" t="s">
        <v>2735</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row>
    <row r="1762" spans="1:31">
      <c r="A1762" s="60" t="s">
        <v>3459</v>
      </c>
      <c r="B1762" s="60" t="s">
        <v>2728</v>
      </c>
      <c r="D1762" s="60" t="s">
        <v>2729</v>
      </c>
      <c r="E1762" s="67">
        <v>41640</v>
      </c>
      <c r="F1762" s="67">
        <v>42004</v>
      </c>
      <c r="G1762" s="60" t="s">
        <v>2735</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row>
    <row r="1763" spans="1:31">
      <c r="A1763" s="60" t="s">
        <v>3460</v>
      </c>
      <c r="B1763" s="60" t="s">
        <v>2728</v>
      </c>
      <c r="D1763" s="60" t="s">
        <v>2729</v>
      </c>
      <c r="E1763" s="67">
        <v>41640</v>
      </c>
      <c r="F1763" s="67">
        <v>42004</v>
      </c>
      <c r="G1763" s="60" t="s">
        <v>2730</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row>
    <row r="1764" spans="1:31">
      <c r="A1764" s="60" t="s">
        <v>3461</v>
      </c>
      <c r="B1764" s="60" t="s">
        <v>0</v>
      </c>
      <c r="D1764" s="60" t="s">
        <v>2729</v>
      </c>
      <c r="E1764" s="67">
        <v>41640</v>
      </c>
      <c r="F1764" s="67">
        <v>42004</v>
      </c>
      <c r="G1764" s="60" t="s">
        <v>2730</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row>
    <row r="1765" spans="1:31">
      <c r="A1765" s="60" t="s">
        <v>3462</v>
      </c>
      <c r="B1765" s="60" t="s">
        <v>0</v>
      </c>
      <c r="D1765" s="60" t="s">
        <v>2729</v>
      </c>
      <c r="E1765" s="67">
        <v>41640</v>
      </c>
      <c r="F1765" s="67">
        <v>42004</v>
      </c>
      <c r="G1765" s="60" t="s">
        <v>2730</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row>
    <row r="1766" spans="1:31">
      <c r="A1766" s="60" t="s">
        <v>3463</v>
      </c>
      <c r="B1766" s="60" t="s">
        <v>2728</v>
      </c>
      <c r="D1766" s="60" t="s">
        <v>2729</v>
      </c>
      <c r="E1766" s="67">
        <v>41640</v>
      </c>
      <c r="F1766" s="67">
        <v>42004</v>
      </c>
      <c r="G1766" s="60" t="s">
        <v>2730</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row>
    <row r="1767" spans="1:31">
      <c r="A1767" s="60" t="s">
        <v>3464</v>
      </c>
      <c r="B1767" s="60" t="s">
        <v>2728</v>
      </c>
      <c r="C1767" s="60" t="s">
        <v>2746</v>
      </c>
      <c r="D1767" s="60" t="s">
        <v>2729</v>
      </c>
      <c r="E1767" s="67">
        <v>41640</v>
      </c>
      <c r="F1767" s="67">
        <v>42004</v>
      </c>
      <c r="G1767" s="60" t="s">
        <v>2730</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row>
    <row r="1768" spans="1:31">
      <c r="A1768" s="60" t="s">
        <v>3465</v>
      </c>
      <c r="B1768" s="60" t="s">
        <v>2784</v>
      </c>
      <c r="D1768" s="60" t="s">
        <v>2738</v>
      </c>
      <c r="E1768" s="67">
        <v>41640</v>
      </c>
      <c r="F1768" s="67">
        <v>42004</v>
      </c>
      <c r="G1768" s="60" t="s">
        <v>2730</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row>
    <row r="1769" spans="1:31">
      <c r="A1769" s="60" t="s">
        <v>3465</v>
      </c>
      <c r="B1769" s="60" t="s">
        <v>2784</v>
      </c>
      <c r="D1769" s="60" t="s">
        <v>2744</v>
      </c>
      <c r="E1769" s="67">
        <v>41640</v>
      </c>
      <c r="F1769" s="67">
        <v>42004</v>
      </c>
      <c r="G1769" s="60" t="s">
        <v>2735</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row>
    <row r="1770" spans="1:31">
      <c r="A1770" s="60" t="s">
        <v>3465</v>
      </c>
      <c r="B1770" s="60" t="s">
        <v>2784</v>
      </c>
      <c r="D1770" s="60" t="s">
        <v>2952</v>
      </c>
      <c r="E1770" s="67">
        <v>41640</v>
      </c>
      <c r="F1770" s="67">
        <v>42004</v>
      </c>
      <c r="G1770" s="60" t="s">
        <v>2735</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row>
    <row r="1771" spans="1:31">
      <c r="A1771" s="60" t="s">
        <v>3466</v>
      </c>
      <c r="B1771" s="60" t="s">
        <v>2745</v>
      </c>
      <c r="C1771" s="60" t="s">
        <v>2746</v>
      </c>
      <c r="D1771" s="60" t="s">
        <v>2743</v>
      </c>
      <c r="E1771" s="67">
        <v>41640</v>
      </c>
      <c r="F1771" s="67">
        <v>42004</v>
      </c>
      <c r="G1771" s="60" t="s">
        <v>2730</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row>
    <row r="1772" spans="1:31">
      <c r="A1772" s="60" t="s">
        <v>3466</v>
      </c>
      <c r="B1772" s="60" t="s">
        <v>2745</v>
      </c>
      <c r="C1772" s="60" t="s">
        <v>2746</v>
      </c>
      <c r="D1772" s="60" t="s">
        <v>2736</v>
      </c>
      <c r="E1772" s="67">
        <v>41640</v>
      </c>
      <c r="F1772" s="67">
        <v>42004</v>
      </c>
      <c r="G1772" s="60" t="s">
        <v>2735</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row>
    <row r="1773" spans="1:31">
      <c r="A1773" s="60" t="s">
        <v>3466</v>
      </c>
      <c r="B1773" s="60" t="s">
        <v>2745</v>
      </c>
      <c r="C1773" s="60" t="s">
        <v>2746</v>
      </c>
      <c r="D1773" s="60" t="s">
        <v>2740</v>
      </c>
      <c r="E1773" s="67">
        <v>41640</v>
      </c>
      <c r="F1773" s="67">
        <v>42004</v>
      </c>
      <c r="G1773" s="60" t="s">
        <v>2735</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row>
    <row r="1774" spans="1:31">
      <c r="A1774" s="60" t="s">
        <v>3466</v>
      </c>
      <c r="B1774" s="60" t="s">
        <v>2745</v>
      </c>
      <c r="C1774" s="60" t="s">
        <v>2746</v>
      </c>
      <c r="D1774" s="60" t="s">
        <v>2798</v>
      </c>
      <c r="E1774" s="67">
        <v>41640</v>
      </c>
      <c r="F1774" s="67">
        <v>42004</v>
      </c>
      <c r="G1774" s="60" t="s">
        <v>2735</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row>
    <row r="1775" spans="1:31">
      <c r="A1775" s="60" t="s">
        <v>3467</v>
      </c>
      <c r="B1775" s="60" t="s">
        <v>2745</v>
      </c>
      <c r="C1775" s="60" t="s">
        <v>2746</v>
      </c>
      <c r="D1775" s="60" t="s">
        <v>2743</v>
      </c>
      <c r="E1775" s="67">
        <v>41640</v>
      </c>
      <c r="F1775" s="67">
        <v>42004</v>
      </c>
      <c r="G1775" s="60" t="s">
        <v>2730</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row>
    <row r="1776" spans="1:31">
      <c r="A1776" s="60" t="s">
        <v>3467</v>
      </c>
      <c r="B1776" s="60" t="s">
        <v>2745</v>
      </c>
      <c r="C1776" s="60" t="s">
        <v>2746</v>
      </c>
      <c r="D1776" s="60" t="s">
        <v>2736</v>
      </c>
      <c r="E1776" s="67">
        <v>41640</v>
      </c>
      <c r="F1776" s="67">
        <v>42004</v>
      </c>
      <c r="G1776" s="60" t="s">
        <v>2735</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row>
    <row r="1777" spans="1:31">
      <c r="A1777" s="60" t="s">
        <v>3467</v>
      </c>
      <c r="B1777" s="60" t="s">
        <v>2745</v>
      </c>
      <c r="C1777" s="60" t="s">
        <v>2746</v>
      </c>
      <c r="D1777" s="60" t="s">
        <v>2740</v>
      </c>
      <c r="E1777" s="67">
        <v>41640</v>
      </c>
      <c r="F1777" s="67">
        <v>42004</v>
      </c>
      <c r="G1777" s="60" t="s">
        <v>2735</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row>
    <row r="1778" spans="1:31">
      <c r="A1778" s="60" t="s">
        <v>3467</v>
      </c>
      <c r="B1778" s="60" t="s">
        <v>2745</v>
      </c>
      <c r="C1778" s="60" t="s">
        <v>2746</v>
      </c>
      <c r="D1778" s="60" t="s">
        <v>2798</v>
      </c>
      <c r="E1778" s="67">
        <v>41640</v>
      </c>
      <c r="F1778" s="67">
        <v>42004</v>
      </c>
      <c r="G1778" s="60" t="s">
        <v>2735</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row>
    <row r="1779" spans="1:31">
      <c r="A1779" s="60" t="s">
        <v>3468</v>
      </c>
      <c r="B1779" s="60" t="s">
        <v>2745</v>
      </c>
      <c r="C1779" s="60" t="s">
        <v>2746</v>
      </c>
      <c r="D1779" s="60" t="s">
        <v>2743</v>
      </c>
      <c r="E1779" s="67">
        <v>41640</v>
      </c>
      <c r="F1779" s="67">
        <v>42004</v>
      </c>
      <c r="G1779" s="60" t="s">
        <v>2730</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row>
    <row r="1780" spans="1:31">
      <c r="A1780" s="60" t="s">
        <v>3468</v>
      </c>
      <c r="B1780" s="60" t="s">
        <v>2745</v>
      </c>
      <c r="C1780" s="60" t="s">
        <v>2746</v>
      </c>
      <c r="D1780" s="60" t="s">
        <v>2736</v>
      </c>
      <c r="E1780" s="67">
        <v>41640</v>
      </c>
      <c r="F1780" s="67">
        <v>42004</v>
      </c>
      <c r="G1780" s="60" t="s">
        <v>2735</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row>
    <row r="1781" spans="1:31">
      <c r="A1781" s="60" t="s">
        <v>3468</v>
      </c>
      <c r="B1781" s="60" t="s">
        <v>2745</v>
      </c>
      <c r="C1781" s="60" t="s">
        <v>2746</v>
      </c>
      <c r="D1781" s="60" t="s">
        <v>2740</v>
      </c>
      <c r="E1781" s="67">
        <v>41640</v>
      </c>
      <c r="F1781" s="67">
        <v>42004</v>
      </c>
      <c r="G1781" s="60" t="s">
        <v>2735</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row>
    <row r="1782" spans="1:31">
      <c r="A1782" s="60" t="s">
        <v>3468</v>
      </c>
      <c r="B1782" s="60" t="s">
        <v>2745</v>
      </c>
      <c r="C1782" s="60" t="s">
        <v>2746</v>
      </c>
      <c r="D1782" s="60" t="s">
        <v>2798</v>
      </c>
      <c r="E1782" s="67">
        <v>41640</v>
      </c>
      <c r="F1782" s="67">
        <v>42004</v>
      </c>
      <c r="G1782" s="60" t="s">
        <v>2735</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row>
    <row r="1783" spans="1:31">
      <c r="A1783" s="60" t="s">
        <v>3469</v>
      </c>
      <c r="B1783" s="60" t="s">
        <v>2745</v>
      </c>
      <c r="C1783" s="60" t="s">
        <v>2746</v>
      </c>
      <c r="D1783" s="60" t="s">
        <v>2743</v>
      </c>
      <c r="E1783" s="67">
        <v>41640</v>
      </c>
      <c r="F1783" s="67">
        <v>42004</v>
      </c>
      <c r="G1783" s="60" t="s">
        <v>2730</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row>
    <row r="1784" spans="1:31">
      <c r="A1784" s="60" t="s">
        <v>3469</v>
      </c>
      <c r="B1784" s="60" t="s">
        <v>2745</v>
      </c>
      <c r="C1784" s="60" t="s">
        <v>2746</v>
      </c>
      <c r="D1784" s="60" t="s">
        <v>2736</v>
      </c>
      <c r="E1784" s="67">
        <v>41640</v>
      </c>
      <c r="F1784" s="67">
        <v>42004</v>
      </c>
      <c r="G1784" s="60" t="s">
        <v>2735</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row>
    <row r="1785" spans="1:31">
      <c r="A1785" s="60" t="s">
        <v>3469</v>
      </c>
      <c r="B1785" s="60" t="s">
        <v>2745</v>
      </c>
      <c r="C1785" s="60" t="s">
        <v>2746</v>
      </c>
      <c r="D1785" s="60" t="s">
        <v>2740</v>
      </c>
      <c r="E1785" s="67">
        <v>41640</v>
      </c>
      <c r="F1785" s="67">
        <v>42004</v>
      </c>
      <c r="G1785" s="60" t="s">
        <v>2735</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row>
    <row r="1786" spans="1:31">
      <c r="A1786" s="60" t="s">
        <v>3469</v>
      </c>
      <c r="B1786" s="60" t="s">
        <v>2745</v>
      </c>
      <c r="C1786" s="60" t="s">
        <v>2746</v>
      </c>
      <c r="D1786" s="60" t="s">
        <v>2798</v>
      </c>
      <c r="E1786" s="67">
        <v>41640</v>
      </c>
      <c r="F1786" s="67">
        <v>42004</v>
      </c>
      <c r="G1786" s="60" t="s">
        <v>2735</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row>
    <row r="1787" spans="1:31">
      <c r="A1787" s="60" t="s">
        <v>3470</v>
      </c>
      <c r="B1787" s="60" t="s">
        <v>2745</v>
      </c>
      <c r="C1787" s="60" t="s">
        <v>2746</v>
      </c>
      <c r="D1787" s="60" t="s">
        <v>2743</v>
      </c>
      <c r="E1787" s="67">
        <v>41640</v>
      </c>
      <c r="F1787" s="67">
        <v>42004</v>
      </c>
      <c r="G1787" s="60" t="s">
        <v>2730</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row>
    <row r="1788" spans="1:31">
      <c r="A1788" s="60" t="s">
        <v>3470</v>
      </c>
      <c r="B1788" s="60" t="s">
        <v>2745</v>
      </c>
      <c r="C1788" s="60" t="s">
        <v>2746</v>
      </c>
      <c r="D1788" s="60" t="s">
        <v>2736</v>
      </c>
      <c r="E1788" s="67">
        <v>41640</v>
      </c>
      <c r="F1788" s="67">
        <v>42004</v>
      </c>
      <c r="G1788" s="60" t="s">
        <v>2735</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row>
    <row r="1789" spans="1:31">
      <c r="A1789" s="60" t="s">
        <v>3470</v>
      </c>
      <c r="B1789" s="60" t="s">
        <v>2745</v>
      </c>
      <c r="C1789" s="60" t="s">
        <v>2746</v>
      </c>
      <c r="D1789" s="60" t="s">
        <v>2740</v>
      </c>
      <c r="E1789" s="67">
        <v>41640</v>
      </c>
      <c r="F1789" s="67">
        <v>42004</v>
      </c>
      <c r="G1789" s="60" t="s">
        <v>2735</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row>
    <row r="1790" spans="1:31">
      <c r="A1790" s="60" t="s">
        <v>3470</v>
      </c>
      <c r="B1790" s="60" t="s">
        <v>2745</v>
      </c>
      <c r="C1790" s="60" t="s">
        <v>2746</v>
      </c>
      <c r="D1790" s="60" t="s">
        <v>2798</v>
      </c>
      <c r="E1790" s="67">
        <v>41640</v>
      </c>
      <c r="F1790" s="67">
        <v>42004</v>
      </c>
      <c r="G1790" s="60" t="s">
        <v>2735</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row>
    <row r="1791" spans="1:31">
      <c r="A1791" s="60" t="s">
        <v>3471</v>
      </c>
      <c r="B1791" s="60" t="s">
        <v>2745</v>
      </c>
      <c r="C1791" s="60" t="s">
        <v>2746</v>
      </c>
      <c r="D1791" s="60" t="s">
        <v>2743</v>
      </c>
      <c r="E1791" s="67">
        <v>41640</v>
      </c>
      <c r="F1791" s="67">
        <v>42004</v>
      </c>
      <c r="G1791" s="60" t="s">
        <v>2730</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row>
    <row r="1792" spans="1:31">
      <c r="A1792" s="60" t="s">
        <v>3471</v>
      </c>
      <c r="B1792" s="60" t="s">
        <v>2745</v>
      </c>
      <c r="C1792" s="60" t="s">
        <v>2746</v>
      </c>
      <c r="D1792" s="60" t="s">
        <v>2736</v>
      </c>
      <c r="E1792" s="67">
        <v>41640</v>
      </c>
      <c r="F1792" s="67">
        <v>42004</v>
      </c>
      <c r="G1792" s="60" t="s">
        <v>2735</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row>
    <row r="1793" spans="1:31">
      <c r="A1793" s="60" t="s">
        <v>3471</v>
      </c>
      <c r="B1793" s="60" t="s">
        <v>2745</v>
      </c>
      <c r="C1793" s="60" t="s">
        <v>2746</v>
      </c>
      <c r="D1793" s="60" t="s">
        <v>2740</v>
      </c>
      <c r="E1793" s="67">
        <v>41640</v>
      </c>
      <c r="F1793" s="67">
        <v>42004</v>
      </c>
      <c r="G1793" s="60" t="s">
        <v>2735</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row>
    <row r="1794" spans="1:31">
      <c r="A1794" s="60" t="s">
        <v>3471</v>
      </c>
      <c r="B1794" s="60" t="s">
        <v>2745</v>
      </c>
      <c r="C1794" s="60" t="s">
        <v>2746</v>
      </c>
      <c r="D1794" s="60" t="s">
        <v>2798</v>
      </c>
      <c r="E1794" s="67">
        <v>41640</v>
      </c>
      <c r="F1794" s="67">
        <v>42004</v>
      </c>
      <c r="G1794" s="60" t="s">
        <v>2735</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row>
    <row r="1795" spans="1:31">
      <c r="A1795" s="60" t="s">
        <v>3472</v>
      </c>
      <c r="B1795" s="60" t="s">
        <v>2728</v>
      </c>
      <c r="D1795" s="60" t="s">
        <v>2991</v>
      </c>
      <c r="E1795" s="67">
        <v>41640</v>
      </c>
      <c r="F1795" s="67">
        <v>42004</v>
      </c>
      <c r="G1795" s="60" t="s">
        <v>2730</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row>
    <row r="1796" spans="1:31">
      <c r="A1796" s="60" t="s">
        <v>3473</v>
      </c>
      <c r="B1796" s="60" t="s">
        <v>2784</v>
      </c>
      <c r="D1796" s="60" t="s">
        <v>2738</v>
      </c>
      <c r="E1796" s="67">
        <v>41640</v>
      </c>
      <c r="F1796" s="67">
        <v>42004</v>
      </c>
      <c r="G1796" s="60" t="s">
        <v>2730</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row>
    <row r="1797" spans="1:31">
      <c r="A1797" s="60" t="s">
        <v>3473</v>
      </c>
      <c r="B1797" s="60" t="s">
        <v>2784</v>
      </c>
      <c r="D1797" s="60" t="s">
        <v>2744</v>
      </c>
      <c r="E1797" s="67">
        <v>41640</v>
      </c>
      <c r="F1797" s="67">
        <v>42004</v>
      </c>
      <c r="G1797" s="60" t="s">
        <v>2735</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row>
    <row r="1798" spans="1:31">
      <c r="A1798" s="60" t="s">
        <v>3473</v>
      </c>
      <c r="B1798" s="60" t="s">
        <v>2784</v>
      </c>
      <c r="D1798" s="60" t="s">
        <v>2952</v>
      </c>
      <c r="E1798" s="67">
        <v>41640</v>
      </c>
      <c r="F1798" s="67">
        <v>42004</v>
      </c>
      <c r="G1798" s="60" t="s">
        <v>2735</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row>
    <row r="1799" spans="1:31">
      <c r="A1799" s="60" t="s">
        <v>3474</v>
      </c>
      <c r="B1799" s="60" t="s">
        <v>2728</v>
      </c>
      <c r="C1799" s="60" t="s">
        <v>2746</v>
      </c>
      <c r="D1799" s="60" t="s">
        <v>2729</v>
      </c>
      <c r="E1799" s="67">
        <v>41640</v>
      </c>
      <c r="F1799" s="67">
        <v>42004</v>
      </c>
      <c r="G1799" s="60" t="s">
        <v>2730</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row>
    <row r="1800" spans="1:31">
      <c r="A1800" s="60" t="s">
        <v>3475</v>
      </c>
      <c r="B1800" s="60" t="s">
        <v>6</v>
      </c>
      <c r="D1800" s="60" t="s">
        <v>2729</v>
      </c>
      <c r="E1800" s="67">
        <v>41640</v>
      </c>
      <c r="F1800" s="67">
        <v>42004</v>
      </c>
      <c r="G1800" s="60" t="s">
        <v>2730</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row>
    <row r="1801" spans="1:31">
      <c r="A1801" s="60" t="s">
        <v>3475</v>
      </c>
      <c r="B1801" s="60" t="s">
        <v>6</v>
      </c>
      <c r="D1801" s="60" t="s">
        <v>2798</v>
      </c>
      <c r="E1801" s="67">
        <v>41640</v>
      </c>
      <c r="F1801" s="67">
        <v>42004</v>
      </c>
      <c r="G1801" s="60" t="s">
        <v>2735</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row>
    <row r="1802" spans="1:31">
      <c r="A1802" s="60" t="s">
        <v>3476</v>
      </c>
      <c r="B1802" s="60" t="s">
        <v>6</v>
      </c>
      <c r="D1802" s="60" t="s">
        <v>2738</v>
      </c>
      <c r="E1802" s="67">
        <v>41640</v>
      </c>
      <c r="F1802" s="67">
        <v>42004</v>
      </c>
      <c r="G1802" s="60" t="s">
        <v>2730</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row>
    <row r="1803" spans="1:31">
      <c r="A1803" s="60" t="s">
        <v>3476</v>
      </c>
      <c r="B1803" s="60" t="s">
        <v>6</v>
      </c>
      <c r="D1803" s="60" t="s">
        <v>2744</v>
      </c>
      <c r="E1803" s="67">
        <v>41640</v>
      </c>
      <c r="F1803" s="67">
        <v>42004</v>
      </c>
      <c r="G1803" s="60" t="s">
        <v>2735</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row>
    <row r="1804" spans="1:31">
      <c r="A1804" s="60" t="s">
        <v>3476</v>
      </c>
      <c r="B1804" s="60" t="s">
        <v>6</v>
      </c>
      <c r="D1804" s="60" t="s">
        <v>2952</v>
      </c>
      <c r="E1804" s="67">
        <v>41640</v>
      </c>
      <c r="F1804" s="67">
        <v>42004</v>
      </c>
      <c r="G1804" s="60" t="s">
        <v>2735</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row>
    <row r="1805" spans="1:31">
      <c r="A1805" s="60" t="s">
        <v>3477</v>
      </c>
      <c r="B1805" s="60" t="s">
        <v>2946</v>
      </c>
      <c r="D1805" s="60" t="s">
        <v>2738</v>
      </c>
      <c r="E1805" s="67">
        <v>41640</v>
      </c>
      <c r="F1805" s="67">
        <v>42004</v>
      </c>
      <c r="G1805" s="60" t="s">
        <v>2730</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row>
    <row r="1806" spans="1:31">
      <c r="A1806" s="60" t="s">
        <v>3477</v>
      </c>
      <c r="B1806" s="60" t="s">
        <v>2946</v>
      </c>
      <c r="D1806" s="60" t="s">
        <v>2744</v>
      </c>
      <c r="E1806" s="67">
        <v>41640</v>
      </c>
      <c r="F1806" s="67">
        <v>42004</v>
      </c>
      <c r="G1806" s="60" t="s">
        <v>2735</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row>
    <row r="1807" spans="1:31">
      <c r="A1807" s="60" t="s">
        <v>3477</v>
      </c>
      <c r="B1807" s="60" t="s">
        <v>2946</v>
      </c>
      <c r="D1807" s="60" t="s">
        <v>2952</v>
      </c>
      <c r="E1807" s="67">
        <v>41640</v>
      </c>
      <c r="F1807" s="67">
        <v>42004</v>
      </c>
      <c r="G1807" s="60" t="s">
        <v>2735</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row>
    <row r="1808" spans="1:31">
      <c r="A1808" s="60" t="s">
        <v>3478</v>
      </c>
      <c r="B1808" s="60" t="s">
        <v>2946</v>
      </c>
      <c r="D1808" s="60" t="s">
        <v>2729</v>
      </c>
      <c r="E1808" s="67">
        <v>41640</v>
      </c>
      <c r="F1808" s="67">
        <v>42004</v>
      </c>
      <c r="G1808" s="60" t="s">
        <v>2730</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row>
    <row r="1809" spans="1:31">
      <c r="A1809" s="60" t="s">
        <v>3479</v>
      </c>
      <c r="B1809" s="60" t="s">
        <v>2728</v>
      </c>
      <c r="D1809" s="60" t="s">
        <v>2729</v>
      </c>
      <c r="E1809" s="67">
        <v>41640</v>
      </c>
      <c r="F1809" s="67">
        <v>42004</v>
      </c>
      <c r="G1809" s="60" t="s">
        <v>2730</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row>
    <row r="1810" spans="1:31">
      <c r="A1810" s="60" t="s">
        <v>3480</v>
      </c>
      <c r="B1810" s="60" t="s">
        <v>2728</v>
      </c>
      <c r="D1810" s="60" t="s">
        <v>2729</v>
      </c>
      <c r="E1810" s="67">
        <v>41640</v>
      </c>
      <c r="F1810" s="67">
        <v>42004</v>
      </c>
      <c r="G1810" s="60" t="s">
        <v>2730</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row>
    <row r="1811" spans="1:31">
      <c r="A1811" s="60" t="s">
        <v>3481</v>
      </c>
      <c r="B1811" s="60" t="s">
        <v>2728</v>
      </c>
      <c r="C1811" s="60" t="s">
        <v>2746</v>
      </c>
      <c r="D1811" s="60" t="s">
        <v>2729</v>
      </c>
      <c r="E1811" s="67">
        <v>41640</v>
      </c>
      <c r="F1811" s="67">
        <v>42004</v>
      </c>
      <c r="G1811" s="60" t="s">
        <v>2730</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row>
    <row r="1812" spans="1:31">
      <c r="A1812" s="60" t="s">
        <v>3482</v>
      </c>
      <c r="B1812" s="60" t="s">
        <v>2728</v>
      </c>
      <c r="C1812" s="60" t="s">
        <v>2746</v>
      </c>
      <c r="D1812" s="60" t="s">
        <v>2729</v>
      </c>
      <c r="E1812" s="67">
        <v>41640</v>
      </c>
      <c r="F1812" s="67">
        <v>42004</v>
      </c>
      <c r="G1812" s="60" t="s">
        <v>2730</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row>
    <row r="1813" spans="1:31">
      <c r="A1813" s="60" t="s">
        <v>3483</v>
      </c>
      <c r="B1813" s="60" t="s">
        <v>2728</v>
      </c>
      <c r="D1813" s="60" t="s">
        <v>2729</v>
      </c>
      <c r="E1813" s="67">
        <v>41640</v>
      </c>
      <c r="F1813" s="67">
        <v>42004</v>
      </c>
      <c r="G1813" s="60" t="s">
        <v>2730</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row>
    <row r="1814" spans="1:31">
      <c r="A1814" s="60" t="s">
        <v>3484</v>
      </c>
      <c r="B1814" s="60" t="s">
        <v>2728</v>
      </c>
      <c r="D1814" s="60" t="s">
        <v>2729</v>
      </c>
      <c r="E1814" s="67">
        <v>41640</v>
      </c>
      <c r="F1814" s="67">
        <v>42004</v>
      </c>
      <c r="G1814" s="60" t="s">
        <v>2730</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row>
    <row r="1815" spans="1:31">
      <c r="A1815" s="60" t="s">
        <v>3485</v>
      </c>
      <c r="B1815" s="60" t="s">
        <v>2728</v>
      </c>
      <c r="C1815" s="60" t="s">
        <v>2746</v>
      </c>
      <c r="D1815" s="60" t="s">
        <v>2729</v>
      </c>
      <c r="E1815" s="67">
        <v>41640</v>
      </c>
      <c r="F1815" s="67">
        <v>42004</v>
      </c>
      <c r="G1815" s="60" t="s">
        <v>2730</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row>
    <row r="1816" spans="1:31">
      <c r="A1816" s="60" t="s">
        <v>3486</v>
      </c>
      <c r="B1816" s="60" t="s">
        <v>2728</v>
      </c>
      <c r="C1816" s="60" t="s">
        <v>2746</v>
      </c>
      <c r="D1816" s="60" t="s">
        <v>2729</v>
      </c>
      <c r="E1816" s="67">
        <v>41640</v>
      </c>
      <c r="F1816" s="67">
        <v>42004</v>
      </c>
      <c r="G1816" s="60" t="s">
        <v>2730</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row>
    <row r="1817" spans="1:31">
      <c r="A1817" s="60" t="s">
        <v>3487</v>
      </c>
      <c r="B1817" s="60" t="s">
        <v>2728</v>
      </c>
      <c r="D1817" s="60" t="s">
        <v>2729</v>
      </c>
      <c r="E1817" s="67">
        <v>41640</v>
      </c>
      <c r="F1817" s="67">
        <v>42004</v>
      </c>
      <c r="G1817" s="60" t="s">
        <v>2730</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row>
    <row r="1818" spans="1:31">
      <c r="A1818" s="60" t="s">
        <v>3488</v>
      </c>
      <c r="B1818" s="60" t="s">
        <v>2728</v>
      </c>
      <c r="D1818" s="60" t="s">
        <v>2729</v>
      </c>
      <c r="E1818" s="67">
        <v>41640</v>
      </c>
      <c r="F1818" s="67">
        <v>42004</v>
      </c>
      <c r="G1818" s="60" t="s">
        <v>2730</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row>
    <row r="1819" spans="1:31">
      <c r="A1819" s="60" t="s">
        <v>3489</v>
      </c>
      <c r="B1819" s="60" t="s">
        <v>2728</v>
      </c>
      <c r="C1819" s="60" t="s">
        <v>2746</v>
      </c>
      <c r="D1819" s="60" t="s">
        <v>2729</v>
      </c>
      <c r="E1819" s="67">
        <v>41640</v>
      </c>
      <c r="F1819" s="67">
        <v>42004</v>
      </c>
      <c r="G1819" s="60" t="s">
        <v>2730</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row>
    <row r="1820" spans="1:31">
      <c r="A1820" s="60" t="s">
        <v>3490</v>
      </c>
      <c r="B1820" s="60" t="s">
        <v>2728</v>
      </c>
      <c r="C1820" s="60" t="s">
        <v>2746</v>
      </c>
      <c r="D1820" s="60" t="s">
        <v>2729</v>
      </c>
      <c r="E1820" s="67">
        <v>41640</v>
      </c>
      <c r="F1820" s="67">
        <v>42004</v>
      </c>
      <c r="G1820" s="60" t="s">
        <v>2730</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row>
    <row r="1821" spans="1:31">
      <c r="A1821" s="60" t="s">
        <v>3491</v>
      </c>
      <c r="B1821" s="60" t="s">
        <v>2728</v>
      </c>
      <c r="D1821" s="60" t="s">
        <v>2729</v>
      </c>
      <c r="E1821" s="67">
        <v>41640</v>
      </c>
      <c r="F1821" s="67">
        <v>42004</v>
      </c>
      <c r="G1821" s="60" t="s">
        <v>2730</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row>
    <row r="1822" spans="1:31">
      <c r="A1822" s="60" t="s">
        <v>3492</v>
      </c>
      <c r="B1822" s="60" t="s">
        <v>2728</v>
      </c>
      <c r="D1822" s="60" t="s">
        <v>2729</v>
      </c>
      <c r="E1822" s="67">
        <v>41640</v>
      </c>
      <c r="F1822" s="67">
        <v>42004</v>
      </c>
      <c r="G1822" s="60" t="s">
        <v>2730</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row>
    <row r="1823" spans="1:31">
      <c r="A1823" s="60" t="s">
        <v>3493</v>
      </c>
      <c r="B1823" s="60" t="s">
        <v>2728</v>
      </c>
      <c r="C1823" s="60" t="s">
        <v>2746</v>
      </c>
      <c r="D1823" s="60" t="s">
        <v>2729</v>
      </c>
      <c r="E1823" s="67">
        <v>41640</v>
      </c>
      <c r="F1823" s="67">
        <v>42004</v>
      </c>
      <c r="G1823" s="60" t="s">
        <v>2730</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row>
    <row r="1824" spans="1:31">
      <c r="A1824" s="60" t="s">
        <v>3494</v>
      </c>
      <c r="B1824" s="60" t="s">
        <v>2728</v>
      </c>
      <c r="C1824" s="60" t="s">
        <v>2746</v>
      </c>
      <c r="D1824" s="60" t="s">
        <v>2729</v>
      </c>
      <c r="E1824" s="67">
        <v>41640</v>
      </c>
      <c r="F1824" s="67">
        <v>42004</v>
      </c>
      <c r="G1824" s="60" t="s">
        <v>2730</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row>
    <row r="1825" spans="1:31">
      <c r="A1825" s="60" t="s">
        <v>3495</v>
      </c>
      <c r="B1825" s="60" t="s">
        <v>2728</v>
      </c>
      <c r="D1825" s="60" t="s">
        <v>2729</v>
      </c>
      <c r="E1825" s="67">
        <v>41640</v>
      </c>
      <c r="F1825" s="67">
        <v>42004</v>
      </c>
      <c r="G1825" s="60" t="s">
        <v>2730</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row>
    <row r="1826" spans="1:31">
      <c r="A1826" s="60" t="s">
        <v>3496</v>
      </c>
      <c r="B1826" s="60" t="s">
        <v>2728</v>
      </c>
      <c r="D1826" s="60" t="s">
        <v>2729</v>
      </c>
      <c r="E1826" s="67">
        <v>41640</v>
      </c>
      <c r="F1826" s="67">
        <v>42004</v>
      </c>
      <c r="G1826" s="60" t="s">
        <v>2730</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row>
    <row r="1827" spans="1:31">
      <c r="A1827" s="60" t="s">
        <v>3497</v>
      </c>
      <c r="B1827" s="60" t="s">
        <v>2728</v>
      </c>
      <c r="C1827" s="60" t="s">
        <v>2746</v>
      </c>
      <c r="D1827" s="60" t="s">
        <v>2729</v>
      </c>
      <c r="E1827" s="67">
        <v>41640</v>
      </c>
      <c r="F1827" s="67">
        <v>42004</v>
      </c>
      <c r="G1827" s="60" t="s">
        <v>2730</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row>
    <row r="1828" spans="1:31">
      <c r="A1828" s="60" t="s">
        <v>3498</v>
      </c>
      <c r="B1828" s="60" t="s">
        <v>2728</v>
      </c>
      <c r="C1828" s="60" t="s">
        <v>2746</v>
      </c>
      <c r="D1828" s="60" t="s">
        <v>2729</v>
      </c>
      <c r="E1828" s="67">
        <v>41640</v>
      </c>
      <c r="F1828" s="67">
        <v>42004</v>
      </c>
      <c r="G1828" s="60" t="s">
        <v>2730</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row>
    <row r="1829" spans="1:31">
      <c r="A1829" s="60" t="s">
        <v>3499</v>
      </c>
      <c r="B1829" s="60" t="s">
        <v>2728</v>
      </c>
      <c r="D1829" s="60" t="s">
        <v>2729</v>
      </c>
      <c r="E1829" s="67">
        <v>41640</v>
      </c>
      <c r="F1829" s="67">
        <v>42004</v>
      </c>
      <c r="G1829" s="60" t="s">
        <v>2730</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row>
    <row r="1830" spans="1:31">
      <c r="A1830" s="60" t="s">
        <v>3500</v>
      </c>
      <c r="B1830" s="60" t="s">
        <v>2728</v>
      </c>
      <c r="D1830" s="60" t="s">
        <v>2729</v>
      </c>
      <c r="E1830" s="67">
        <v>41640</v>
      </c>
      <c r="F1830" s="67">
        <v>42004</v>
      </c>
      <c r="G1830" s="60" t="s">
        <v>2730</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row>
    <row r="1831" spans="1:31">
      <c r="A1831" s="60" t="s">
        <v>3501</v>
      </c>
      <c r="B1831" s="60" t="s">
        <v>2728</v>
      </c>
      <c r="C1831" s="60" t="s">
        <v>2746</v>
      </c>
      <c r="D1831" s="60" t="s">
        <v>2729</v>
      </c>
      <c r="E1831" s="67">
        <v>41640</v>
      </c>
      <c r="F1831" s="67">
        <v>42004</v>
      </c>
      <c r="G1831" s="60" t="s">
        <v>2730</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row>
    <row r="1832" spans="1:31">
      <c r="A1832" s="60" t="s">
        <v>3502</v>
      </c>
      <c r="B1832" s="60" t="s">
        <v>2728</v>
      </c>
      <c r="C1832" s="60" t="s">
        <v>2746</v>
      </c>
      <c r="D1832" s="60" t="s">
        <v>2729</v>
      </c>
      <c r="E1832" s="67">
        <v>41640</v>
      </c>
      <c r="F1832" s="67">
        <v>42004</v>
      </c>
      <c r="G1832" s="60" t="s">
        <v>2730</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row>
    <row r="1833" spans="1:31">
      <c r="A1833" s="60" t="s">
        <v>3503</v>
      </c>
      <c r="B1833" s="60" t="s">
        <v>2728</v>
      </c>
      <c r="D1833" s="60" t="s">
        <v>2729</v>
      </c>
      <c r="E1833" s="67">
        <v>41640</v>
      </c>
      <c r="F1833" s="67">
        <v>42004</v>
      </c>
      <c r="G1833" s="60" t="s">
        <v>2730</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row>
    <row r="1834" spans="1:31">
      <c r="A1834" s="60" t="s">
        <v>3504</v>
      </c>
      <c r="B1834" s="60" t="s">
        <v>2728</v>
      </c>
      <c r="D1834" s="60" t="s">
        <v>2729</v>
      </c>
      <c r="E1834" s="67">
        <v>41640</v>
      </c>
      <c r="F1834" s="67">
        <v>42004</v>
      </c>
      <c r="G1834" s="60" t="s">
        <v>2730</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row>
    <row r="1835" spans="1:31">
      <c r="A1835" s="60" t="s">
        <v>3505</v>
      </c>
      <c r="B1835" s="60" t="s">
        <v>2728</v>
      </c>
      <c r="C1835" s="60" t="s">
        <v>2746</v>
      </c>
      <c r="D1835" s="60" t="s">
        <v>2729</v>
      </c>
      <c r="E1835" s="67">
        <v>41640</v>
      </c>
      <c r="F1835" s="67">
        <v>42004</v>
      </c>
      <c r="G1835" s="60" t="s">
        <v>2730</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row>
    <row r="1836" spans="1:31">
      <c r="A1836" s="60" t="s">
        <v>3506</v>
      </c>
      <c r="B1836" s="60" t="s">
        <v>2728</v>
      </c>
      <c r="C1836" s="60" t="s">
        <v>2746</v>
      </c>
      <c r="D1836" s="60" t="s">
        <v>2729</v>
      </c>
      <c r="E1836" s="67">
        <v>41640</v>
      </c>
      <c r="F1836" s="67">
        <v>42004</v>
      </c>
      <c r="G1836" s="60" t="s">
        <v>2730</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row>
    <row r="1837" spans="1:31">
      <c r="A1837" s="60" t="s">
        <v>3507</v>
      </c>
      <c r="B1837" s="60" t="s">
        <v>2728</v>
      </c>
      <c r="D1837" s="60" t="s">
        <v>2729</v>
      </c>
      <c r="E1837" s="67">
        <v>41640</v>
      </c>
      <c r="F1837" s="67">
        <v>42004</v>
      </c>
      <c r="G1837" s="60" t="s">
        <v>2730</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row>
    <row r="1838" spans="1:31">
      <c r="A1838" s="60" t="s">
        <v>3508</v>
      </c>
      <c r="B1838" s="60" t="s">
        <v>2728</v>
      </c>
      <c r="D1838" s="60" t="s">
        <v>2729</v>
      </c>
      <c r="E1838" s="67">
        <v>41640</v>
      </c>
      <c r="F1838" s="67">
        <v>42004</v>
      </c>
      <c r="G1838" s="60" t="s">
        <v>2730</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row>
    <row r="1839" spans="1:31">
      <c r="A1839" s="60" t="s">
        <v>3509</v>
      </c>
      <c r="B1839" s="60" t="s">
        <v>2728</v>
      </c>
      <c r="C1839" s="60" t="s">
        <v>2746</v>
      </c>
      <c r="D1839" s="60" t="s">
        <v>2729</v>
      </c>
      <c r="E1839" s="67">
        <v>41640</v>
      </c>
      <c r="F1839" s="67">
        <v>42004</v>
      </c>
      <c r="G1839" s="60" t="s">
        <v>2730</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row>
    <row r="1840" spans="1:31">
      <c r="A1840" s="60" t="s">
        <v>3510</v>
      </c>
      <c r="B1840" s="60" t="s">
        <v>2728</v>
      </c>
      <c r="C1840" s="60" t="s">
        <v>2746</v>
      </c>
      <c r="D1840" s="60" t="s">
        <v>2729</v>
      </c>
      <c r="E1840" s="67">
        <v>41640</v>
      </c>
      <c r="F1840" s="67">
        <v>42004</v>
      </c>
      <c r="G1840" s="60" t="s">
        <v>2730</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row>
    <row r="1841" spans="1:31">
      <c r="A1841" s="60" t="s">
        <v>3511</v>
      </c>
      <c r="B1841" s="60" t="s">
        <v>2728</v>
      </c>
      <c r="D1841" s="60" t="s">
        <v>2729</v>
      </c>
      <c r="E1841" s="67">
        <v>41640</v>
      </c>
      <c r="F1841" s="67">
        <v>42004</v>
      </c>
      <c r="G1841" s="60" t="s">
        <v>2730</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row>
    <row r="1842" spans="1:31">
      <c r="A1842" s="60" t="s">
        <v>3512</v>
      </c>
      <c r="B1842" s="60" t="s">
        <v>2728</v>
      </c>
      <c r="D1842" s="60" t="s">
        <v>2729</v>
      </c>
      <c r="E1842" s="67">
        <v>41640</v>
      </c>
      <c r="F1842" s="67">
        <v>42004</v>
      </c>
      <c r="G1842" s="60" t="s">
        <v>2730</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row>
    <row r="1843" spans="1:31">
      <c r="A1843" s="60" t="s">
        <v>3513</v>
      </c>
      <c r="B1843" s="60" t="s">
        <v>2728</v>
      </c>
      <c r="C1843" s="60" t="s">
        <v>2746</v>
      </c>
      <c r="D1843" s="60" t="s">
        <v>2729</v>
      </c>
      <c r="E1843" s="67">
        <v>41640</v>
      </c>
      <c r="F1843" s="67">
        <v>42004</v>
      </c>
      <c r="G1843" s="60" t="s">
        <v>2730</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row>
    <row r="1844" spans="1:31">
      <c r="A1844" s="60" t="s">
        <v>3514</v>
      </c>
      <c r="B1844" s="60" t="s">
        <v>2728</v>
      </c>
      <c r="C1844" s="60" t="s">
        <v>2746</v>
      </c>
      <c r="D1844" s="60" t="s">
        <v>2729</v>
      </c>
      <c r="E1844" s="67">
        <v>41640</v>
      </c>
      <c r="F1844" s="67">
        <v>42004</v>
      </c>
      <c r="G1844" s="60" t="s">
        <v>2730</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row>
    <row r="1845" spans="1:31">
      <c r="A1845" s="60" t="s">
        <v>3515</v>
      </c>
      <c r="B1845" s="60" t="s">
        <v>2728</v>
      </c>
      <c r="D1845" s="60" t="s">
        <v>2729</v>
      </c>
      <c r="E1845" s="67">
        <v>41640</v>
      </c>
      <c r="F1845" s="67">
        <v>42004</v>
      </c>
      <c r="G1845" s="60" t="s">
        <v>2730</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row>
    <row r="1846" spans="1:31">
      <c r="A1846" s="60" t="s">
        <v>3516</v>
      </c>
      <c r="B1846" s="60" t="s">
        <v>2728</v>
      </c>
      <c r="D1846" s="60" t="s">
        <v>2729</v>
      </c>
      <c r="E1846" s="67">
        <v>41640</v>
      </c>
      <c r="F1846" s="67">
        <v>42004</v>
      </c>
      <c r="G1846" s="60" t="s">
        <v>2730</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row>
    <row r="1847" spans="1:31">
      <c r="A1847" s="60" t="s">
        <v>3517</v>
      </c>
      <c r="B1847" s="60" t="s">
        <v>2728</v>
      </c>
      <c r="C1847" s="60" t="s">
        <v>2746</v>
      </c>
      <c r="D1847" s="60" t="s">
        <v>2729</v>
      </c>
      <c r="E1847" s="67">
        <v>41640</v>
      </c>
      <c r="F1847" s="67">
        <v>42004</v>
      </c>
      <c r="G1847" s="60" t="s">
        <v>2730</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row>
    <row r="1848" spans="1:31">
      <c r="A1848" s="60" t="s">
        <v>3518</v>
      </c>
      <c r="B1848" s="60" t="s">
        <v>2728</v>
      </c>
      <c r="C1848" s="60" t="s">
        <v>2746</v>
      </c>
      <c r="D1848" s="60" t="s">
        <v>2729</v>
      </c>
      <c r="E1848" s="67">
        <v>41640</v>
      </c>
      <c r="F1848" s="67">
        <v>42004</v>
      </c>
      <c r="G1848" s="60" t="s">
        <v>2730</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row>
    <row r="1849" spans="1:31">
      <c r="A1849" s="60" t="s">
        <v>3519</v>
      </c>
      <c r="B1849" s="60" t="s">
        <v>2728</v>
      </c>
      <c r="D1849" s="60" t="s">
        <v>2729</v>
      </c>
      <c r="E1849" s="67">
        <v>41640</v>
      </c>
      <c r="F1849" s="67">
        <v>42004</v>
      </c>
      <c r="G1849" s="60" t="s">
        <v>2730</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row>
    <row r="1850" spans="1:31">
      <c r="A1850" s="60" t="s">
        <v>3520</v>
      </c>
      <c r="B1850" s="60" t="s">
        <v>2728</v>
      </c>
      <c r="D1850" s="60" t="s">
        <v>2729</v>
      </c>
      <c r="E1850" s="67">
        <v>41640</v>
      </c>
      <c r="F1850" s="67">
        <v>42004</v>
      </c>
      <c r="G1850" s="60" t="s">
        <v>2730</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row>
    <row r="1851" spans="1:31">
      <c r="A1851" s="60" t="s">
        <v>3521</v>
      </c>
      <c r="B1851" s="60" t="s">
        <v>2728</v>
      </c>
      <c r="C1851" s="60" t="s">
        <v>2746</v>
      </c>
      <c r="D1851" s="60" t="s">
        <v>2729</v>
      </c>
      <c r="E1851" s="67">
        <v>41640</v>
      </c>
      <c r="F1851" s="67">
        <v>42004</v>
      </c>
      <c r="G1851" s="60" t="s">
        <v>2730</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row>
    <row r="1852" spans="1:31">
      <c r="A1852" s="60" t="s">
        <v>3522</v>
      </c>
      <c r="B1852" s="60" t="s">
        <v>2728</v>
      </c>
      <c r="C1852" s="60" t="s">
        <v>2746</v>
      </c>
      <c r="D1852" s="60" t="s">
        <v>2729</v>
      </c>
      <c r="E1852" s="67">
        <v>41640</v>
      </c>
      <c r="F1852" s="67">
        <v>42004</v>
      </c>
      <c r="G1852" s="60" t="s">
        <v>2730</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row>
    <row r="1853" spans="1:31">
      <c r="A1853" s="60" t="s">
        <v>3523</v>
      </c>
      <c r="B1853" s="60" t="s">
        <v>2728</v>
      </c>
      <c r="D1853" s="60" t="s">
        <v>2729</v>
      </c>
      <c r="E1853" s="67">
        <v>41640</v>
      </c>
      <c r="F1853" s="67">
        <v>42004</v>
      </c>
      <c r="G1853" s="60" t="s">
        <v>2730</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row>
    <row r="1854" spans="1:31">
      <c r="A1854" s="60" t="s">
        <v>3524</v>
      </c>
      <c r="B1854" s="60" t="s">
        <v>2728</v>
      </c>
      <c r="D1854" s="60" t="s">
        <v>2729</v>
      </c>
      <c r="E1854" s="67">
        <v>41640</v>
      </c>
      <c r="F1854" s="67">
        <v>42004</v>
      </c>
      <c r="G1854" s="60" t="s">
        <v>2730</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row>
    <row r="1855" spans="1:31">
      <c r="A1855" s="60" t="s">
        <v>3525</v>
      </c>
      <c r="B1855" s="60" t="s">
        <v>2728</v>
      </c>
      <c r="C1855" s="60" t="s">
        <v>2746</v>
      </c>
      <c r="D1855" s="60" t="s">
        <v>2729</v>
      </c>
      <c r="E1855" s="67">
        <v>41640</v>
      </c>
      <c r="F1855" s="67">
        <v>42004</v>
      </c>
      <c r="G1855" s="60" t="s">
        <v>2730</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row>
    <row r="1856" spans="1:31">
      <c r="A1856" s="60" t="s">
        <v>3526</v>
      </c>
      <c r="B1856" s="60" t="s">
        <v>2728</v>
      </c>
      <c r="C1856" s="60" t="s">
        <v>2746</v>
      </c>
      <c r="D1856" s="60" t="s">
        <v>2729</v>
      </c>
      <c r="E1856" s="67">
        <v>41640</v>
      </c>
      <c r="F1856" s="67">
        <v>42004</v>
      </c>
      <c r="G1856" s="60" t="s">
        <v>2730</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row>
    <row r="1857" spans="1:31">
      <c r="A1857" s="60" t="s">
        <v>3527</v>
      </c>
      <c r="B1857" s="60" t="s">
        <v>2728</v>
      </c>
      <c r="D1857" s="60" t="s">
        <v>2729</v>
      </c>
      <c r="E1857" s="67">
        <v>41640</v>
      </c>
      <c r="F1857" s="67">
        <v>42004</v>
      </c>
      <c r="G1857" s="60" t="s">
        <v>2730</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row>
    <row r="1858" spans="1:31">
      <c r="A1858" s="60" t="s">
        <v>3528</v>
      </c>
      <c r="B1858" s="60" t="s">
        <v>2728</v>
      </c>
      <c r="D1858" s="60" t="s">
        <v>2729</v>
      </c>
      <c r="E1858" s="67">
        <v>41640</v>
      </c>
      <c r="F1858" s="67">
        <v>42004</v>
      </c>
      <c r="G1858" s="60" t="s">
        <v>2730</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row>
    <row r="1859" spans="1:31">
      <c r="A1859" s="60" t="s">
        <v>3529</v>
      </c>
      <c r="B1859" s="60" t="s">
        <v>2728</v>
      </c>
      <c r="C1859" s="60" t="s">
        <v>2732</v>
      </c>
      <c r="D1859" s="60" t="s">
        <v>2729</v>
      </c>
      <c r="E1859" s="67">
        <v>41640</v>
      </c>
      <c r="F1859" s="67">
        <v>42004</v>
      </c>
      <c r="G1859" s="60" t="s">
        <v>2730</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row>
    <row r="1860" spans="1:31">
      <c r="A1860" s="60" t="s">
        <v>3530</v>
      </c>
      <c r="B1860" s="60" t="s">
        <v>2742</v>
      </c>
      <c r="C1860" s="60" t="s">
        <v>2746</v>
      </c>
      <c r="D1860" s="60" t="s">
        <v>2729</v>
      </c>
      <c r="E1860" s="67">
        <v>41640</v>
      </c>
      <c r="F1860" s="67">
        <v>42004</v>
      </c>
      <c r="G1860" s="60" t="s">
        <v>2730</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row>
    <row r="1861" spans="1:31">
      <c r="A1861" s="60" t="s">
        <v>3531</v>
      </c>
      <c r="B1861" s="60" t="s">
        <v>2742</v>
      </c>
      <c r="C1861" s="60" t="s">
        <v>2746</v>
      </c>
      <c r="D1861" s="60" t="s">
        <v>2729</v>
      </c>
      <c r="E1861" s="67">
        <v>41640</v>
      </c>
      <c r="F1861" s="67">
        <v>42004</v>
      </c>
      <c r="G1861" s="60" t="s">
        <v>2730</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row>
    <row r="1862" spans="1:31">
      <c r="A1862" s="60" t="s">
        <v>3532</v>
      </c>
      <c r="B1862" s="60" t="s">
        <v>2742</v>
      </c>
      <c r="C1862" s="60" t="s">
        <v>2746</v>
      </c>
      <c r="D1862" s="60" t="s">
        <v>2729</v>
      </c>
      <c r="E1862" s="67">
        <v>41640</v>
      </c>
      <c r="F1862" s="67">
        <v>42004</v>
      </c>
      <c r="G1862" s="60" t="s">
        <v>2730</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row>
    <row r="1863" spans="1:31">
      <c r="A1863" s="60" t="s">
        <v>3533</v>
      </c>
      <c r="B1863" s="60" t="s">
        <v>2728</v>
      </c>
      <c r="D1863" s="60" t="s">
        <v>2729</v>
      </c>
      <c r="E1863" s="67">
        <v>41640</v>
      </c>
      <c r="F1863" s="67">
        <v>42004</v>
      </c>
      <c r="G1863" s="60" t="s">
        <v>2730</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row>
    <row r="1864" spans="1:31">
      <c r="A1864" s="60" t="s">
        <v>3534</v>
      </c>
      <c r="B1864" s="60" t="s">
        <v>2731</v>
      </c>
      <c r="C1864" s="60" t="s">
        <v>2732</v>
      </c>
      <c r="D1864" s="60" t="s">
        <v>2729</v>
      </c>
      <c r="E1864" s="67">
        <v>41640</v>
      </c>
      <c r="F1864" s="67">
        <v>42004</v>
      </c>
      <c r="G1864" s="60" t="s">
        <v>2730</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row>
    <row r="1865" spans="1:31">
      <c r="A1865" s="60" t="s">
        <v>3535</v>
      </c>
      <c r="B1865" s="60" t="s">
        <v>2728</v>
      </c>
      <c r="C1865" s="60" t="s">
        <v>2732</v>
      </c>
      <c r="D1865" s="60" t="s">
        <v>2729</v>
      </c>
      <c r="E1865" s="67">
        <v>41640</v>
      </c>
      <c r="F1865" s="67">
        <v>42004</v>
      </c>
      <c r="G1865" s="60" t="s">
        <v>2730</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row>
    <row r="1866" spans="1:31">
      <c r="A1866" s="60" t="s">
        <v>3536</v>
      </c>
      <c r="B1866" s="60" t="s">
        <v>2728</v>
      </c>
      <c r="D1866" s="60" t="s">
        <v>2729</v>
      </c>
      <c r="E1866" s="67">
        <v>41640</v>
      </c>
      <c r="F1866" s="67">
        <v>42004</v>
      </c>
      <c r="G1866" s="60" t="s">
        <v>2730</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row>
    <row r="1867" spans="1:31">
      <c r="A1867" s="60" t="s">
        <v>3537</v>
      </c>
      <c r="B1867" s="60" t="s">
        <v>2728</v>
      </c>
      <c r="D1867" s="60" t="s">
        <v>2729</v>
      </c>
      <c r="E1867" s="67">
        <v>41640</v>
      </c>
      <c r="F1867" s="67">
        <v>42004</v>
      </c>
      <c r="G1867" s="60" t="s">
        <v>2730</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row>
    <row r="1868" spans="1:31">
      <c r="A1868" s="60" t="s">
        <v>3538</v>
      </c>
      <c r="B1868" s="60" t="s">
        <v>2733</v>
      </c>
      <c r="D1868" s="60" t="s">
        <v>2749</v>
      </c>
      <c r="E1868" s="67">
        <v>41640</v>
      </c>
      <c r="F1868" s="67">
        <v>42004</v>
      </c>
      <c r="G1868" s="60" t="s">
        <v>2730</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row>
    <row r="1869" spans="1:31">
      <c r="A1869" s="60" t="s">
        <v>3538</v>
      </c>
      <c r="B1869" s="60" t="s">
        <v>2733</v>
      </c>
      <c r="D1869" s="60" t="s">
        <v>2737</v>
      </c>
      <c r="E1869" s="67">
        <v>41640</v>
      </c>
      <c r="F1869" s="67">
        <v>42004</v>
      </c>
      <c r="G1869" s="60" t="s">
        <v>2730</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row>
    <row r="1870" spans="1:31">
      <c r="A1870" s="60" t="s">
        <v>3538</v>
      </c>
      <c r="B1870" s="60" t="s">
        <v>2733</v>
      </c>
      <c r="D1870" s="60" t="s">
        <v>2798</v>
      </c>
      <c r="E1870" s="67">
        <v>41640</v>
      </c>
      <c r="F1870" s="67">
        <v>42004</v>
      </c>
      <c r="G1870" s="60" t="s">
        <v>2735</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row>
    <row r="1871" spans="1:31">
      <c r="A1871" s="60" t="s">
        <v>3539</v>
      </c>
      <c r="B1871" s="60" t="s">
        <v>0</v>
      </c>
      <c r="D1871" s="60" t="s">
        <v>2749</v>
      </c>
      <c r="E1871" s="67">
        <v>41640</v>
      </c>
      <c r="F1871" s="67">
        <v>42004</v>
      </c>
      <c r="G1871" s="60" t="s">
        <v>2730</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row>
    <row r="1872" spans="1:31">
      <c r="A1872" s="60" t="s">
        <v>3539</v>
      </c>
      <c r="B1872" s="60" t="s">
        <v>0</v>
      </c>
      <c r="D1872" s="60" t="s">
        <v>2737</v>
      </c>
      <c r="E1872" s="67">
        <v>41640</v>
      </c>
      <c r="F1872" s="67">
        <v>42004</v>
      </c>
      <c r="G1872" s="60" t="s">
        <v>2730</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row>
    <row r="1873" spans="1:31">
      <c r="A1873" s="60" t="s">
        <v>3539</v>
      </c>
      <c r="B1873" s="60" t="s">
        <v>0</v>
      </c>
      <c r="D1873" s="60" t="s">
        <v>2798</v>
      </c>
      <c r="E1873" s="67">
        <v>41640</v>
      </c>
      <c r="F1873" s="67">
        <v>42004</v>
      </c>
      <c r="G1873" s="60" t="s">
        <v>2735</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row>
    <row r="1874" spans="1:31">
      <c r="A1874" s="60" t="s">
        <v>3540</v>
      </c>
      <c r="B1874" s="60" t="s">
        <v>2</v>
      </c>
      <c r="D1874" s="60" t="s">
        <v>2749</v>
      </c>
      <c r="E1874" s="67">
        <v>41640</v>
      </c>
      <c r="F1874" s="67">
        <v>42004</v>
      </c>
      <c r="G1874" s="60" t="s">
        <v>2730</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row>
    <row r="1875" spans="1:31">
      <c r="A1875" s="60" t="s">
        <v>3540</v>
      </c>
      <c r="B1875" s="60" t="s">
        <v>2</v>
      </c>
      <c r="D1875" s="60" t="s">
        <v>2737</v>
      </c>
      <c r="E1875" s="67">
        <v>41640</v>
      </c>
      <c r="F1875" s="67">
        <v>42004</v>
      </c>
      <c r="G1875" s="60" t="s">
        <v>2730</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row>
    <row r="1876" spans="1:31">
      <c r="A1876" s="60" t="s">
        <v>3540</v>
      </c>
      <c r="B1876" s="60" t="s">
        <v>2</v>
      </c>
      <c r="D1876" s="60" t="s">
        <v>2798</v>
      </c>
      <c r="E1876" s="67">
        <v>41640</v>
      </c>
      <c r="F1876" s="67">
        <v>42004</v>
      </c>
      <c r="G1876" s="60" t="s">
        <v>2735</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row>
    <row r="1877" spans="1:31">
      <c r="A1877" s="60" t="s">
        <v>3541</v>
      </c>
      <c r="B1877" s="60" t="s">
        <v>2742</v>
      </c>
      <c r="D1877" s="60" t="s">
        <v>2738</v>
      </c>
      <c r="E1877" s="67">
        <v>41640</v>
      </c>
      <c r="F1877" s="67">
        <v>42004</v>
      </c>
      <c r="G1877" s="60" t="s">
        <v>2730</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row>
    <row r="1878" spans="1:31">
      <c r="A1878" s="60" t="s">
        <v>3541</v>
      </c>
      <c r="B1878" s="60" t="s">
        <v>2742</v>
      </c>
      <c r="D1878" s="60" t="s">
        <v>3542</v>
      </c>
      <c r="E1878" s="67">
        <v>41640</v>
      </c>
      <c r="F1878" s="67">
        <v>42004</v>
      </c>
      <c r="G1878" s="60" t="s">
        <v>2735</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row>
    <row r="1879" spans="1:31">
      <c r="A1879" s="60" t="s">
        <v>3543</v>
      </c>
      <c r="B1879" s="60" t="s">
        <v>2745</v>
      </c>
      <c r="C1879" s="60" t="s">
        <v>2746</v>
      </c>
      <c r="D1879" s="60" t="s">
        <v>2738</v>
      </c>
      <c r="E1879" s="67">
        <v>41640</v>
      </c>
      <c r="F1879" s="67">
        <v>42004</v>
      </c>
      <c r="G1879" s="60" t="s">
        <v>2730</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row>
    <row r="1880" spans="1:31">
      <c r="A1880" s="60" t="s">
        <v>3543</v>
      </c>
      <c r="B1880" s="60" t="s">
        <v>2745</v>
      </c>
      <c r="C1880" s="60" t="s">
        <v>2746</v>
      </c>
      <c r="D1880" s="60" t="s">
        <v>2736</v>
      </c>
      <c r="E1880" s="67">
        <v>41640</v>
      </c>
      <c r="F1880" s="67">
        <v>42004</v>
      </c>
      <c r="G1880" s="60" t="s">
        <v>2730</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row>
    <row r="1881" spans="1:31">
      <c r="A1881" s="60" t="s">
        <v>3543</v>
      </c>
      <c r="B1881" s="60" t="s">
        <v>2745</v>
      </c>
      <c r="C1881" s="60" t="s">
        <v>2746</v>
      </c>
      <c r="D1881" s="60" t="s">
        <v>2737</v>
      </c>
      <c r="E1881" s="67">
        <v>41640</v>
      </c>
      <c r="F1881" s="67">
        <v>42004</v>
      </c>
      <c r="G1881" s="60" t="s">
        <v>2730</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row>
    <row r="1882" spans="1:31">
      <c r="A1882" s="60" t="s">
        <v>3543</v>
      </c>
      <c r="B1882" s="60" t="s">
        <v>2745</v>
      </c>
      <c r="C1882" s="60" t="s">
        <v>2746</v>
      </c>
      <c r="D1882" s="60" t="s">
        <v>2798</v>
      </c>
      <c r="E1882" s="67">
        <v>41640</v>
      </c>
      <c r="F1882" s="67">
        <v>42004</v>
      </c>
      <c r="G1882" s="60" t="s">
        <v>2735</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row>
    <row r="1883" spans="1:31">
      <c r="A1883" s="60" t="s">
        <v>3544</v>
      </c>
      <c r="B1883" s="60" t="s">
        <v>2745</v>
      </c>
      <c r="C1883" s="60" t="s">
        <v>2746</v>
      </c>
      <c r="D1883" s="60" t="s">
        <v>2738</v>
      </c>
      <c r="E1883" s="67">
        <v>41640</v>
      </c>
      <c r="F1883" s="67">
        <v>42004</v>
      </c>
      <c r="G1883" s="60" t="s">
        <v>2730</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row>
    <row r="1884" spans="1:31">
      <c r="A1884" s="60" t="s">
        <v>3544</v>
      </c>
      <c r="B1884" s="60" t="s">
        <v>2745</v>
      </c>
      <c r="C1884" s="60" t="s">
        <v>2746</v>
      </c>
      <c r="D1884" s="60" t="s">
        <v>2736</v>
      </c>
      <c r="E1884" s="67">
        <v>41640</v>
      </c>
      <c r="F1884" s="67">
        <v>42004</v>
      </c>
      <c r="G1884" s="60" t="s">
        <v>2730</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row>
    <row r="1885" spans="1:31">
      <c r="A1885" s="60" t="s">
        <v>3544</v>
      </c>
      <c r="B1885" s="60" t="s">
        <v>2745</v>
      </c>
      <c r="C1885" s="60" t="s">
        <v>2746</v>
      </c>
      <c r="D1885" s="60" t="s">
        <v>2952</v>
      </c>
      <c r="E1885" s="67">
        <v>41640</v>
      </c>
      <c r="F1885" s="67">
        <v>42004</v>
      </c>
      <c r="G1885" s="60" t="s">
        <v>2730</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row>
    <row r="1886" spans="1:31">
      <c r="A1886" s="60" t="s">
        <v>3545</v>
      </c>
      <c r="B1886" s="60" t="s">
        <v>2745</v>
      </c>
      <c r="C1886" s="60" t="s">
        <v>2746</v>
      </c>
      <c r="D1886" s="60" t="s">
        <v>2738</v>
      </c>
      <c r="E1886" s="67">
        <v>41640</v>
      </c>
      <c r="F1886" s="67">
        <v>42004</v>
      </c>
      <c r="G1886" s="60" t="s">
        <v>2730</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row>
    <row r="1887" spans="1:31">
      <c r="A1887" s="60" t="s">
        <v>3545</v>
      </c>
      <c r="B1887" s="60" t="s">
        <v>2745</v>
      </c>
      <c r="C1887" s="60" t="s">
        <v>2746</v>
      </c>
      <c r="D1887" s="60" t="s">
        <v>2736</v>
      </c>
      <c r="E1887" s="67">
        <v>41640</v>
      </c>
      <c r="F1887" s="67">
        <v>42004</v>
      </c>
      <c r="G1887" s="60" t="s">
        <v>2730</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row>
    <row r="1888" spans="1:31">
      <c r="A1888" s="60" t="s">
        <v>3545</v>
      </c>
      <c r="B1888" s="60" t="s">
        <v>2745</v>
      </c>
      <c r="C1888" s="60" t="s">
        <v>2746</v>
      </c>
      <c r="D1888" s="60" t="s">
        <v>2737</v>
      </c>
      <c r="E1888" s="67">
        <v>41640</v>
      </c>
      <c r="F1888" s="67">
        <v>42004</v>
      </c>
      <c r="G1888" s="60" t="s">
        <v>2730</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row>
    <row r="1889" spans="1:31">
      <c r="A1889" s="60" t="s">
        <v>3545</v>
      </c>
      <c r="B1889" s="60" t="s">
        <v>2745</v>
      </c>
      <c r="C1889" s="60" t="s">
        <v>2746</v>
      </c>
      <c r="D1889" s="60" t="s">
        <v>2798</v>
      </c>
      <c r="E1889" s="67">
        <v>41640</v>
      </c>
      <c r="F1889" s="67">
        <v>42004</v>
      </c>
      <c r="G1889" s="60" t="s">
        <v>2735</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row>
    <row r="1890" spans="1:31">
      <c r="A1890" s="60" t="s">
        <v>3546</v>
      </c>
      <c r="B1890" s="60" t="s">
        <v>2748</v>
      </c>
      <c r="C1890" s="60" t="s">
        <v>2732</v>
      </c>
      <c r="D1890" s="60" t="s">
        <v>2743</v>
      </c>
      <c r="E1890" s="67">
        <v>41640</v>
      </c>
      <c r="F1890" s="67">
        <v>42004</v>
      </c>
      <c r="G1890" s="60" t="s">
        <v>2730</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row>
    <row r="1891" spans="1:31">
      <c r="A1891" s="60" t="s">
        <v>3546</v>
      </c>
      <c r="B1891" s="60" t="s">
        <v>2748</v>
      </c>
      <c r="C1891" s="60" t="s">
        <v>2732</v>
      </c>
      <c r="D1891" s="60" t="s">
        <v>2736</v>
      </c>
      <c r="E1891" s="67">
        <v>41640</v>
      </c>
      <c r="F1891" s="67">
        <v>42004</v>
      </c>
      <c r="G1891" s="60" t="s">
        <v>2730</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row>
    <row r="1892" spans="1:31">
      <c r="A1892" s="60" t="s">
        <v>3546</v>
      </c>
      <c r="B1892" s="60" t="s">
        <v>2748</v>
      </c>
      <c r="C1892" s="60" t="s">
        <v>2732</v>
      </c>
      <c r="D1892" s="60" t="s">
        <v>2750</v>
      </c>
      <c r="E1892" s="67">
        <v>41913</v>
      </c>
      <c r="F1892" s="67">
        <v>42004</v>
      </c>
      <c r="G1892" s="60" t="s">
        <v>2730</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row>
    <row r="1893" spans="1:31">
      <c r="A1893" s="60" t="s">
        <v>3546</v>
      </c>
      <c r="B1893" s="60" t="s">
        <v>2748</v>
      </c>
      <c r="C1893" s="60" t="s">
        <v>2732</v>
      </c>
      <c r="D1893" s="60" t="s">
        <v>2750</v>
      </c>
      <c r="E1893" s="67">
        <v>41640</v>
      </c>
      <c r="F1893" s="67">
        <v>41759</v>
      </c>
      <c r="G1893" s="60" t="s">
        <v>2730</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row>
    <row r="1894" spans="1:31">
      <c r="A1894" s="60" t="s">
        <v>3547</v>
      </c>
      <c r="B1894" s="60" t="s">
        <v>2728</v>
      </c>
      <c r="D1894" s="60" t="s">
        <v>2729</v>
      </c>
      <c r="E1894" s="67">
        <v>41640</v>
      </c>
      <c r="F1894" s="67">
        <v>42004</v>
      </c>
      <c r="G1894" s="60" t="s">
        <v>2730</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row>
    <row r="1895" spans="1:31">
      <c r="A1895" s="60" t="s">
        <v>3548</v>
      </c>
      <c r="B1895" s="60" t="s">
        <v>2733</v>
      </c>
      <c r="C1895" s="60" t="s">
        <v>2746</v>
      </c>
      <c r="D1895" s="60" t="s">
        <v>2729</v>
      </c>
      <c r="E1895" s="67">
        <v>41640</v>
      </c>
      <c r="F1895" s="67">
        <v>42004</v>
      </c>
      <c r="G1895" s="60" t="s">
        <v>2730</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row>
    <row r="1896" spans="1:31">
      <c r="A1896" s="60" t="s">
        <v>3549</v>
      </c>
      <c r="B1896" s="60" t="s">
        <v>2733</v>
      </c>
      <c r="D1896" s="60" t="s">
        <v>2729</v>
      </c>
      <c r="E1896" s="67">
        <v>41640</v>
      </c>
      <c r="F1896" s="67">
        <v>42004</v>
      </c>
      <c r="G1896" s="60" t="s">
        <v>2730</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row>
    <row r="1897" spans="1:31">
      <c r="A1897" s="60" t="s">
        <v>3550</v>
      </c>
      <c r="B1897" s="60" t="s">
        <v>2733</v>
      </c>
      <c r="D1897" s="60" t="s">
        <v>2729</v>
      </c>
      <c r="E1897" s="67">
        <v>41640</v>
      </c>
      <c r="F1897" s="67">
        <v>42004</v>
      </c>
      <c r="G1897" s="60" t="s">
        <v>2730</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row>
    <row r="1898" spans="1:31">
      <c r="A1898" s="60" t="s">
        <v>3551</v>
      </c>
      <c r="B1898" s="60" t="s">
        <v>2733</v>
      </c>
      <c r="C1898" s="60" t="s">
        <v>2746</v>
      </c>
      <c r="D1898" s="60" t="s">
        <v>2729</v>
      </c>
      <c r="E1898" s="67">
        <v>41640</v>
      </c>
      <c r="F1898" s="67">
        <v>42004</v>
      </c>
      <c r="G1898" s="60" t="s">
        <v>2730</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row>
    <row r="1899" spans="1:31">
      <c r="A1899" s="60" t="s">
        <v>3552</v>
      </c>
      <c r="B1899" s="60" t="s">
        <v>2728</v>
      </c>
      <c r="C1899" s="60" t="s">
        <v>2746</v>
      </c>
      <c r="D1899" s="60" t="s">
        <v>2729</v>
      </c>
      <c r="E1899" s="67">
        <v>41640</v>
      </c>
      <c r="F1899" s="67">
        <v>42004</v>
      </c>
      <c r="G1899" s="60" t="s">
        <v>2730</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row>
    <row r="1900" spans="1:31">
      <c r="A1900" s="60" t="s">
        <v>3553</v>
      </c>
      <c r="B1900" s="60" t="s">
        <v>2728</v>
      </c>
      <c r="D1900" s="60" t="s">
        <v>2729</v>
      </c>
      <c r="E1900" s="67">
        <v>41640</v>
      </c>
      <c r="F1900" s="67">
        <v>42004</v>
      </c>
      <c r="G1900" s="60" t="s">
        <v>2730</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row>
    <row r="1901" spans="1:31">
      <c r="A1901" s="60" t="s">
        <v>3554</v>
      </c>
      <c r="B1901" s="60" t="s">
        <v>2728</v>
      </c>
      <c r="D1901" s="60" t="s">
        <v>2729</v>
      </c>
      <c r="E1901" s="67">
        <v>41640</v>
      </c>
      <c r="F1901" s="67">
        <v>42004</v>
      </c>
      <c r="G1901" s="60" t="s">
        <v>2730</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row>
    <row r="1902" spans="1:31">
      <c r="A1902" s="60" t="s">
        <v>3555</v>
      </c>
      <c r="B1902" s="60" t="s">
        <v>2728</v>
      </c>
      <c r="D1902" s="60" t="s">
        <v>2729</v>
      </c>
      <c r="E1902" s="67">
        <v>41640</v>
      </c>
      <c r="F1902" s="67">
        <v>42004</v>
      </c>
      <c r="G1902" s="60" t="s">
        <v>2730</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row>
    <row r="1903" spans="1:31">
      <c r="A1903" s="60" t="s">
        <v>3556</v>
      </c>
      <c r="B1903" s="60" t="s">
        <v>0</v>
      </c>
      <c r="D1903" s="60" t="s">
        <v>2729</v>
      </c>
      <c r="E1903" s="67">
        <v>41640</v>
      </c>
      <c r="F1903" s="67">
        <v>42004</v>
      </c>
      <c r="G1903" s="60" t="s">
        <v>2730</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row>
    <row r="1904" spans="1:31">
      <c r="A1904" s="60" t="s">
        <v>3557</v>
      </c>
      <c r="B1904" s="60" t="s">
        <v>0</v>
      </c>
      <c r="D1904" s="60" t="s">
        <v>2729</v>
      </c>
      <c r="E1904" s="67">
        <v>41640</v>
      </c>
      <c r="F1904" s="67">
        <v>42004</v>
      </c>
      <c r="G1904" s="60" t="s">
        <v>2730</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row>
    <row r="1905" spans="1:31">
      <c r="A1905" s="60" t="s">
        <v>3558</v>
      </c>
      <c r="B1905" s="60" t="s">
        <v>2728</v>
      </c>
      <c r="C1905" s="60" t="s">
        <v>2746</v>
      </c>
      <c r="D1905" s="60" t="s">
        <v>2729</v>
      </c>
      <c r="E1905" s="67">
        <v>41640</v>
      </c>
      <c r="F1905" s="67">
        <v>42004</v>
      </c>
      <c r="G1905" s="60" t="s">
        <v>2730</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row>
    <row r="1906" spans="1:31">
      <c r="A1906" s="60" t="s">
        <v>3559</v>
      </c>
      <c r="B1906" s="60" t="s">
        <v>2745</v>
      </c>
      <c r="C1906" s="60" t="s">
        <v>2746</v>
      </c>
      <c r="D1906" s="60" t="s">
        <v>2738</v>
      </c>
      <c r="E1906" s="67">
        <v>41640</v>
      </c>
      <c r="F1906" s="67">
        <v>42004</v>
      </c>
      <c r="G1906" s="60" t="s">
        <v>2730</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row>
    <row r="1907" spans="1:31">
      <c r="A1907" s="60" t="s">
        <v>3559</v>
      </c>
      <c r="B1907" s="60" t="s">
        <v>2745</v>
      </c>
      <c r="C1907" s="60" t="s">
        <v>2746</v>
      </c>
      <c r="D1907" s="60" t="s">
        <v>2736</v>
      </c>
      <c r="E1907" s="67">
        <v>41640</v>
      </c>
      <c r="F1907" s="67">
        <v>42004</v>
      </c>
      <c r="G1907" s="60" t="s">
        <v>2730</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row>
    <row r="1908" spans="1:31">
      <c r="A1908" s="60" t="s">
        <v>3559</v>
      </c>
      <c r="B1908" s="60" t="s">
        <v>2745</v>
      </c>
      <c r="C1908" s="60" t="s">
        <v>2746</v>
      </c>
      <c r="D1908" s="60" t="s">
        <v>2737</v>
      </c>
      <c r="E1908" s="67">
        <v>41640</v>
      </c>
      <c r="F1908" s="67">
        <v>42004</v>
      </c>
      <c r="G1908" s="60" t="s">
        <v>2730</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row>
    <row r="1909" spans="1:31">
      <c r="A1909" s="60" t="s">
        <v>3559</v>
      </c>
      <c r="B1909" s="60" t="s">
        <v>2745</v>
      </c>
      <c r="C1909" s="60" t="s">
        <v>2746</v>
      </c>
      <c r="D1909" s="60" t="s">
        <v>2798</v>
      </c>
      <c r="E1909" s="67">
        <v>41640</v>
      </c>
      <c r="F1909" s="67">
        <v>42004</v>
      </c>
      <c r="G1909" s="60" t="s">
        <v>2735</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row>
    <row r="1910" spans="1:31">
      <c r="A1910" s="60" t="s">
        <v>3560</v>
      </c>
      <c r="B1910" s="60" t="s">
        <v>2745</v>
      </c>
      <c r="C1910" s="60" t="s">
        <v>2746</v>
      </c>
      <c r="D1910" s="60" t="s">
        <v>2738</v>
      </c>
      <c r="E1910" s="67">
        <v>41640</v>
      </c>
      <c r="F1910" s="67">
        <v>42004</v>
      </c>
      <c r="G1910" s="60" t="s">
        <v>2730</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row>
    <row r="1911" spans="1:31">
      <c r="A1911" s="60" t="s">
        <v>3560</v>
      </c>
      <c r="B1911" s="60" t="s">
        <v>2745</v>
      </c>
      <c r="C1911" s="60" t="s">
        <v>2746</v>
      </c>
      <c r="D1911" s="60" t="s">
        <v>2736</v>
      </c>
      <c r="E1911" s="67">
        <v>41640</v>
      </c>
      <c r="F1911" s="67">
        <v>42004</v>
      </c>
      <c r="G1911" s="60" t="s">
        <v>2730</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row>
    <row r="1912" spans="1:31">
      <c r="A1912" s="60" t="s">
        <v>3560</v>
      </c>
      <c r="B1912" s="60" t="s">
        <v>2745</v>
      </c>
      <c r="C1912" s="60" t="s">
        <v>2746</v>
      </c>
      <c r="D1912" s="60" t="s">
        <v>2737</v>
      </c>
      <c r="E1912" s="67">
        <v>41640</v>
      </c>
      <c r="F1912" s="67">
        <v>42004</v>
      </c>
      <c r="G1912" s="60" t="s">
        <v>2730</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row>
    <row r="1913" spans="1:31">
      <c r="A1913" s="60" t="s">
        <v>3560</v>
      </c>
      <c r="B1913" s="60" t="s">
        <v>2745</v>
      </c>
      <c r="C1913" s="60" t="s">
        <v>2746</v>
      </c>
      <c r="D1913" s="60" t="s">
        <v>2798</v>
      </c>
      <c r="E1913" s="67">
        <v>41640</v>
      </c>
      <c r="F1913" s="67">
        <v>42004</v>
      </c>
      <c r="G1913" s="60" t="s">
        <v>2735</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row>
    <row r="1914" spans="1:31">
      <c r="A1914" s="60" t="s">
        <v>3561</v>
      </c>
      <c r="B1914" s="60" t="s">
        <v>2728</v>
      </c>
      <c r="D1914" s="60" t="s">
        <v>2991</v>
      </c>
      <c r="E1914" s="67">
        <v>41640</v>
      </c>
      <c r="F1914" s="67">
        <v>42004</v>
      </c>
      <c r="G1914" s="60" t="s">
        <v>2730</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row>
    <row r="1915" spans="1:31">
      <c r="A1915" s="60" t="s">
        <v>3562</v>
      </c>
      <c r="B1915" s="60" t="s">
        <v>2784</v>
      </c>
      <c r="D1915" s="60" t="s">
        <v>2749</v>
      </c>
      <c r="E1915" s="67">
        <v>41640</v>
      </c>
      <c r="F1915" s="67">
        <v>42004</v>
      </c>
      <c r="G1915" s="60" t="s">
        <v>2730</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row>
    <row r="1916" spans="1:31">
      <c r="A1916" s="60" t="s">
        <v>3562</v>
      </c>
      <c r="B1916" s="60" t="s">
        <v>2784</v>
      </c>
      <c r="D1916" s="60" t="s">
        <v>2952</v>
      </c>
      <c r="E1916" s="67">
        <v>41640</v>
      </c>
      <c r="F1916" s="67">
        <v>42004</v>
      </c>
      <c r="G1916" s="60" t="s">
        <v>2735</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row>
    <row r="1917" spans="1:31">
      <c r="A1917" s="60" t="s">
        <v>3563</v>
      </c>
      <c r="B1917" s="60" t="s">
        <v>2728</v>
      </c>
      <c r="C1917" s="60" t="s">
        <v>2746</v>
      </c>
      <c r="D1917" s="60" t="s">
        <v>2729</v>
      </c>
      <c r="E1917" s="67">
        <v>41640</v>
      </c>
      <c r="F1917" s="67">
        <v>42004</v>
      </c>
      <c r="G1917" s="60" t="s">
        <v>2730</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row>
    <row r="1918" spans="1:31">
      <c r="A1918" s="60" t="s">
        <v>3564</v>
      </c>
      <c r="B1918" s="60" t="s">
        <v>6</v>
      </c>
      <c r="D1918" s="60" t="s">
        <v>2729</v>
      </c>
      <c r="E1918" s="67">
        <v>41640</v>
      </c>
      <c r="F1918" s="67">
        <v>42004</v>
      </c>
      <c r="G1918" s="60" t="s">
        <v>2730</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row>
    <row r="1919" spans="1:31">
      <c r="A1919" s="60" t="s">
        <v>3564</v>
      </c>
      <c r="B1919" s="60" t="s">
        <v>6</v>
      </c>
      <c r="D1919" s="60" t="s">
        <v>2798</v>
      </c>
      <c r="E1919" s="67">
        <v>41640</v>
      </c>
      <c r="F1919" s="67">
        <v>42004</v>
      </c>
      <c r="G1919" s="60" t="s">
        <v>2735</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row>
    <row r="1920" spans="1:31">
      <c r="A1920" s="60" t="s">
        <v>3565</v>
      </c>
      <c r="B1920" s="60" t="s">
        <v>6</v>
      </c>
      <c r="D1920" s="60" t="s">
        <v>2738</v>
      </c>
      <c r="E1920" s="67">
        <v>41640</v>
      </c>
      <c r="F1920" s="67">
        <v>42004</v>
      </c>
      <c r="G1920" s="60" t="s">
        <v>2730</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row>
    <row r="1921" spans="1:31">
      <c r="A1921" s="60" t="s">
        <v>3565</v>
      </c>
      <c r="B1921" s="60" t="s">
        <v>6</v>
      </c>
      <c r="D1921" s="60" t="s">
        <v>2744</v>
      </c>
      <c r="E1921" s="67">
        <v>41640</v>
      </c>
      <c r="F1921" s="67">
        <v>42004</v>
      </c>
      <c r="G1921" s="60" t="s">
        <v>2735</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row>
    <row r="1922" spans="1:31">
      <c r="A1922" s="60" t="s">
        <v>3565</v>
      </c>
      <c r="B1922" s="60" t="s">
        <v>6</v>
      </c>
      <c r="D1922" s="60" t="s">
        <v>2952</v>
      </c>
      <c r="E1922" s="67">
        <v>41640</v>
      </c>
      <c r="F1922" s="67">
        <v>42004</v>
      </c>
      <c r="G1922" s="60" t="s">
        <v>2735</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row>
    <row r="1923" spans="1:31">
      <c r="A1923" s="60" t="s">
        <v>3566</v>
      </c>
      <c r="B1923" s="60" t="s">
        <v>2946</v>
      </c>
      <c r="D1923" s="60" t="s">
        <v>2749</v>
      </c>
      <c r="E1923" s="67">
        <v>41640</v>
      </c>
      <c r="F1923" s="67">
        <v>42004</v>
      </c>
      <c r="G1923" s="60" t="s">
        <v>2730</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row>
    <row r="1924" spans="1:31">
      <c r="A1924" s="60" t="s">
        <v>3566</v>
      </c>
      <c r="B1924" s="60" t="s">
        <v>2946</v>
      </c>
      <c r="D1924" s="60" t="s">
        <v>2952</v>
      </c>
      <c r="E1924" s="67">
        <v>41640</v>
      </c>
      <c r="F1924" s="67">
        <v>42004</v>
      </c>
      <c r="G1924" s="60" t="s">
        <v>2735</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row>
    <row r="1925" spans="1:31">
      <c r="A1925" s="60" t="s">
        <v>3567</v>
      </c>
      <c r="B1925" s="60" t="s">
        <v>2946</v>
      </c>
      <c r="D1925" s="60" t="s">
        <v>2729</v>
      </c>
      <c r="E1925" s="67">
        <v>41640</v>
      </c>
      <c r="F1925" s="67">
        <v>42004</v>
      </c>
      <c r="G1925" s="60" t="s">
        <v>2730</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row>
    <row r="1926" spans="1:31">
      <c r="A1926" s="60" t="s">
        <v>3568</v>
      </c>
      <c r="B1926" s="60" t="s">
        <v>2728</v>
      </c>
      <c r="D1926" s="60" t="s">
        <v>2729</v>
      </c>
      <c r="E1926" s="67">
        <v>41640</v>
      </c>
      <c r="F1926" s="67">
        <v>42004</v>
      </c>
      <c r="G1926" s="60" t="s">
        <v>2730</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row>
    <row r="1927" spans="1:31">
      <c r="A1927" s="60" t="s">
        <v>3569</v>
      </c>
      <c r="B1927" s="60" t="s">
        <v>2728</v>
      </c>
      <c r="D1927" s="60" t="s">
        <v>2729</v>
      </c>
      <c r="E1927" s="67">
        <v>41640</v>
      </c>
      <c r="F1927" s="67">
        <v>42004</v>
      </c>
      <c r="G1927" s="60" t="s">
        <v>2730</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row>
    <row r="1928" spans="1:31">
      <c r="A1928" s="60" t="s">
        <v>3570</v>
      </c>
      <c r="B1928" s="60" t="s">
        <v>2728</v>
      </c>
      <c r="C1928" s="60" t="s">
        <v>2746</v>
      </c>
      <c r="D1928" s="60" t="s">
        <v>2729</v>
      </c>
      <c r="E1928" s="67">
        <v>41640</v>
      </c>
      <c r="F1928" s="67">
        <v>42004</v>
      </c>
      <c r="G1928" s="60" t="s">
        <v>2730</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row>
    <row r="1929" spans="1:31">
      <c r="A1929" s="60" t="s">
        <v>3570</v>
      </c>
      <c r="B1929" s="60" t="s">
        <v>2728</v>
      </c>
      <c r="C1929" s="60" t="s">
        <v>2746</v>
      </c>
      <c r="D1929" s="60" t="s">
        <v>2750</v>
      </c>
      <c r="E1929" s="67">
        <v>41913</v>
      </c>
      <c r="F1929" s="67">
        <v>42004</v>
      </c>
      <c r="G1929" s="60" t="s">
        <v>2730</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row>
    <row r="1930" spans="1:31">
      <c r="A1930" s="60" t="s">
        <v>3570</v>
      </c>
      <c r="B1930" s="60" t="s">
        <v>2728</v>
      </c>
      <c r="C1930" s="60" t="s">
        <v>2746</v>
      </c>
      <c r="D1930" s="60" t="s">
        <v>2750</v>
      </c>
      <c r="E1930" s="67">
        <v>41640</v>
      </c>
      <c r="F1930" s="67">
        <v>41729</v>
      </c>
      <c r="G1930" s="60" t="s">
        <v>2730</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row>
    <row r="1931" spans="1:31">
      <c r="A1931" s="60" t="s">
        <v>3571</v>
      </c>
      <c r="B1931" s="60" t="s">
        <v>2728</v>
      </c>
      <c r="C1931" s="60" t="s">
        <v>2732</v>
      </c>
      <c r="D1931" s="60" t="s">
        <v>2729</v>
      </c>
      <c r="E1931" s="67">
        <v>41640</v>
      </c>
      <c r="F1931" s="67">
        <v>42004</v>
      </c>
      <c r="G1931" s="60" t="s">
        <v>2730</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row>
    <row r="1932" spans="1:31">
      <c r="A1932" s="60" t="s">
        <v>3572</v>
      </c>
      <c r="B1932" s="60" t="s">
        <v>2742</v>
      </c>
      <c r="C1932" s="60" t="s">
        <v>2746</v>
      </c>
      <c r="D1932" s="60" t="s">
        <v>2729</v>
      </c>
      <c r="E1932" s="67">
        <v>41640</v>
      </c>
      <c r="F1932" s="67">
        <v>42004</v>
      </c>
      <c r="G1932" s="60" t="s">
        <v>2730</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row>
    <row r="1933" spans="1:31">
      <c r="A1933" s="60" t="s">
        <v>3573</v>
      </c>
      <c r="B1933" s="60" t="s">
        <v>2742</v>
      </c>
      <c r="C1933" s="60" t="s">
        <v>2746</v>
      </c>
      <c r="D1933" s="60" t="s">
        <v>2729</v>
      </c>
      <c r="E1933" s="67">
        <v>41640</v>
      </c>
      <c r="F1933" s="67">
        <v>42004</v>
      </c>
      <c r="G1933" s="60" t="s">
        <v>2730</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row>
    <row r="1934" spans="1:31">
      <c r="A1934" s="60" t="s">
        <v>3574</v>
      </c>
      <c r="B1934" s="60" t="s">
        <v>2742</v>
      </c>
      <c r="C1934" s="60" t="s">
        <v>2746</v>
      </c>
      <c r="D1934" s="60" t="s">
        <v>2729</v>
      </c>
      <c r="E1934" s="67">
        <v>41640</v>
      </c>
      <c r="F1934" s="67">
        <v>42004</v>
      </c>
      <c r="G1934" s="60" t="s">
        <v>2730</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row>
    <row r="1935" spans="1:31">
      <c r="A1935" s="60" t="s">
        <v>3575</v>
      </c>
      <c r="B1935" s="60" t="s">
        <v>2728</v>
      </c>
      <c r="D1935" s="60" t="s">
        <v>2729</v>
      </c>
      <c r="E1935" s="67">
        <v>41640</v>
      </c>
      <c r="F1935" s="67">
        <v>42004</v>
      </c>
      <c r="G1935" s="60" t="s">
        <v>2730</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row>
    <row r="1936" spans="1:31">
      <c r="A1936" s="60" t="s">
        <v>3576</v>
      </c>
      <c r="B1936" s="60" t="s">
        <v>2731</v>
      </c>
      <c r="C1936" s="60" t="s">
        <v>2732</v>
      </c>
      <c r="D1936" s="60" t="s">
        <v>2729</v>
      </c>
      <c r="E1936" s="67">
        <v>41640</v>
      </c>
      <c r="F1936" s="67">
        <v>42004</v>
      </c>
      <c r="G1936" s="60" t="s">
        <v>2730</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row>
    <row r="1937" spans="1:31">
      <c r="A1937" s="60" t="s">
        <v>3577</v>
      </c>
      <c r="B1937" s="60" t="s">
        <v>2728</v>
      </c>
      <c r="D1937" s="60" t="s">
        <v>2729</v>
      </c>
      <c r="E1937" s="67">
        <v>41640</v>
      </c>
      <c r="F1937" s="67">
        <v>42004</v>
      </c>
      <c r="G1937" s="60" t="s">
        <v>2730</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row>
    <row r="1938" spans="1:31">
      <c r="A1938" s="60" t="s">
        <v>3578</v>
      </c>
      <c r="B1938" s="60" t="s">
        <v>2728</v>
      </c>
      <c r="D1938" s="60" t="s">
        <v>2729</v>
      </c>
      <c r="E1938" s="67">
        <v>41640</v>
      </c>
      <c r="F1938" s="67">
        <v>42004</v>
      </c>
      <c r="G1938" s="60" t="s">
        <v>2730</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row>
    <row r="1939" spans="1:31">
      <c r="A1939" s="60" t="s">
        <v>3579</v>
      </c>
      <c r="B1939" s="60" t="s">
        <v>2946</v>
      </c>
      <c r="D1939" s="60" t="s">
        <v>2729</v>
      </c>
      <c r="E1939" s="67">
        <v>41640</v>
      </c>
      <c r="F1939" s="67">
        <v>42004</v>
      </c>
      <c r="G1939" s="60" t="s">
        <v>2730</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row>
    <row r="1940" spans="1:31">
      <c r="A1940" s="60" t="s">
        <v>3580</v>
      </c>
      <c r="B1940" s="60" t="s">
        <v>2728</v>
      </c>
      <c r="C1940" s="60" t="s">
        <v>2732</v>
      </c>
      <c r="D1940" s="60" t="s">
        <v>2729</v>
      </c>
      <c r="E1940" s="67">
        <v>41640</v>
      </c>
      <c r="F1940" s="67">
        <v>42004</v>
      </c>
      <c r="G1940" s="60" t="s">
        <v>2730</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row>
    <row r="1941" spans="1:31">
      <c r="A1941" s="60" t="s">
        <v>3581</v>
      </c>
      <c r="B1941" s="60" t="s">
        <v>2728</v>
      </c>
      <c r="D1941" s="60" t="s">
        <v>2729</v>
      </c>
      <c r="E1941" s="67">
        <v>41640</v>
      </c>
      <c r="F1941" s="67">
        <v>42004</v>
      </c>
      <c r="G1941" s="60" t="s">
        <v>2730</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row>
    <row r="1942" spans="1:31">
      <c r="A1942" s="60" t="s">
        <v>3582</v>
      </c>
      <c r="B1942" s="60" t="s">
        <v>2728</v>
      </c>
      <c r="D1942" s="60" t="s">
        <v>2729</v>
      </c>
      <c r="E1942" s="67">
        <v>41640</v>
      </c>
      <c r="F1942" s="67">
        <v>42004</v>
      </c>
      <c r="G1942" s="60" t="s">
        <v>2730</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row>
    <row r="1943" spans="1:31">
      <c r="A1943" s="60" t="s">
        <v>3583</v>
      </c>
      <c r="B1943" s="60" t="s">
        <v>2728</v>
      </c>
      <c r="D1943" s="60" t="s">
        <v>2991</v>
      </c>
      <c r="E1943" s="67">
        <v>41640</v>
      </c>
      <c r="F1943" s="67">
        <v>42004</v>
      </c>
      <c r="G1943" s="60" t="s">
        <v>2735</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row>
    <row r="1944" spans="1:31">
      <c r="A1944" s="60" t="s">
        <v>3584</v>
      </c>
      <c r="B1944" s="60" t="s">
        <v>2728</v>
      </c>
      <c r="D1944" s="60" t="s">
        <v>2991</v>
      </c>
      <c r="E1944" s="67">
        <v>41640</v>
      </c>
      <c r="F1944" s="67">
        <v>42004</v>
      </c>
      <c r="G1944" s="60" t="s">
        <v>2735</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row>
    <row r="1945" spans="1:31">
      <c r="A1945" s="60" t="s">
        <v>3585</v>
      </c>
      <c r="B1945" s="60" t="s">
        <v>2756</v>
      </c>
      <c r="D1945" s="60" t="s">
        <v>2738</v>
      </c>
      <c r="E1945" s="67">
        <v>41640</v>
      </c>
      <c r="F1945" s="67">
        <v>42004</v>
      </c>
      <c r="G1945" s="60" t="s">
        <v>2735</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row>
    <row r="1946" spans="1:31">
      <c r="A1946" s="60" t="s">
        <v>3585</v>
      </c>
      <c r="B1946" s="60" t="s">
        <v>2756</v>
      </c>
      <c r="D1946" s="60" t="s">
        <v>2736</v>
      </c>
      <c r="E1946" s="67">
        <v>41640</v>
      </c>
      <c r="F1946" s="67">
        <v>42004</v>
      </c>
      <c r="G1946" s="60" t="s">
        <v>2730</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row>
    <row r="1947" spans="1:31">
      <c r="A1947" s="60" t="s">
        <v>3585</v>
      </c>
      <c r="B1947" s="60" t="s">
        <v>2756</v>
      </c>
      <c r="D1947" s="60" t="s">
        <v>2737</v>
      </c>
      <c r="E1947" s="67">
        <v>41640</v>
      </c>
      <c r="F1947" s="67">
        <v>42004</v>
      </c>
      <c r="G1947" s="60" t="s">
        <v>2730</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row>
    <row r="1948" spans="1:31">
      <c r="A1948" s="60" t="s">
        <v>3585</v>
      </c>
      <c r="B1948" s="60" t="s">
        <v>2756</v>
      </c>
      <c r="D1948" s="60" t="s">
        <v>2740</v>
      </c>
      <c r="E1948" s="67">
        <v>41640</v>
      </c>
      <c r="F1948" s="67">
        <v>42004</v>
      </c>
      <c r="G1948" s="60" t="s">
        <v>2735</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row>
    <row r="1949" spans="1:31">
      <c r="A1949" s="60" t="s">
        <v>3585</v>
      </c>
      <c r="B1949" s="60" t="s">
        <v>2756</v>
      </c>
      <c r="D1949" s="60" t="s">
        <v>2798</v>
      </c>
      <c r="E1949" s="67">
        <v>41640</v>
      </c>
      <c r="F1949" s="67">
        <v>42004</v>
      </c>
      <c r="G1949" s="60" t="s">
        <v>2735</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row>
    <row r="1950" spans="1:31">
      <c r="A1950" s="60" t="s">
        <v>3586</v>
      </c>
      <c r="B1950" s="60" t="s">
        <v>2733</v>
      </c>
      <c r="D1950" s="60" t="s">
        <v>2738</v>
      </c>
      <c r="E1950" s="67">
        <v>41640</v>
      </c>
      <c r="F1950" s="67">
        <v>42004</v>
      </c>
      <c r="G1950" s="60" t="s">
        <v>2735</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row>
    <row r="1951" spans="1:31">
      <c r="A1951" s="60" t="s">
        <v>3586</v>
      </c>
      <c r="B1951" s="60" t="s">
        <v>2733</v>
      </c>
      <c r="D1951" s="60" t="s">
        <v>2744</v>
      </c>
      <c r="E1951" s="67">
        <v>41640</v>
      </c>
      <c r="F1951" s="67">
        <v>42004</v>
      </c>
      <c r="G1951" s="60" t="s">
        <v>2735</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row>
    <row r="1952" spans="1:31">
      <c r="A1952" s="60" t="s">
        <v>3586</v>
      </c>
      <c r="B1952" s="60" t="s">
        <v>2733</v>
      </c>
      <c r="D1952" s="60" t="s">
        <v>2952</v>
      </c>
      <c r="E1952" s="67">
        <v>41640</v>
      </c>
      <c r="F1952" s="67">
        <v>42004</v>
      </c>
      <c r="G1952" s="60" t="s">
        <v>2735</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row>
    <row r="1953" spans="1:31">
      <c r="A1953" s="60" t="s">
        <v>3587</v>
      </c>
      <c r="B1953" s="60" t="s">
        <v>2733</v>
      </c>
      <c r="D1953" s="60" t="s">
        <v>2738</v>
      </c>
      <c r="E1953" s="67">
        <v>41640</v>
      </c>
      <c r="F1953" s="67">
        <v>42004</v>
      </c>
      <c r="G1953" s="60" t="s">
        <v>2735</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row>
    <row r="1954" spans="1:31">
      <c r="A1954" s="60" t="s">
        <v>3587</v>
      </c>
      <c r="B1954" s="60" t="s">
        <v>2733</v>
      </c>
      <c r="D1954" s="60" t="s">
        <v>2744</v>
      </c>
      <c r="E1954" s="67">
        <v>41640</v>
      </c>
      <c r="F1954" s="67">
        <v>42004</v>
      </c>
      <c r="G1954" s="60" t="s">
        <v>2735</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row>
    <row r="1955" spans="1:31">
      <c r="A1955" s="60" t="s">
        <v>3587</v>
      </c>
      <c r="B1955" s="60" t="s">
        <v>2733</v>
      </c>
      <c r="D1955" s="60" t="s">
        <v>2952</v>
      </c>
      <c r="E1955" s="67">
        <v>41640</v>
      </c>
      <c r="F1955" s="67">
        <v>42004</v>
      </c>
      <c r="G1955" s="60" t="s">
        <v>2735</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row>
    <row r="1956" spans="1:31">
      <c r="A1956" s="60" t="s">
        <v>3588</v>
      </c>
      <c r="B1956" s="60" t="s">
        <v>0</v>
      </c>
      <c r="D1956" s="60" t="s">
        <v>2738</v>
      </c>
      <c r="E1956" s="67">
        <v>41640</v>
      </c>
      <c r="F1956" s="67">
        <v>42004</v>
      </c>
      <c r="G1956" s="60" t="s">
        <v>2735</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row>
    <row r="1957" spans="1:31">
      <c r="A1957" s="60" t="s">
        <v>3588</v>
      </c>
      <c r="B1957" s="60" t="s">
        <v>0</v>
      </c>
      <c r="D1957" s="60" t="s">
        <v>2744</v>
      </c>
      <c r="E1957" s="67">
        <v>41640</v>
      </c>
      <c r="F1957" s="67">
        <v>42004</v>
      </c>
      <c r="G1957" s="60" t="s">
        <v>2735</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row>
    <row r="1958" spans="1:31">
      <c r="A1958" s="60" t="s">
        <v>3588</v>
      </c>
      <c r="B1958" s="60" t="s">
        <v>0</v>
      </c>
      <c r="D1958" s="60" t="s">
        <v>2952</v>
      </c>
      <c r="E1958" s="67">
        <v>41640</v>
      </c>
      <c r="F1958" s="67">
        <v>42004</v>
      </c>
      <c r="G1958" s="60" t="s">
        <v>2735</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row>
    <row r="1959" spans="1:31">
      <c r="A1959" s="60" t="s">
        <v>3589</v>
      </c>
      <c r="B1959" s="60" t="s">
        <v>0</v>
      </c>
      <c r="D1959" s="60" t="s">
        <v>2738</v>
      </c>
      <c r="E1959" s="67">
        <v>41640</v>
      </c>
      <c r="F1959" s="67">
        <v>42004</v>
      </c>
      <c r="G1959" s="60" t="s">
        <v>2735</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row>
    <row r="1960" spans="1:31">
      <c r="A1960" s="60" t="s">
        <v>3589</v>
      </c>
      <c r="B1960" s="60" t="s">
        <v>0</v>
      </c>
      <c r="D1960" s="60" t="s">
        <v>2744</v>
      </c>
      <c r="E1960" s="67">
        <v>41640</v>
      </c>
      <c r="F1960" s="67">
        <v>42004</v>
      </c>
      <c r="G1960" s="60" t="s">
        <v>2735</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row>
    <row r="1961" spans="1:31">
      <c r="A1961" s="60" t="s">
        <v>3589</v>
      </c>
      <c r="B1961" s="60" t="s">
        <v>0</v>
      </c>
      <c r="D1961" s="60" t="s">
        <v>2952</v>
      </c>
      <c r="E1961" s="67">
        <v>41640</v>
      </c>
      <c r="F1961" s="67">
        <v>42004</v>
      </c>
      <c r="G1961" s="60" t="s">
        <v>2735</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row>
    <row r="1962" spans="1:31">
      <c r="A1962" s="60" t="s">
        <v>3590</v>
      </c>
      <c r="B1962" s="60" t="s">
        <v>0</v>
      </c>
      <c r="D1962" s="60" t="s">
        <v>2738</v>
      </c>
      <c r="E1962" s="67">
        <v>41640</v>
      </c>
      <c r="F1962" s="67">
        <v>42004</v>
      </c>
      <c r="G1962" s="60" t="s">
        <v>2735</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row>
    <row r="1963" spans="1:31">
      <c r="A1963" s="60" t="s">
        <v>3590</v>
      </c>
      <c r="B1963" s="60" t="s">
        <v>0</v>
      </c>
      <c r="D1963" s="60" t="s">
        <v>2744</v>
      </c>
      <c r="E1963" s="67">
        <v>41640</v>
      </c>
      <c r="F1963" s="67">
        <v>42004</v>
      </c>
      <c r="G1963" s="60" t="s">
        <v>2735</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row>
    <row r="1964" spans="1:31">
      <c r="A1964" s="60" t="s">
        <v>3590</v>
      </c>
      <c r="B1964" s="60" t="s">
        <v>0</v>
      </c>
      <c r="D1964" s="60" t="s">
        <v>2952</v>
      </c>
      <c r="E1964" s="67">
        <v>41640</v>
      </c>
      <c r="F1964" s="67">
        <v>42004</v>
      </c>
      <c r="G1964" s="60" t="s">
        <v>2735</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row>
    <row r="1965" spans="1:31">
      <c r="A1965" s="60" t="s">
        <v>3591</v>
      </c>
      <c r="B1965" s="60" t="s">
        <v>0</v>
      </c>
      <c r="D1965" s="60" t="s">
        <v>2738</v>
      </c>
      <c r="E1965" s="67">
        <v>41640</v>
      </c>
      <c r="F1965" s="67">
        <v>42004</v>
      </c>
      <c r="G1965" s="60" t="s">
        <v>2735</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row>
    <row r="1966" spans="1:31">
      <c r="A1966" s="60" t="s">
        <v>3591</v>
      </c>
      <c r="B1966" s="60" t="s">
        <v>0</v>
      </c>
      <c r="D1966" s="60" t="s">
        <v>2744</v>
      </c>
      <c r="E1966" s="67">
        <v>41640</v>
      </c>
      <c r="F1966" s="67">
        <v>42004</v>
      </c>
      <c r="G1966" s="60" t="s">
        <v>2735</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row>
    <row r="1967" spans="1:31">
      <c r="A1967" s="60" t="s">
        <v>3591</v>
      </c>
      <c r="B1967" s="60" t="s">
        <v>0</v>
      </c>
      <c r="D1967" s="60" t="s">
        <v>2952</v>
      </c>
      <c r="E1967" s="67">
        <v>41640</v>
      </c>
      <c r="F1967" s="67">
        <v>42004</v>
      </c>
      <c r="G1967" s="60" t="s">
        <v>2735</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row>
    <row r="1968" spans="1:31">
      <c r="A1968" s="60" t="s">
        <v>3592</v>
      </c>
      <c r="B1968" s="60" t="s">
        <v>0</v>
      </c>
      <c r="D1968" s="60" t="s">
        <v>2738</v>
      </c>
      <c r="E1968" s="67">
        <v>41640</v>
      </c>
      <c r="F1968" s="67">
        <v>42004</v>
      </c>
      <c r="G1968" s="60" t="s">
        <v>2735</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row>
    <row r="1969" spans="1:31">
      <c r="A1969" s="60" t="s">
        <v>3592</v>
      </c>
      <c r="B1969" s="60" t="s">
        <v>0</v>
      </c>
      <c r="D1969" s="60" t="s">
        <v>2744</v>
      </c>
      <c r="E1969" s="67">
        <v>41640</v>
      </c>
      <c r="F1969" s="67">
        <v>42004</v>
      </c>
      <c r="G1969" s="60" t="s">
        <v>2735</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row>
    <row r="1970" spans="1:31">
      <c r="A1970" s="60" t="s">
        <v>3592</v>
      </c>
      <c r="B1970" s="60" t="s">
        <v>0</v>
      </c>
      <c r="D1970" s="60" t="s">
        <v>2952</v>
      </c>
      <c r="E1970" s="67">
        <v>41640</v>
      </c>
      <c r="F1970" s="67">
        <v>42004</v>
      </c>
      <c r="G1970" s="60" t="s">
        <v>2735</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row>
    <row r="1971" spans="1:31">
      <c r="A1971" s="60" t="s">
        <v>3593</v>
      </c>
      <c r="B1971" s="60" t="s">
        <v>0</v>
      </c>
      <c r="D1971" s="60" t="s">
        <v>2738</v>
      </c>
      <c r="E1971" s="67">
        <v>41640</v>
      </c>
      <c r="F1971" s="67">
        <v>42004</v>
      </c>
      <c r="G1971" s="60" t="s">
        <v>2735</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row>
    <row r="1972" spans="1:31">
      <c r="A1972" s="60" t="s">
        <v>3593</v>
      </c>
      <c r="B1972" s="60" t="s">
        <v>0</v>
      </c>
      <c r="D1972" s="60" t="s">
        <v>2744</v>
      </c>
      <c r="E1972" s="67">
        <v>41640</v>
      </c>
      <c r="F1972" s="67">
        <v>42004</v>
      </c>
      <c r="G1972" s="60" t="s">
        <v>2735</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row>
    <row r="1973" spans="1:31">
      <c r="A1973" s="60" t="s">
        <v>3593</v>
      </c>
      <c r="B1973" s="60" t="s">
        <v>0</v>
      </c>
      <c r="D1973" s="60" t="s">
        <v>2952</v>
      </c>
      <c r="E1973" s="67">
        <v>41640</v>
      </c>
      <c r="F1973" s="67">
        <v>42004</v>
      </c>
      <c r="G1973" s="60" t="s">
        <v>2735</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row>
    <row r="1974" spans="1:31">
      <c r="A1974" s="60" t="s">
        <v>3594</v>
      </c>
      <c r="B1974" s="60" t="s">
        <v>0</v>
      </c>
      <c r="D1974" s="60" t="s">
        <v>2738</v>
      </c>
      <c r="E1974" s="67">
        <v>41640</v>
      </c>
      <c r="F1974" s="67">
        <v>42004</v>
      </c>
      <c r="G1974" s="60" t="s">
        <v>2735</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row>
    <row r="1975" spans="1:31">
      <c r="A1975" s="60" t="s">
        <v>3594</v>
      </c>
      <c r="B1975" s="60" t="s">
        <v>0</v>
      </c>
      <c r="D1975" s="60" t="s">
        <v>2744</v>
      </c>
      <c r="E1975" s="67">
        <v>41640</v>
      </c>
      <c r="F1975" s="67">
        <v>42004</v>
      </c>
      <c r="G1975" s="60" t="s">
        <v>2735</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row>
    <row r="1976" spans="1:31">
      <c r="A1976" s="60" t="s">
        <v>3594</v>
      </c>
      <c r="B1976" s="60" t="s">
        <v>0</v>
      </c>
      <c r="D1976" s="60" t="s">
        <v>2952</v>
      </c>
      <c r="E1976" s="67">
        <v>41640</v>
      </c>
      <c r="F1976" s="67">
        <v>42004</v>
      </c>
      <c r="G1976" s="60" t="s">
        <v>2735</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row>
    <row r="1977" spans="1:31">
      <c r="A1977" s="60" t="s">
        <v>3595</v>
      </c>
      <c r="B1977" s="60" t="s">
        <v>2946</v>
      </c>
      <c r="D1977" s="60" t="s">
        <v>2738</v>
      </c>
      <c r="E1977" s="67">
        <v>41640</v>
      </c>
      <c r="F1977" s="67">
        <v>42004</v>
      </c>
      <c r="G1977" s="60" t="s">
        <v>2730</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row>
    <row r="1978" spans="1:31">
      <c r="A1978" s="60" t="s">
        <v>3595</v>
      </c>
      <c r="B1978" s="60" t="s">
        <v>2946</v>
      </c>
      <c r="D1978" s="60" t="s">
        <v>2947</v>
      </c>
      <c r="E1978" s="67">
        <v>41640</v>
      </c>
      <c r="F1978" s="67">
        <v>42004</v>
      </c>
      <c r="G1978" s="60" t="s">
        <v>2735</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row>
    <row r="1979" spans="1:31">
      <c r="A1979" s="60" t="s">
        <v>3596</v>
      </c>
      <c r="B1979" s="60" t="s">
        <v>2946</v>
      </c>
      <c r="D1979" s="60" t="s">
        <v>2738</v>
      </c>
      <c r="E1979" s="67">
        <v>41640</v>
      </c>
      <c r="F1979" s="67">
        <v>42004</v>
      </c>
      <c r="G1979" s="60" t="s">
        <v>2730</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row>
    <row r="1980" spans="1:31">
      <c r="A1980" s="60" t="s">
        <v>3596</v>
      </c>
      <c r="B1980" s="60" t="s">
        <v>2946</v>
      </c>
      <c r="D1980" s="60" t="s">
        <v>2947</v>
      </c>
      <c r="E1980" s="67">
        <v>41640</v>
      </c>
      <c r="F1980" s="67">
        <v>42004</v>
      </c>
      <c r="G1980" s="60" t="s">
        <v>2735</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row>
    <row r="1981" spans="1:31">
      <c r="A1981" s="60" t="s">
        <v>3597</v>
      </c>
      <c r="B1981" s="60" t="s">
        <v>2</v>
      </c>
      <c r="D1981" s="60" t="s">
        <v>2738</v>
      </c>
      <c r="E1981" s="67">
        <v>41640</v>
      </c>
      <c r="F1981" s="67">
        <v>42004</v>
      </c>
      <c r="G1981" s="60" t="s">
        <v>2735</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row>
    <row r="1982" spans="1:31">
      <c r="A1982" s="60" t="s">
        <v>3597</v>
      </c>
      <c r="B1982" s="60" t="s">
        <v>2</v>
      </c>
      <c r="D1982" s="60" t="s">
        <v>2744</v>
      </c>
      <c r="E1982" s="67">
        <v>41640</v>
      </c>
      <c r="F1982" s="67">
        <v>42004</v>
      </c>
      <c r="G1982" s="60" t="s">
        <v>2735</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row>
    <row r="1983" spans="1:31">
      <c r="A1983" s="60" t="s">
        <v>3597</v>
      </c>
      <c r="B1983" s="60" t="s">
        <v>2</v>
      </c>
      <c r="D1983" s="60" t="s">
        <v>2952</v>
      </c>
      <c r="E1983" s="67">
        <v>41640</v>
      </c>
      <c r="F1983" s="67">
        <v>42004</v>
      </c>
      <c r="G1983" s="60" t="s">
        <v>2735</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row>
    <row r="1984" spans="1:31">
      <c r="A1984" s="60" t="s">
        <v>3598</v>
      </c>
      <c r="B1984" s="60" t="s">
        <v>2742</v>
      </c>
      <c r="D1984" s="60" t="s">
        <v>2738</v>
      </c>
      <c r="E1984" s="67">
        <v>41640</v>
      </c>
      <c r="F1984" s="67">
        <v>42004</v>
      </c>
      <c r="G1984" s="60" t="s">
        <v>2735</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row>
    <row r="1985" spans="1:31">
      <c r="A1985" s="60" t="s">
        <v>3598</v>
      </c>
      <c r="B1985" s="60" t="s">
        <v>2742</v>
      </c>
      <c r="D1985" s="60" t="s">
        <v>2744</v>
      </c>
      <c r="E1985" s="67">
        <v>41640</v>
      </c>
      <c r="F1985" s="67">
        <v>42004</v>
      </c>
      <c r="G1985" s="60" t="s">
        <v>2735</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row>
    <row r="1986" spans="1:31">
      <c r="A1986" s="60" t="s">
        <v>3598</v>
      </c>
      <c r="B1986" s="60" t="s">
        <v>2742</v>
      </c>
      <c r="D1986" s="60" t="s">
        <v>2952</v>
      </c>
      <c r="E1986" s="67">
        <v>41640</v>
      </c>
      <c r="F1986" s="67">
        <v>42004</v>
      </c>
      <c r="G1986" s="60" t="s">
        <v>2735</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row>
    <row r="1987" spans="1:31">
      <c r="A1987" s="60" t="s">
        <v>3599</v>
      </c>
      <c r="B1987" s="60" t="s">
        <v>2728</v>
      </c>
      <c r="C1987" s="60" t="s">
        <v>2746</v>
      </c>
      <c r="D1987" s="60" t="s">
        <v>2729</v>
      </c>
      <c r="E1987" s="67">
        <v>41640</v>
      </c>
      <c r="F1987" s="67">
        <v>42004</v>
      </c>
      <c r="G1987" s="60" t="s">
        <v>2730</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row>
    <row r="1988" spans="1:31">
      <c r="A1988" s="60" t="s">
        <v>3600</v>
      </c>
      <c r="B1988" s="60" t="s">
        <v>2745</v>
      </c>
      <c r="C1988" s="60" t="s">
        <v>2746</v>
      </c>
      <c r="D1988" s="60" t="s">
        <v>2738</v>
      </c>
      <c r="E1988" s="67">
        <v>41640</v>
      </c>
      <c r="F1988" s="67">
        <v>42004</v>
      </c>
      <c r="G1988" s="60" t="s">
        <v>2730</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row>
    <row r="1989" spans="1:31">
      <c r="A1989" s="60" t="s">
        <v>3600</v>
      </c>
      <c r="B1989" s="60" t="s">
        <v>2745</v>
      </c>
      <c r="C1989" s="60" t="s">
        <v>2746</v>
      </c>
      <c r="D1989" s="60" t="s">
        <v>2736</v>
      </c>
      <c r="E1989" s="67">
        <v>41640</v>
      </c>
      <c r="F1989" s="67">
        <v>42004</v>
      </c>
      <c r="G1989" s="60" t="s">
        <v>2735</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row>
    <row r="1990" spans="1:31">
      <c r="A1990" s="60" t="s">
        <v>3600</v>
      </c>
      <c r="B1990" s="60" t="s">
        <v>2745</v>
      </c>
      <c r="C1990" s="60" t="s">
        <v>2746</v>
      </c>
      <c r="D1990" s="60" t="s">
        <v>2952</v>
      </c>
      <c r="E1990" s="67">
        <v>41640</v>
      </c>
      <c r="F1990" s="67">
        <v>42004</v>
      </c>
      <c r="G1990" s="60" t="s">
        <v>2735</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row>
    <row r="1991" spans="1:31">
      <c r="A1991" s="60" t="s">
        <v>3601</v>
      </c>
      <c r="B1991" s="60" t="s">
        <v>2745</v>
      </c>
      <c r="C1991" s="60" t="s">
        <v>2746</v>
      </c>
      <c r="D1991" s="60" t="s">
        <v>3167</v>
      </c>
      <c r="E1991" s="67">
        <v>41640</v>
      </c>
      <c r="F1991" s="67">
        <v>42004</v>
      </c>
      <c r="G1991" s="60" t="s">
        <v>2730</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row>
    <row r="1992" spans="1:31">
      <c r="A1992" s="60" t="s">
        <v>3601</v>
      </c>
      <c r="B1992" s="60" t="s">
        <v>2745</v>
      </c>
      <c r="C1992" s="60" t="s">
        <v>2746</v>
      </c>
      <c r="D1992" s="60" t="s">
        <v>2736</v>
      </c>
      <c r="E1992" s="67">
        <v>41640</v>
      </c>
      <c r="F1992" s="67">
        <v>42004</v>
      </c>
      <c r="G1992" s="60" t="s">
        <v>2735</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row>
    <row r="1993" spans="1:31">
      <c r="A1993" s="60" t="s">
        <v>3601</v>
      </c>
      <c r="B1993" s="60" t="s">
        <v>2745</v>
      </c>
      <c r="C1993" s="60" t="s">
        <v>2746</v>
      </c>
      <c r="D1993" s="60" t="s">
        <v>2737</v>
      </c>
      <c r="E1993" s="67">
        <v>41640</v>
      </c>
      <c r="F1993" s="67">
        <v>42004</v>
      </c>
      <c r="G1993" s="60" t="s">
        <v>2735</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row>
    <row r="1994" spans="1:31">
      <c r="A1994" s="60" t="s">
        <v>3602</v>
      </c>
      <c r="B1994" s="60" t="s">
        <v>2745</v>
      </c>
      <c r="C1994" s="60" t="s">
        <v>2746</v>
      </c>
      <c r="D1994" s="60" t="s">
        <v>2738</v>
      </c>
      <c r="E1994" s="67">
        <v>41640</v>
      </c>
      <c r="F1994" s="67">
        <v>42004</v>
      </c>
      <c r="G1994" s="60" t="s">
        <v>2730</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row>
    <row r="1995" spans="1:31">
      <c r="A1995" s="60" t="s">
        <v>3602</v>
      </c>
      <c r="B1995" s="60" t="s">
        <v>2745</v>
      </c>
      <c r="C1995" s="60" t="s">
        <v>2746</v>
      </c>
      <c r="D1995" s="60" t="s">
        <v>2736</v>
      </c>
      <c r="E1995" s="67">
        <v>41640</v>
      </c>
      <c r="F1995" s="67">
        <v>42004</v>
      </c>
      <c r="G1995" s="60" t="s">
        <v>2735</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row>
    <row r="1996" spans="1:31">
      <c r="A1996" s="60" t="s">
        <v>3602</v>
      </c>
      <c r="B1996" s="60" t="s">
        <v>2745</v>
      </c>
      <c r="C1996" s="60" t="s">
        <v>2746</v>
      </c>
      <c r="D1996" s="60" t="s">
        <v>2737</v>
      </c>
      <c r="E1996" s="67">
        <v>41640</v>
      </c>
      <c r="F1996" s="67">
        <v>42004</v>
      </c>
      <c r="G1996" s="60" t="s">
        <v>2735</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row>
    <row r="1997" spans="1:31">
      <c r="A1997" s="60" t="s">
        <v>3602</v>
      </c>
      <c r="B1997" s="60" t="s">
        <v>2745</v>
      </c>
      <c r="C1997" s="60" t="s">
        <v>2746</v>
      </c>
      <c r="D1997" s="60" t="s">
        <v>2798</v>
      </c>
      <c r="E1997" s="67">
        <v>41640</v>
      </c>
      <c r="F1997" s="67">
        <v>42004</v>
      </c>
      <c r="G1997" s="60" t="s">
        <v>2735</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row>
    <row r="1998" spans="1:31">
      <c r="A1998" s="60" t="s">
        <v>3603</v>
      </c>
      <c r="B1998" s="60" t="s">
        <v>2745</v>
      </c>
      <c r="C1998" s="60" t="s">
        <v>2746</v>
      </c>
      <c r="D1998" s="60" t="s">
        <v>2738</v>
      </c>
      <c r="E1998" s="67">
        <v>41640</v>
      </c>
      <c r="F1998" s="67">
        <v>42004</v>
      </c>
      <c r="G1998" s="60" t="s">
        <v>2730</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row>
    <row r="1999" spans="1:31">
      <c r="A1999" s="60" t="s">
        <v>3603</v>
      </c>
      <c r="B1999" s="60" t="s">
        <v>2745</v>
      </c>
      <c r="C1999" s="60" t="s">
        <v>2746</v>
      </c>
      <c r="D1999" s="60" t="s">
        <v>2736</v>
      </c>
      <c r="E1999" s="67">
        <v>41640</v>
      </c>
      <c r="F1999" s="67">
        <v>42004</v>
      </c>
      <c r="G1999" s="60" t="s">
        <v>2735</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row>
    <row r="2000" spans="1:31">
      <c r="A2000" s="60" t="s">
        <v>3603</v>
      </c>
      <c r="B2000" s="60" t="s">
        <v>2745</v>
      </c>
      <c r="C2000" s="60" t="s">
        <v>2746</v>
      </c>
      <c r="D2000" s="60" t="s">
        <v>2737</v>
      </c>
      <c r="E2000" s="67">
        <v>41640</v>
      </c>
      <c r="F2000" s="67">
        <v>42004</v>
      </c>
      <c r="G2000" s="60" t="s">
        <v>2735</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row>
    <row r="2001" spans="1:31">
      <c r="A2001" s="60" t="s">
        <v>3603</v>
      </c>
      <c r="B2001" s="60" t="s">
        <v>2745</v>
      </c>
      <c r="C2001" s="60" t="s">
        <v>2746</v>
      </c>
      <c r="D2001" s="60" t="s">
        <v>2798</v>
      </c>
      <c r="E2001" s="67">
        <v>41640</v>
      </c>
      <c r="F2001" s="67">
        <v>42004</v>
      </c>
      <c r="G2001" s="60" t="s">
        <v>2735</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row>
    <row r="2002" spans="1:31">
      <c r="A2002" s="60" t="s">
        <v>3604</v>
      </c>
      <c r="B2002" s="60" t="s">
        <v>2748</v>
      </c>
      <c r="C2002" s="60" t="s">
        <v>2732</v>
      </c>
      <c r="D2002" s="60" t="s">
        <v>2743</v>
      </c>
      <c r="E2002" s="67">
        <v>41640</v>
      </c>
      <c r="F2002" s="67">
        <v>42004</v>
      </c>
      <c r="G2002" s="60" t="s">
        <v>2730</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row>
    <row r="2003" spans="1:31">
      <c r="A2003" s="60" t="s">
        <v>3604</v>
      </c>
      <c r="B2003" s="60" t="s">
        <v>2748</v>
      </c>
      <c r="C2003" s="60" t="s">
        <v>2732</v>
      </c>
      <c r="D2003" s="60" t="s">
        <v>2736</v>
      </c>
      <c r="E2003" s="67">
        <v>41640</v>
      </c>
      <c r="F2003" s="67">
        <v>42004</v>
      </c>
      <c r="G2003" s="60" t="s">
        <v>2730</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row>
    <row r="2004" spans="1:31">
      <c r="A2004" s="60" t="s">
        <v>3604</v>
      </c>
      <c r="B2004" s="60" t="s">
        <v>2748</v>
      </c>
      <c r="C2004" s="60" t="s">
        <v>2732</v>
      </c>
      <c r="D2004" s="60" t="s">
        <v>2750</v>
      </c>
      <c r="E2004" s="67">
        <v>41913</v>
      </c>
      <c r="F2004" s="67">
        <v>42004</v>
      </c>
      <c r="G2004" s="60" t="s">
        <v>2730</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row>
    <row r="2005" spans="1:31">
      <c r="A2005" s="60" t="s">
        <v>3604</v>
      </c>
      <c r="B2005" s="60" t="s">
        <v>2748</v>
      </c>
      <c r="C2005" s="60" t="s">
        <v>2732</v>
      </c>
      <c r="D2005" s="60" t="s">
        <v>2750</v>
      </c>
      <c r="E2005" s="67">
        <v>41640</v>
      </c>
      <c r="F2005" s="67">
        <v>41759</v>
      </c>
      <c r="G2005" s="60" t="s">
        <v>2730</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row>
    <row r="2006" spans="1:31">
      <c r="A2006" s="60" t="s">
        <v>3605</v>
      </c>
      <c r="B2006" s="60" t="s">
        <v>2728</v>
      </c>
      <c r="D2006" s="60" t="s">
        <v>2729</v>
      </c>
      <c r="E2006" s="67">
        <v>41640</v>
      </c>
      <c r="F2006" s="67">
        <v>42004</v>
      </c>
      <c r="G2006" s="60" t="s">
        <v>2730</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row>
    <row r="2007" spans="1:31">
      <c r="A2007" s="60" t="s">
        <v>3606</v>
      </c>
      <c r="B2007" s="60" t="s">
        <v>2728</v>
      </c>
      <c r="C2007" s="60" t="s">
        <v>2746</v>
      </c>
      <c r="D2007" s="60" t="s">
        <v>2729</v>
      </c>
      <c r="E2007" s="67">
        <v>41640</v>
      </c>
      <c r="F2007" s="67">
        <v>42004</v>
      </c>
      <c r="G2007" s="60" t="s">
        <v>2730</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row>
    <row r="2008" spans="1:31">
      <c r="A2008" s="60" t="s">
        <v>3607</v>
      </c>
      <c r="B2008" s="60" t="s">
        <v>2728</v>
      </c>
      <c r="D2008" s="60" t="s">
        <v>2729</v>
      </c>
      <c r="E2008" s="67">
        <v>41640</v>
      </c>
      <c r="F2008" s="67">
        <v>42004</v>
      </c>
      <c r="G2008" s="60" t="s">
        <v>2730</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row>
    <row r="2009" spans="1:31">
      <c r="A2009" s="60" t="s">
        <v>3608</v>
      </c>
      <c r="B2009" s="60" t="s">
        <v>0</v>
      </c>
      <c r="D2009" s="60" t="s">
        <v>2729</v>
      </c>
      <c r="E2009" s="67">
        <v>41640</v>
      </c>
      <c r="F2009" s="67">
        <v>42004</v>
      </c>
      <c r="G2009" s="60" t="s">
        <v>2730</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row>
    <row r="2010" spans="1:31">
      <c r="A2010" s="60" t="s">
        <v>3609</v>
      </c>
      <c r="B2010" s="60" t="s">
        <v>0</v>
      </c>
      <c r="D2010" s="60" t="s">
        <v>2738</v>
      </c>
      <c r="E2010" s="67">
        <v>41640</v>
      </c>
      <c r="F2010" s="67">
        <v>42004</v>
      </c>
      <c r="G2010" s="60" t="s">
        <v>2735</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row>
    <row r="2011" spans="1:31">
      <c r="A2011" s="60" t="s">
        <v>3609</v>
      </c>
      <c r="B2011" s="60" t="s">
        <v>0</v>
      </c>
      <c r="D2011" s="60" t="s">
        <v>2736</v>
      </c>
      <c r="E2011" s="67">
        <v>41640</v>
      </c>
      <c r="F2011" s="67">
        <v>42004</v>
      </c>
      <c r="G2011" s="60" t="s">
        <v>2730</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row>
    <row r="2012" spans="1:31">
      <c r="A2012" s="60" t="s">
        <v>3609</v>
      </c>
      <c r="B2012" s="60" t="s">
        <v>0</v>
      </c>
      <c r="D2012" s="60" t="s">
        <v>2737</v>
      </c>
      <c r="E2012" s="67">
        <v>41640</v>
      </c>
      <c r="F2012" s="67">
        <v>42004</v>
      </c>
      <c r="G2012" s="60" t="s">
        <v>2730</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row>
    <row r="2013" spans="1:31">
      <c r="A2013" s="60" t="s">
        <v>3609</v>
      </c>
      <c r="B2013" s="60" t="s">
        <v>0</v>
      </c>
      <c r="D2013" s="60" t="s">
        <v>2740</v>
      </c>
      <c r="E2013" s="67">
        <v>41640</v>
      </c>
      <c r="F2013" s="67">
        <v>42004</v>
      </c>
      <c r="G2013" s="60" t="s">
        <v>2735</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row>
    <row r="2014" spans="1:31">
      <c r="A2014" s="60" t="s">
        <v>3609</v>
      </c>
      <c r="B2014" s="60" t="s">
        <v>0</v>
      </c>
      <c r="D2014" s="60" t="s">
        <v>2798</v>
      </c>
      <c r="E2014" s="67">
        <v>41640</v>
      </c>
      <c r="F2014" s="67">
        <v>42004</v>
      </c>
      <c r="G2014" s="60" t="s">
        <v>2735</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row>
    <row r="2015" spans="1:31">
      <c r="A2015" s="60" t="s">
        <v>3610</v>
      </c>
      <c r="B2015" s="60" t="s">
        <v>2728</v>
      </c>
      <c r="D2015" s="60" t="s">
        <v>2729</v>
      </c>
      <c r="E2015" s="67">
        <v>41640</v>
      </c>
      <c r="F2015" s="67">
        <v>42004</v>
      </c>
      <c r="G2015" s="60" t="s">
        <v>2735</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row>
    <row r="2016" spans="1:31">
      <c r="A2016" s="60" t="s">
        <v>3611</v>
      </c>
      <c r="B2016" s="60" t="s">
        <v>2728</v>
      </c>
      <c r="D2016" s="60" t="s">
        <v>2729</v>
      </c>
      <c r="E2016" s="67">
        <v>41640</v>
      </c>
      <c r="F2016" s="67">
        <v>42004</v>
      </c>
      <c r="G2016" s="60" t="s">
        <v>2730</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row>
    <row r="2017" spans="1:31">
      <c r="A2017" s="60" t="s">
        <v>3612</v>
      </c>
      <c r="B2017" s="60" t="s">
        <v>0</v>
      </c>
      <c r="D2017" s="60" t="s">
        <v>2729</v>
      </c>
      <c r="E2017" s="67">
        <v>41640</v>
      </c>
      <c r="F2017" s="67">
        <v>42004</v>
      </c>
      <c r="G2017" s="60" t="s">
        <v>2730</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row>
    <row r="2018" spans="1:31">
      <c r="A2018" s="60" t="s">
        <v>3613</v>
      </c>
      <c r="B2018" s="60" t="s">
        <v>0</v>
      </c>
      <c r="D2018" s="60" t="s">
        <v>2729</v>
      </c>
      <c r="E2018" s="67">
        <v>41640</v>
      </c>
      <c r="F2018" s="67">
        <v>42004</v>
      </c>
      <c r="G2018" s="60" t="s">
        <v>2730</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row>
    <row r="2019" spans="1:31">
      <c r="A2019" s="60" t="s">
        <v>3614</v>
      </c>
      <c r="B2019" s="60" t="s">
        <v>2728</v>
      </c>
      <c r="D2019" s="60" t="s">
        <v>2729</v>
      </c>
      <c r="E2019" s="67">
        <v>41640</v>
      </c>
      <c r="F2019" s="67">
        <v>42004</v>
      </c>
      <c r="G2019" s="60" t="s">
        <v>2730</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row>
    <row r="2020" spans="1:31">
      <c r="A2020" s="60" t="s">
        <v>3615</v>
      </c>
      <c r="B2020" s="60" t="s">
        <v>2733</v>
      </c>
      <c r="C2020" s="60" t="s">
        <v>2746</v>
      </c>
      <c r="D2020" s="60" t="s">
        <v>2729</v>
      </c>
      <c r="E2020" s="67">
        <v>41640</v>
      </c>
      <c r="F2020" s="67">
        <v>42004</v>
      </c>
      <c r="G2020" s="60" t="s">
        <v>2730</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row>
    <row r="2021" spans="1:31">
      <c r="A2021" s="60" t="s">
        <v>3616</v>
      </c>
      <c r="B2021" s="60" t="s">
        <v>2733</v>
      </c>
      <c r="D2021" s="60" t="s">
        <v>2729</v>
      </c>
      <c r="E2021" s="67">
        <v>41640</v>
      </c>
      <c r="F2021" s="67">
        <v>42004</v>
      </c>
      <c r="G2021" s="60" t="s">
        <v>2730</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row>
    <row r="2022" spans="1:31">
      <c r="A2022" s="60" t="s">
        <v>3617</v>
      </c>
      <c r="B2022" s="60" t="s">
        <v>2733</v>
      </c>
      <c r="D2022" s="60" t="s">
        <v>2729</v>
      </c>
      <c r="E2022" s="67">
        <v>41640</v>
      </c>
      <c r="F2022" s="67">
        <v>42004</v>
      </c>
      <c r="G2022" s="60" t="s">
        <v>2730</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row>
    <row r="2023" spans="1:31">
      <c r="A2023" s="60" t="s">
        <v>3618</v>
      </c>
      <c r="B2023" s="60" t="s">
        <v>2733</v>
      </c>
      <c r="C2023" s="60" t="s">
        <v>2746</v>
      </c>
      <c r="D2023" s="60" t="s">
        <v>2729</v>
      </c>
      <c r="E2023" s="67">
        <v>41640</v>
      </c>
      <c r="F2023" s="67">
        <v>42004</v>
      </c>
      <c r="G2023" s="60" t="s">
        <v>2730</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row>
    <row r="2024" spans="1:31">
      <c r="A2024" s="60" t="s">
        <v>3619</v>
      </c>
      <c r="B2024" s="60" t="s">
        <v>2733</v>
      </c>
      <c r="C2024" s="60" t="s">
        <v>2746</v>
      </c>
      <c r="D2024" s="60" t="s">
        <v>2729</v>
      </c>
      <c r="E2024" s="67">
        <v>41640</v>
      </c>
      <c r="F2024" s="67">
        <v>42004</v>
      </c>
      <c r="G2024" s="60" t="s">
        <v>2730</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row>
    <row r="2025" spans="1:31">
      <c r="A2025" s="60" t="s">
        <v>3620</v>
      </c>
      <c r="B2025" s="60" t="s">
        <v>2733</v>
      </c>
      <c r="D2025" s="60" t="s">
        <v>2729</v>
      </c>
      <c r="E2025" s="67">
        <v>41640</v>
      </c>
      <c r="F2025" s="67">
        <v>42004</v>
      </c>
      <c r="G2025" s="60" t="s">
        <v>2730</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row>
    <row r="2026" spans="1:31">
      <c r="A2026" s="60" t="s">
        <v>3621</v>
      </c>
      <c r="B2026" s="60" t="s">
        <v>2733</v>
      </c>
      <c r="D2026" s="60" t="s">
        <v>2729</v>
      </c>
      <c r="E2026" s="67">
        <v>41640</v>
      </c>
      <c r="F2026" s="67">
        <v>42004</v>
      </c>
      <c r="G2026" s="60" t="s">
        <v>2730</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row>
    <row r="2027" spans="1:31">
      <c r="A2027" s="60" t="s">
        <v>3622</v>
      </c>
      <c r="B2027" s="60" t="s">
        <v>2733</v>
      </c>
      <c r="C2027" s="60" t="s">
        <v>2746</v>
      </c>
      <c r="D2027" s="60" t="s">
        <v>2729</v>
      </c>
      <c r="E2027" s="67">
        <v>41640</v>
      </c>
      <c r="F2027" s="67">
        <v>42004</v>
      </c>
      <c r="G2027" s="60" t="s">
        <v>2730</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row>
    <row r="2028" spans="1:31">
      <c r="A2028" s="60" t="s">
        <v>3623</v>
      </c>
      <c r="B2028" s="60" t="s">
        <v>2733</v>
      </c>
      <c r="C2028" s="60" t="s">
        <v>2746</v>
      </c>
      <c r="D2028" s="60" t="s">
        <v>2729</v>
      </c>
      <c r="E2028" s="67">
        <v>41640</v>
      </c>
      <c r="F2028" s="67">
        <v>42004</v>
      </c>
      <c r="G2028" s="60" t="s">
        <v>2730</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row>
    <row r="2029" spans="1:31">
      <c r="A2029" s="60" t="s">
        <v>3624</v>
      </c>
      <c r="B2029" s="60" t="s">
        <v>2733</v>
      </c>
      <c r="D2029" s="60" t="s">
        <v>2729</v>
      </c>
      <c r="E2029" s="67">
        <v>41640</v>
      </c>
      <c r="F2029" s="67">
        <v>42004</v>
      </c>
      <c r="G2029" s="60" t="s">
        <v>2730</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row>
    <row r="2030" spans="1:31">
      <c r="A2030" s="60" t="s">
        <v>3625</v>
      </c>
      <c r="B2030" s="60" t="s">
        <v>2733</v>
      </c>
      <c r="D2030" s="60" t="s">
        <v>2729</v>
      </c>
      <c r="E2030" s="67">
        <v>41640</v>
      </c>
      <c r="F2030" s="67">
        <v>42004</v>
      </c>
      <c r="G2030" s="60" t="s">
        <v>2730</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row>
    <row r="2031" spans="1:31">
      <c r="A2031" s="60" t="s">
        <v>3626</v>
      </c>
      <c r="B2031" s="60" t="s">
        <v>2733</v>
      </c>
      <c r="C2031" s="60" t="s">
        <v>2746</v>
      </c>
      <c r="D2031" s="60" t="s">
        <v>2729</v>
      </c>
      <c r="E2031" s="67">
        <v>41640</v>
      </c>
      <c r="F2031" s="67">
        <v>42004</v>
      </c>
      <c r="G2031" s="60" t="s">
        <v>2730</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row>
    <row r="2032" spans="1:31">
      <c r="A2032" s="60" t="s">
        <v>3627</v>
      </c>
      <c r="B2032" s="60" t="s">
        <v>2728</v>
      </c>
      <c r="C2032" s="60" t="s">
        <v>2732</v>
      </c>
      <c r="D2032" s="60" t="s">
        <v>2729</v>
      </c>
      <c r="E2032" s="67">
        <v>41640</v>
      </c>
      <c r="F2032" s="67">
        <v>42004</v>
      </c>
      <c r="G2032" s="60" t="s">
        <v>2730</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row>
    <row r="2033" spans="1:31">
      <c r="A2033" s="60" t="s">
        <v>3628</v>
      </c>
      <c r="B2033" s="60" t="s">
        <v>2733</v>
      </c>
      <c r="C2033" s="60" t="s">
        <v>2746</v>
      </c>
      <c r="D2033" s="60" t="s">
        <v>2729</v>
      </c>
      <c r="E2033" s="67">
        <v>41640</v>
      </c>
      <c r="F2033" s="67">
        <v>42004</v>
      </c>
      <c r="G2033" s="60" t="s">
        <v>2730</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row>
    <row r="2034" spans="1:31">
      <c r="A2034" s="60" t="s">
        <v>3629</v>
      </c>
      <c r="B2034" s="60" t="s">
        <v>2733</v>
      </c>
      <c r="D2034" s="60" t="s">
        <v>2729</v>
      </c>
      <c r="E2034" s="67">
        <v>41640</v>
      </c>
      <c r="F2034" s="67">
        <v>42004</v>
      </c>
      <c r="G2034" s="60" t="s">
        <v>2730</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row>
    <row r="2035" spans="1:31">
      <c r="A2035" s="60" t="s">
        <v>3630</v>
      </c>
      <c r="B2035" s="60" t="s">
        <v>2733</v>
      </c>
      <c r="D2035" s="60" t="s">
        <v>2729</v>
      </c>
      <c r="E2035" s="67">
        <v>41640</v>
      </c>
      <c r="F2035" s="67">
        <v>42004</v>
      </c>
      <c r="G2035" s="60" t="s">
        <v>2730</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row>
    <row r="2036" spans="1:31">
      <c r="A2036" s="60" t="s">
        <v>3631</v>
      </c>
      <c r="B2036" s="60" t="s">
        <v>2733</v>
      </c>
      <c r="C2036" s="60" t="s">
        <v>2746</v>
      </c>
      <c r="D2036" s="60" t="s">
        <v>2729</v>
      </c>
      <c r="E2036" s="67">
        <v>41640</v>
      </c>
      <c r="F2036" s="67">
        <v>42004</v>
      </c>
      <c r="G2036" s="60" t="s">
        <v>2730</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row>
    <row r="2037" spans="1:31">
      <c r="A2037" s="60" t="s">
        <v>3632</v>
      </c>
      <c r="B2037" s="60" t="s">
        <v>2733</v>
      </c>
      <c r="C2037" s="60" t="s">
        <v>2746</v>
      </c>
      <c r="D2037" s="60" t="s">
        <v>2729</v>
      </c>
      <c r="E2037" s="67">
        <v>41640</v>
      </c>
      <c r="F2037" s="67">
        <v>42004</v>
      </c>
      <c r="G2037" s="60" t="s">
        <v>2730</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row>
    <row r="2038" spans="1:31">
      <c r="A2038" s="60" t="s">
        <v>3633</v>
      </c>
      <c r="B2038" s="60" t="s">
        <v>2733</v>
      </c>
      <c r="D2038" s="60" t="s">
        <v>2729</v>
      </c>
      <c r="E2038" s="67">
        <v>41640</v>
      </c>
      <c r="F2038" s="67">
        <v>42004</v>
      </c>
      <c r="G2038" s="60" t="s">
        <v>2730</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row>
    <row r="2039" spans="1:31">
      <c r="A2039" s="60" t="s">
        <v>3634</v>
      </c>
      <c r="B2039" s="60" t="s">
        <v>2733</v>
      </c>
      <c r="D2039" s="60" t="s">
        <v>2729</v>
      </c>
      <c r="E2039" s="67">
        <v>41640</v>
      </c>
      <c r="F2039" s="67">
        <v>42004</v>
      </c>
      <c r="G2039" s="60" t="s">
        <v>2730</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row>
    <row r="2040" spans="1:31">
      <c r="A2040" s="60" t="s">
        <v>3635</v>
      </c>
      <c r="B2040" s="60" t="s">
        <v>2733</v>
      </c>
      <c r="C2040" s="60" t="s">
        <v>2746</v>
      </c>
      <c r="D2040" s="60" t="s">
        <v>2729</v>
      </c>
      <c r="E2040" s="67">
        <v>41640</v>
      </c>
      <c r="F2040" s="67">
        <v>42004</v>
      </c>
      <c r="G2040" s="60" t="s">
        <v>2730</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row>
    <row r="2041" spans="1:31">
      <c r="A2041" s="60" t="s">
        <v>3636</v>
      </c>
      <c r="B2041" s="60" t="s">
        <v>2733</v>
      </c>
      <c r="C2041" s="60" t="s">
        <v>2746</v>
      </c>
      <c r="D2041" s="60" t="s">
        <v>2729</v>
      </c>
      <c r="E2041" s="67">
        <v>41640</v>
      </c>
      <c r="F2041" s="67">
        <v>42004</v>
      </c>
      <c r="G2041" s="60" t="s">
        <v>2730</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row>
    <row r="2042" spans="1:31">
      <c r="A2042" s="60" t="s">
        <v>3637</v>
      </c>
      <c r="B2042" s="60" t="s">
        <v>2733</v>
      </c>
      <c r="D2042" s="60" t="s">
        <v>2729</v>
      </c>
      <c r="E2042" s="67">
        <v>41640</v>
      </c>
      <c r="F2042" s="67">
        <v>42004</v>
      </c>
      <c r="G2042" s="60" t="s">
        <v>2730</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row>
    <row r="2043" spans="1:31">
      <c r="A2043" s="60" t="s">
        <v>3638</v>
      </c>
      <c r="B2043" s="60" t="s">
        <v>2733</v>
      </c>
      <c r="D2043" s="60" t="s">
        <v>2729</v>
      </c>
      <c r="E2043" s="67">
        <v>41640</v>
      </c>
      <c r="F2043" s="67">
        <v>42004</v>
      </c>
      <c r="G2043" s="60" t="s">
        <v>2730</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row>
    <row r="2044" spans="1:31">
      <c r="A2044" s="60" t="s">
        <v>3639</v>
      </c>
      <c r="B2044" s="60" t="s">
        <v>2733</v>
      </c>
      <c r="C2044" s="60" t="s">
        <v>2746</v>
      </c>
      <c r="D2044" s="60" t="s">
        <v>2729</v>
      </c>
      <c r="E2044" s="67">
        <v>41640</v>
      </c>
      <c r="F2044" s="67">
        <v>42004</v>
      </c>
      <c r="G2044" s="60" t="s">
        <v>2730</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row>
    <row r="2045" spans="1:31">
      <c r="A2045" s="60" t="s">
        <v>3640</v>
      </c>
      <c r="B2045" s="60" t="s">
        <v>2733</v>
      </c>
      <c r="C2045" s="60" t="s">
        <v>2746</v>
      </c>
      <c r="D2045" s="60" t="s">
        <v>2729</v>
      </c>
      <c r="E2045" s="67">
        <v>41640</v>
      </c>
      <c r="F2045" s="67">
        <v>42004</v>
      </c>
      <c r="G2045" s="60" t="s">
        <v>2730</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row>
    <row r="2046" spans="1:31">
      <c r="A2046" s="60" t="s">
        <v>3641</v>
      </c>
      <c r="B2046" s="60" t="s">
        <v>2733</v>
      </c>
      <c r="D2046" s="60" t="s">
        <v>2729</v>
      </c>
      <c r="E2046" s="67">
        <v>41640</v>
      </c>
      <c r="F2046" s="67">
        <v>42004</v>
      </c>
      <c r="G2046" s="60" t="s">
        <v>2730</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row>
    <row r="2047" spans="1:31">
      <c r="A2047" s="60" t="s">
        <v>3642</v>
      </c>
      <c r="B2047" s="60" t="s">
        <v>2733</v>
      </c>
      <c r="D2047" s="60" t="s">
        <v>2729</v>
      </c>
      <c r="E2047" s="67">
        <v>41640</v>
      </c>
      <c r="F2047" s="67">
        <v>42004</v>
      </c>
      <c r="G2047" s="60" t="s">
        <v>2730</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row>
    <row r="2048" spans="1:31">
      <c r="A2048" s="60" t="s">
        <v>3643</v>
      </c>
      <c r="B2048" s="60" t="s">
        <v>2733</v>
      </c>
      <c r="C2048" s="60" t="s">
        <v>2746</v>
      </c>
      <c r="D2048" s="60" t="s">
        <v>2729</v>
      </c>
      <c r="E2048" s="67">
        <v>41640</v>
      </c>
      <c r="F2048" s="67">
        <v>42004</v>
      </c>
      <c r="G2048" s="60" t="s">
        <v>2730</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row>
    <row r="2049" spans="1:31">
      <c r="A2049" s="60" t="s">
        <v>3644</v>
      </c>
      <c r="B2049" s="60" t="s">
        <v>2733</v>
      </c>
      <c r="C2049" s="60" t="s">
        <v>2746</v>
      </c>
      <c r="D2049" s="60" t="s">
        <v>2729</v>
      </c>
      <c r="E2049" s="67">
        <v>41640</v>
      </c>
      <c r="F2049" s="67">
        <v>42004</v>
      </c>
      <c r="G2049" s="60" t="s">
        <v>2730</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row>
    <row r="2050" spans="1:31">
      <c r="A2050" s="60" t="s">
        <v>3645</v>
      </c>
      <c r="B2050" s="60" t="s">
        <v>2733</v>
      </c>
      <c r="D2050" s="60" t="s">
        <v>2729</v>
      </c>
      <c r="E2050" s="67">
        <v>41640</v>
      </c>
      <c r="F2050" s="67">
        <v>42004</v>
      </c>
      <c r="G2050" s="60" t="s">
        <v>2730</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row>
    <row r="2051" spans="1:31">
      <c r="A2051" s="60" t="s">
        <v>3646</v>
      </c>
      <c r="B2051" s="60" t="s">
        <v>2733</v>
      </c>
      <c r="D2051" s="60" t="s">
        <v>2729</v>
      </c>
      <c r="E2051" s="67">
        <v>41640</v>
      </c>
      <c r="F2051" s="67">
        <v>42004</v>
      </c>
      <c r="G2051" s="60" t="s">
        <v>2730</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row>
    <row r="2052" spans="1:31">
      <c r="A2052" s="60" t="s">
        <v>3647</v>
      </c>
      <c r="B2052" s="60" t="s">
        <v>2733</v>
      </c>
      <c r="C2052" s="60" t="s">
        <v>2746</v>
      </c>
      <c r="D2052" s="60" t="s">
        <v>2729</v>
      </c>
      <c r="E2052" s="67">
        <v>41640</v>
      </c>
      <c r="F2052" s="67">
        <v>42004</v>
      </c>
      <c r="G2052" s="60" t="s">
        <v>2730</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row>
    <row r="2053" spans="1:31">
      <c r="A2053" s="60" t="s">
        <v>3648</v>
      </c>
      <c r="B2053" s="60" t="s">
        <v>2733</v>
      </c>
      <c r="C2053" s="60" t="s">
        <v>2746</v>
      </c>
      <c r="D2053" s="60" t="s">
        <v>2729</v>
      </c>
      <c r="E2053" s="67">
        <v>41640</v>
      </c>
      <c r="F2053" s="67">
        <v>42004</v>
      </c>
      <c r="G2053" s="60" t="s">
        <v>2730</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row>
    <row r="2054" spans="1:31">
      <c r="A2054" s="60" t="s">
        <v>3649</v>
      </c>
      <c r="B2054" s="60" t="s">
        <v>2733</v>
      </c>
      <c r="D2054" s="60" t="s">
        <v>2729</v>
      </c>
      <c r="E2054" s="67">
        <v>41640</v>
      </c>
      <c r="F2054" s="67">
        <v>42004</v>
      </c>
      <c r="G2054" s="60" t="s">
        <v>2730</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row>
    <row r="2055" spans="1:31">
      <c r="A2055" s="60" t="s">
        <v>3650</v>
      </c>
      <c r="B2055" s="60" t="s">
        <v>2733</v>
      </c>
      <c r="D2055" s="60" t="s">
        <v>2729</v>
      </c>
      <c r="E2055" s="67">
        <v>41640</v>
      </c>
      <c r="F2055" s="67">
        <v>42004</v>
      </c>
      <c r="G2055" s="60" t="s">
        <v>2730</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row>
    <row r="2056" spans="1:31">
      <c r="A2056" s="60" t="s">
        <v>3651</v>
      </c>
      <c r="B2056" s="60" t="s">
        <v>2733</v>
      </c>
      <c r="C2056" s="60" t="s">
        <v>2746</v>
      </c>
      <c r="D2056" s="60" t="s">
        <v>2729</v>
      </c>
      <c r="E2056" s="67">
        <v>41640</v>
      </c>
      <c r="F2056" s="67">
        <v>42004</v>
      </c>
      <c r="G2056" s="60" t="s">
        <v>2730</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row>
    <row r="2057" spans="1:31">
      <c r="A2057" s="60" t="s">
        <v>3652</v>
      </c>
      <c r="B2057" s="60" t="s">
        <v>2733</v>
      </c>
      <c r="C2057" s="60" t="s">
        <v>2746</v>
      </c>
      <c r="D2057" s="60" t="s">
        <v>2729</v>
      </c>
      <c r="E2057" s="67">
        <v>41640</v>
      </c>
      <c r="F2057" s="67">
        <v>42004</v>
      </c>
      <c r="G2057" s="60" t="s">
        <v>2730</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row>
    <row r="2058" spans="1:31">
      <c r="A2058" s="60" t="s">
        <v>3653</v>
      </c>
      <c r="B2058" s="60" t="s">
        <v>2733</v>
      </c>
      <c r="D2058" s="60" t="s">
        <v>2729</v>
      </c>
      <c r="E2058" s="67">
        <v>41640</v>
      </c>
      <c r="F2058" s="67">
        <v>42004</v>
      </c>
      <c r="G2058" s="60" t="s">
        <v>2730</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row>
    <row r="2059" spans="1:31">
      <c r="A2059" s="60" t="s">
        <v>3654</v>
      </c>
      <c r="B2059" s="60" t="s">
        <v>2733</v>
      </c>
      <c r="D2059" s="60" t="s">
        <v>2729</v>
      </c>
      <c r="E2059" s="67">
        <v>41640</v>
      </c>
      <c r="F2059" s="67">
        <v>42004</v>
      </c>
      <c r="G2059" s="60" t="s">
        <v>2730</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row>
    <row r="2060" spans="1:31">
      <c r="A2060" s="60" t="s">
        <v>3655</v>
      </c>
      <c r="B2060" s="60" t="s">
        <v>2733</v>
      </c>
      <c r="C2060" s="60" t="s">
        <v>2746</v>
      </c>
      <c r="D2060" s="60" t="s">
        <v>2729</v>
      </c>
      <c r="E2060" s="67">
        <v>41640</v>
      </c>
      <c r="F2060" s="67">
        <v>42004</v>
      </c>
      <c r="G2060" s="60" t="s">
        <v>2730</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row>
    <row r="2061" spans="1:31">
      <c r="A2061" s="60" t="s">
        <v>3656</v>
      </c>
      <c r="B2061" s="60" t="s">
        <v>2733</v>
      </c>
      <c r="C2061" s="60" t="s">
        <v>2746</v>
      </c>
      <c r="D2061" s="60" t="s">
        <v>2729</v>
      </c>
      <c r="E2061" s="67">
        <v>41640</v>
      </c>
      <c r="F2061" s="67">
        <v>42004</v>
      </c>
      <c r="G2061" s="60" t="s">
        <v>2730</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row>
    <row r="2062" spans="1:31">
      <c r="A2062" s="60" t="s">
        <v>3657</v>
      </c>
      <c r="B2062" s="60" t="s">
        <v>2733</v>
      </c>
      <c r="D2062" s="60" t="s">
        <v>2729</v>
      </c>
      <c r="E2062" s="67">
        <v>41640</v>
      </c>
      <c r="F2062" s="67">
        <v>42004</v>
      </c>
      <c r="G2062" s="60" t="s">
        <v>2730</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row>
    <row r="2063" spans="1:31">
      <c r="A2063" s="60" t="s">
        <v>3658</v>
      </c>
      <c r="B2063" s="60" t="s">
        <v>2733</v>
      </c>
      <c r="D2063" s="60" t="s">
        <v>2729</v>
      </c>
      <c r="E2063" s="67">
        <v>41640</v>
      </c>
      <c r="F2063" s="67">
        <v>42004</v>
      </c>
      <c r="G2063" s="60" t="s">
        <v>2730</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row>
    <row r="2064" spans="1:31">
      <c r="A2064" s="60" t="s">
        <v>3659</v>
      </c>
      <c r="B2064" s="60" t="s">
        <v>2733</v>
      </c>
      <c r="C2064" s="60" t="s">
        <v>2746</v>
      </c>
      <c r="D2064" s="60" t="s">
        <v>2729</v>
      </c>
      <c r="E2064" s="67">
        <v>41640</v>
      </c>
      <c r="F2064" s="67">
        <v>42004</v>
      </c>
      <c r="G2064" s="60" t="s">
        <v>2730</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row>
    <row r="2065" spans="1:31">
      <c r="A2065" s="60" t="s">
        <v>3660</v>
      </c>
      <c r="B2065" s="60" t="s">
        <v>2733</v>
      </c>
      <c r="C2065" s="60" t="s">
        <v>2746</v>
      </c>
      <c r="D2065" s="60" t="s">
        <v>2729</v>
      </c>
      <c r="E2065" s="67">
        <v>41640</v>
      </c>
      <c r="F2065" s="67">
        <v>42004</v>
      </c>
      <c r="G2065" s="60" t="s">
        <v>2730</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row>
    <row r="2066" spans="1:31">
      <c r="A2066" s="60" t="s">
        <v>3661</v>
      </c>
      <c r="B2066" s="60" t="s">
        <v>2733</v>
      </c>
      <c r="D2066" s="60" t="s">
        <v>2729</v>
      </c>
      <c r="E2066" s="67">
        <v>41640</v>
      </c>
      <c r="F2066" s="67">
        <v>42004</v>
      </c>
      <c r="G2066" s="60" t="s">
        <v>2730</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row>
    <row r="2067" spans="1:31">
      <c r="A2067" s="60" t="s">
        <v>3662</v>
      </c>
      <c r="B2067" s="60" t="s">
        <v>2733</v>
      </c>
      <c r="D2067" s="60" t="s">
        <v>2729</v>
      </c>
      <c r="E2067" s="67">
        <v>41640</v>
      </c>
      <c r="F2067" s="67">
        <v>42004</v>
      </c>
      <c r="G2067" s="60" t="s">
        <v>2730</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row>
    <row r="2068" spans="1:31">
      <c r="A2068" s="60" t="s">
        <v>3663</v>
      </c>
      <c r="B2068" s="60" t="s">
        <v>2733</v>
      </c>
      <c r="C2068" s="60" t="s">
        <v>2746</v>
      </c>
      <c r="D2068" s="60" t="s">
        <v>2729</v>
      </c>
      <c r="E2068" s="67">
        <v>41640</v>
      </c>
      <c r="F2068" s="67">
        <v>42004</v>
      </c>
      <c r="G2068" s="60" t="s">
        <v>2730</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row>
    <row r="2069" spans="1:31">
      <c r="A2069" s="60" t="s">
        <v>3664</v>
      </c>
      <c r="B2069" s="60" t="s">
        <v>2733</v>
      </c>
      <c r="C2069" s="60" t="s">
        <v>2746</v>
      </c>
      <c r="D2069" s="60" t="s">
        <v>2729</v>
      </c>
      <c r="E2069" s="67">
        <v>41640</v>
      </c>
      <c r="F2069" s="67">
        <v>42004</v>
      </c>
      <c r="G2069" s="60" t="s">
        <v>2730</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row>
    <row r="2070" spans="1:31">
      <c r="A2070" s="60" t="s">
        <v>3665</v>
      </c>
      <c r="B2070" s="60" t="s">
        <v>2733</v>
      </c>
      <c r="D2070" s="60" t="s">
        <v>2729</v>
      </c>
      <c r="E2070" s="67">
        <v>41640</v>
      </c>
      <c r="F2070" s="67">
        <v>42004</v>
      </c>
      <c r="G2070" s="60" t="s">
        <v>2730</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row>
    <row r="2071" spans="1:31">
      <c r="A2071" s="60" t="s">
        <v>3666</v>
      </c>
      <c r="B2071" s="60" t="s">
        <v>2733</v>
      </c>
      <c r="D2071" s="60" t="s">
        <v>2729</v>
      </c>
      <c r="E2071" s="67">
        <v>41640</v>
      </c>
      <c r="F2071" s="67">
        <v>42004</v>
      </c>
      <c r="G2071" s="60" t="s">
        <v>2730</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row>
    <row r="2072" spans="1:31">
      <c r="A2072" s="60" t="s">
        <v>3667</v>
      </c>
      <c r="B2072" s="60" t="s">
        <v>2733</v>
      </c>
      <c r="C2072" s="60" t="s">
        <v>2746</v>
      </c>
      <c r="D2072" s="60" t="s">
        <v>2729</v>
      </c>
      <c r="E2072" s="67">
        <v>41640</v>
      </c>
      <c r="F2072" s="67">
        <v>42004</v>
      </c>
      <c r="G2072" s="60" t="s">
        <v>2730</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row>
    <row r="2073" spans="1:31">
      <c r="A2073" s="60" t="s">
        <v>3668</v>
      </c>
      <c r="B2073" s="60" t="s">
        <v>2733</v>
      </c>
      <c r="C2073" s="60" t="s">
        <v>2746</v>
      </c>
      <c r="D2073" s="60" t="s">
        <v>2729</v>
      </c>
      <c r="E2073" s="67">
        <v>41640</v>
      </c>
      <c r="F2073" s="67">
        <v>42004</v>
      </c>
      <c r="G2073" s="60" t="s">
        <v>2730</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row>
    <row r="2074" spans="1:31">
      <c r="A2074" s="60" t="s">
        <v>3669</v>
      </c>
      <c r="B2074" s="60" t="s">
        <v>2733</v>
      </c>
      <c r="D2074" s="60" t="s">
        <v>2729</v>
      </c>
      <c r="E2074" s="67">
        <v>41640</v>
      </c>
      <c r="F2074" s="67">
        <v>42004</v>
      </c>
      <c r="G2074" s="60" t="s">
        <v>2730</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row>
    <row r="2075" spans="1:31">
      <c r="A2075" s="60" t="s">
        <v>3670</v>
      </c>
      <c r="B2075" s="60" t="s">
        <v>2733</v>
      </c>
      <c r="D2075" s="60" t="s">
        <v>2729</v>
      </c>
      <c r="E2075" s="67">
        <v>41640</v>
      </c>
      <c r="F2075" s="67">
        <v>42004</v>
      </c>
      <c r="G2075" s="60" t="s">
        <v>2730</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row>
    <row r="2076" spans="1:31">
      <c r="A2076" s="60" t="s">
        <v>3671</v>
      </c>
      <c r="B2076" s="60" t="s">
        <v>2733</v>
      </c>
      <c r="C2076" s="60" t="s">
        <v>2746</v>
      </c>
      <c r="D2076" s="60" t="s">
        <v>2729</v>
      </c>
      <c r="E2076" s="67">
        <v>41640</v>
      </c>
      <c r="F2076" s="67">
        <v>42004</v>
      </c>
      <c r="G2076" s="60" t="s">
        <v>2730</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row>
    <row r="2077" spans="1:31">
      <c r="A2077" s="60" t="s">
        <v>3672</v>
      </c>
      <c r="B2077" s="60" t="s">
        <v>2733</v>
      </c>
      <c r="C2077" s="60" t="s">
        <v>2746</v>
      </c>
      <c r="D2077" s="60" t="s">
        <v>2729</v>
      </c>
      <c r="E2077" s="67">
        <v>41640</v>
      </c>
      <c r="F2077" s="67">
        <v>42004</v>
      </c>
      <c r="G2077" s="60" t="s">
        <v>2730</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row>
    <row r="2078" spans="1:31">
      <c r="A2078" s="60" t="s">
        <v>3673</v>
      </c>
      <c r="B2078" s="60" t="s">
        <v>2733</v>
      </c>
      <c r="D2078" s="60" t="s">
        <v>2729</v>
      </c>
      <c r="E2078" s="67">
        <v>41640</v>
      </c>
      <c r="F2078" s="67">
        <v>42004</v>
      </c>
      <c r="G2078" s="60" t="s">
        <v>2730</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row>
    <row r="2079" spans="1:31">
      <c r="A2079" s="60" t="s">
        <v>3674</v>
      </c>
      <c r="B2079" s="60" t="s">
        <v>2733</v>
      </c>
      <c r="D2079" s="60" t="s">
        <v>2729</v>
      </c>
      <c r="E2079" s="67">
        <v>41640</v>
      </c>
      <c r="F2079" s="67">
        <v>42004</v>
      </c>
      <c r="G2079" s="60" t="s">
        <v>2730</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row>
    <row r="2080" spans="1:31">
      <c r="A2080" s="60" t="s">
        <v>3675</v>
      </c>
      <c r="B2080" s="60" t="s">
        <v>2733</v>
      </c>
      <c r="C2080" s="60" t="s">
        <v>2746</v>
      </c>
      <c r="D2080" s="60" t="s">
        <v>2729</v>
      </c>
      <c r="E2080" s="67">
        <v>41640</v>
      </c>
      <c r="F2080" s="67">
        <v>42004</v>
      </c>
      <c r="G2080" s="60" t="s">
        <v>2730</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row>
    <row r="2081" spans="1:31">
      <c r="A2081" s="60" t="s">
        <v>3676</v>
      </c>
      <c r="B2081" s="60" t="s">
        <v>2728</v>
      </c>
      <c r="C2081" s="60" t="s">
        <v>2746</v>
      </c>
      <c r="D2081" s="60" t="s">
        <v>2729</v>
      </c>
      <c r="E2081" s="67">
        <v>41640</v>
      </c>
      <c r="F2081" s="67">
        <v>42004</v>
      </c>
      <c r="G2081" s="60" t="s">
        <v>2730</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row>
    <row r="2082" spans="1:31">
      <c r="A2082" s="60" t="s">
        <v>3677</v>
      </c>
      <c r="B2082" s="60" t="s">
        <v>2728</v>
      </c>
      <c r="C2082" s="60" t="s">
        <v>2746</v>
      </c>
      <c r="D2082" s="60" t="s">
        <v>2729</v>
      </c>
      <c r="E2082" s="67">
        <v>41640</v>
      </c>
      <c r="F2082" s="67">
        <v>42004</v>
      </c>
      <c r="G2082" s="60" t="s">
        <v>2730</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row>
    <row r="2083" spans="1:31">
      <c r="A2083" s="60" t="s">
        <v>3678</v>
      </c>
      <c r="B2083" s="60" t="s">
        <v>2784</v>
      </c>
      <c r="D2083" s="60" t="s">
        <v>2729</v>
      </c>
      <c r="E2083" s="67">
        <v>41640</v>
      </c>
      <c r="F2083" s="67">
        <v>42004</v>
      </c>
      <c r="G2083" s="60" t="s">
        <v>2730</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row>
    <row r="2084" spans="1:31">
      <c r="A2084" s="60" t="s">
        <v>3679</v>
      </c>
      <c r="B2084" s="60" t="s">
        <v>2745</v>
      </c>
      <c r="C2084" s="60" t="s">
        <v>2746</v>
      </c>
      <c r="D2084" s="60" t="s">
        <v>2738</v>
      </c>
      <c r="E2084" s="67">
        <v>41640</v>
      </c>
      <c r="F2084" s="67">
        <v>42004</v>
      </c>
      <c r="G2084" s="60" t="s">
        <v>2730</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row>
    <row r="2085" spans="1:31">
      <c r="A2085" s="60" t="s">
        <v>3679</v>
      </c>
      <c r="B2085" s="60" t="s">
        <v>2745</v>
      </c>
      <c r="C2085" s="60" t="s">
        <v>2746</v>
      </c>
      <c r="D2085" s="60" t="s">
        <v>2736</v>
      </c>
      <c r="E2085" s="67">
        <v>41640</v>
      </c>
      <c r="F2085" s="67">
        <v>42004</v>
      </c>
      <c r="G2085" s="60" t="s">
        <v>2735</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row>
    <row r="2086" spans="1:31">
      <c r="A2086" s="60" t="s">
        <v>3679</v>
      </c>
      <c r="B2086" s="60" t="s">
        <v>2745</v>
      </c>
      <c r="C2086" s="60" t="s">
        <v>2746</v>
      </c>
      <c r="D2086" s="60" t="s">
        <v>2952</v>
      </c>
      <c r="E2086" s="67">
        <v>41640</v>
      </c>
      <c r="F2086" s="67">
        <v>42004</v>
      </c>
      <c r="G2086" s="60" t="s">
        <v>2735</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row>
    <row r="2087" spans="1:31">
      <c r="A2087" s="60" t="s">
        <v>3680</v>
      </c>
      <c r="B2087" s="60" t="s">
        <v>2745</v>
      </c>
      <c r="C2087" s="60" t="s">
        <v>2746</v>
      </c>
      <c r="D2087" s="60" t="s">
        <v>2738</v>
      </c>
      <c r="E2087" s="67">
        <v>41640</v>
      </c>
      <c r="F2087" s="67">
        <v>42004</v>
      </c>
      <c r="G2087" s="60" t="s">
        <v>2730</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row>
    <row r="2088" spans="1:31">
      <c r="A2088" s="60" t="s">
        <v>3680</v>
      </c>
      <c r="B2088" s="60" t="s">
        <v>2745</v>
      </c>
      <c r="C2088" s="60" t="s">
        <v>2746</v>
      </c>
      <c r="D2088" s="60" t="s">
        <v>2736</v>
      </c>
      <c r="E2088" s="67">
        <v>41640</v>
      </c>
      <c r="F2088" s="67">
        <v>42004</v>
      </c>
      <c r="G2088" s="60" t="s">
        <v>2735</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row>
    <row r="2089" spans="1:31">
      <c r="A2089" s="60" t="s">
        <v>3680</v>
      </c>
      <c r="B2089" s="60" t="s">
        <v>2745</v>
      </c>
      <c r="C2089" s="60" t="s">
        <v>2746</v>
      </c>
      <c r="D2089" s="60" t="s">
        <v>2737</v>
      </c>
      <c r="E2089" s="67">
        <v>41640</v>
      </c>
      <c r="F2089" s="67">
        <v>42004</v>
      </c>
      <c r="G2089" s="60" t="s">
        <v>2735</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row>
    <row r="2090" spans="1:31">
      <c r="A2090" s="60" t="s">
        <v>3680</v>
      </c>
      <c r="B2090" s="60" t="s">
        <v>2745</v>
      </c>
      <c r="C2090" s="60" t="s">
        <v>2746</v>
      </c>
      <c r="D2090" s="60" t="s">
        <v>2798</v>
      </c>
      <c r="E2090" s="67">
        <v>41640</v>
      </c>
      <c r="F2090" s="67">
        <v>42004</v>
      </c>
      <c r="G2090" s="60" t="s">
        <v>2735</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row>
    <row r="2091" spans="1:31">
      <c r="A2091" s="60" t="s">
        <v>3681</v>
      </c>
      <c r="B2091" s="60" t="s">
        <v>2728</v>
      </c>
      <c r="D2091" s="60" t="s">
        <v>2991</v>
      </c>
      <c r="E2091" s="67">
        <v>41640</v>
      </c>
      <c r="F2091" s="67">
        <v>42004</v>
      </c>
      <c r="G2091" s="60" t="s">
        <v>2730</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row>
    <row r="2092" spans="1:31">
      <c r="A2092" s="60" t="s">
        <v>3682</v>
      </c>
      <c r="B2092" s="60" t="s">
        <v>2784</v>
      </c>
      <c r="D2092" s="60" t="s">
        <v>2729</v>
      </c>
      <c r="E2092" s="67">
        <v>41640</v>
      </c>
      <c r="F2092" s="67">
        <v>42004</v>
      </c>
      <c r="G2092" s="60" t="s">
        <v>2730</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row>
    <row r="2093" spans="1:31">
      <c r="A2093" s="60" t="s">
        <v>3683</v>
      </c>
      <c r="B2093" s="60" t="s">
        <v>2728</v>
      </c>
      <c r="C2093" s="60" t="s">
        <v>2746</v>
      </c>
      <c r="D2093" s="60" t="s">
        <v>2729</v>
      </c>
      <c r="E2093" s="67">
        <v>41640</v>
      </c>
      <c r="F2093" s="67">
        <v>42004</v>
      </c>
      <c r="G2093" s="60" t="s">
        <v>2730</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row>
    <row r="2094" spans="1:31">
      <c r="A2094" s="60" t="s">
        <v>3684</v>
      </c>
      <c r="B2094" s="60" t="s">
        <v>6</v>
      </c>
      <c r="D2094" s="60" t="s">
        <v>2729</v>
      </c>
      <c r="E2094" s="67">
        <v>41640</v>
      </c>
      <c r="F2094" s="67">
        <v>42004</v>
      </c>
      <c r="G2094" s="60" t="s">
        <v>2730</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row>
    <row r="2095" spans="1:31">
      <c r="A2095" s="60" t="s">
        <v>3684</v>
      </c>
      <c r="B2095" s="60" t="s">
        <v>6</v>
      </c>
      <c r="D2095" s="60" t="s">
        <v>2798</v>
      </c>
      <c r="E2095" s="67">
        <v>41640</v>
      </c>
      <c r="F2095" s="67">
        <v>42004</v>
      </c>
      <c r="G2095" s="60" t="s">
        <v>2735</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row>
    <row r="2096" spans="1:31">
      <c r="A2096" s="60" t="s">
        <v>3685</v>
      </c>
      <c r="B2096" s="60" t="s">
        <v>6</v>
      </c>
      <c r="D2096" s="60" t="s">
        <v>3198</v>
      </c>
      <c r="E2096" s="67">
        <v>41640</v>
      </c>
      <c r="F2096" s="67">
        <v>42004</v>
      </c>
      <c r="G2096" s="60" t="s">
        <v>2730</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row>
    <row r="2097" spans="1:31">
      <c r="A2097" s="60" t="s">
        <v>3685</v>
      </c>
      <c r="B2097" s="60" t="s">
        <v>6</v>
      </c>
      <c r="D2097" s="60" t="s">
        <v>2762</v>
      </c>
      <c r="E2097" s="67">
        <v>41640</v>
      </c>
      <c r="F2097" s="67">
        <v>42004</v>
      </c>
      <c r="G2097" s="60" t="s">
        <v>2730</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row>
    <row r="2098" spans="1:31">
      <c r="A2098" s="60" t="s">
        <v>3686</v>
      </c>
      <c r="B2098" s="60" t="s">
        <v>6</v>
      </c>
      <c r="D2098" s="60" t="s">
        <v>3198</v>
      </c>
      <c r="E2098" s="67">
        <v>41640</v>
      </c>
      <c r="F2098" s="67">
        <v>42004</v>
      </c>
      <c r="G2098" s="60" t="s">
        <v>2730</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row>
    <row r="2099" spans="1:31">
      <c r="A2099" s="60" t="s">
        <v>3686</v>
      </c>
      <c r="B2099" s="60" t="s">
        <v>6</v>
      </c>
      <c r="D2099" s="60" t="s">
        <v>2762</v>
      </c>
      <c r="E2099" s="67">
        <v>41640</v>
      </c>
      <c r="F2099" s="67">
        <v>42004</v>
      </c>
      <c r="G2099" s="60" t="s">
        <v>2730</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row>
    <row r="2100" spans="1:31">
      <c r="A2100" s="60" t="s">
        <v>3687</v>
      </c>
      <c r="B2100" s="60" t="s">
        <v>2728</v>
      </c>
      <c r="D2100" s="60" t="s">
        <v>2729</v>
      </c>
      <c r="E2100" s="67">
        <v>41640</v>
      </c>
      <c r="F2100" s="67">
        <v>42004</v>
      </c>
      <c r="G2100" s="60" t="s">
        <v>2730</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row>
    <row r="2101" spans="1:31">
      <c r="A2101" s="60" t="s">
        <v>3688</v>
      </c>
      <c r="B2101" s="60" t="s">
        <v>2946</v>
      </c>
      <c r="D2101" s="60" t="s">
        <v>2729</v>
      </c>
      <c r="E2101" s="67">
        <v>41640</v>
      </c>
      <c r="F2101" s="67">
        <v>42004</v>
      </c>
      <c r="G2101" s="60" t="s">
        <v>2730</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row>
    <row r="2102" spans="1:31">
      <c r="A2102" s="60" t="s">
        <v>3689</v>
      </c>
      <c r="B2102" s="60" t="s">
        <v>2946</v>
      </c>
      <c r="D2102" s="60" t="s">
        <v>2729</v>
      </c>
      <c r="E2102" s="67">
        <v>41640</v>
      </c>
      <c r="F2102" s="67">
        <v>42004</v>
      </c>
      <c r="G2102" s="60" t="s">
        <v>2730</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row>
    <row r="2103" spans="1:31">
      <c r="A2103" s="60" t="s">
        <v>3690</v>
      </c>
      <c r="B2103" s="60" t="s">
        <v>2728</v>
      </c>
      <c r="D2103" s="60" t="s">
        <v>2729</v>
      </c>
      <c r="E2103" s="67">
        <v>41640</v>
      </c>
      <c r="F2103" s="67">
        <v>42004</v>
      </c>
      <c r="G2103" s="60" t="s">
        <v>2730</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row>
    <row r="2104" spans="1:31">
      <c r="A2104" s="60" t="s">
        <v>3691</v>
      </c>
      <c r="B2104" s="60" t="s">
        <v>2728</v>
      </c>
      <c r="D2104" s="60" t="s">
        <v>2729</v>
      </c>
      <c r="E2104" s="67">
        <v>41640</v>
      </c>
      <c r="F2104" s="67">
        <v>42004</v>
      </c>
      <c r="G2104" s="60" t="s">
        <v>2730</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row>
    <row r="2105" spans="1:31">
      <c r="A2105" s="60" t="s">
        <v>3692</v>
      </c>
      <c r="B2105" s="60" t="s">
        <v>2745</v>
      </c>
      <c r="C2105" s="60" t="s">
        <v>2746</v>
      </c>
      <c r="D2105" s="60" t="s">
        <v>2729</v>
      </c>
      <c r="E2105" s="67">
        <v>41640</v>
      </c>
      <c r="F2105" s="67">
        <v>42004</v>
      </c>
      <c r="G2105" s="60" t="s">
        <v>2735</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row>
    <row r="2106" spans="1:31">
      <c r="A2106" s="60" t="s">
        <v>3693</v>
      </c>
      <c r="B2106" s="60" t="s">
        <v>2745</v>
      </c>
      <c r="C2106" s="60" t="s">
        <v>2746</v>
      </c>
      <c r="D2106" s="60" t="s">
        <v>2729</v>
      </c>
      <c r="E2106" s="67">
        <v>41640</v>
      </c>
      <c r="F2106" s="67">
        <v>42004</v>
      </c>
      <c r="G2106" s="60" t="s">
        <v>2730</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row>
    <row r="2107" spans="1:31">
      <c r="A2107" s="60" t="s">
        <v>3694</v>
      </c>
      <c r="B2107" s="60" t="s">
        <v>2728</v>
      </c>
      <c r="D2107" s="60" t="s">
        <v>2749</v>
      </c>
      <c r="E2107" s="67">
        <v>41640</v>
      </c>
      <c r="F2107" s="67">
        <v>42004</v>
      </c>
      <c r="G2107" s="60" t="s">
        <v>2730</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row>
    <row r="2108" spans="1:31">
      <c r="A2108" s="60" t="s">
        <v>3694</v>
      </c>
      <c r="B2108" s="60" t="s">
        <v>2728</v>
      </c>
      <c r="D2108" s="60" t="s">
        <v>2737</v>
      </c>
      <c r="E2108" s="67">
        <v>41640</v>
      </c>
      <c r="F2108" s="67">
        <v>42004</v>
      </c>
      <c r="G2108" s="60" t="s">
        <v>2730</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row>
    <row r="2109" spans="1:31">
      <c r="A2109" s="60" t="s">
        <v>3694</v>
      </c>
      <c r="B2109" s="60" t="s">
        <v>2728</v>
      </c>
      <c r="D2109" s="60" t="s">
        <v>3695</v>
      </c>
      <c r="E2109" s="67">
        <v>41640</v>
      </c>
      <c r="F2109" s="67">
        <v>42004</v>
      </c>
      <c r="G2109" s="60" t="s">
        <v>2735</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row>
    <row r="2110" spans="1:31">
      <c r="A2110" s="60" t="s">
        <v>3696</v>
      </c>
      <c r="B2110" s="60" t="s">
        <v>2728</v>
      </c>
      <c r="D2110" s="60" t="s">
        <v>2729</v>
      </c>
      <c r="E2110" s="67">
        <v>41640</v>
      </c>
      <c r="F2110" s="67">
        <v>42004</v>
      </c>
      <c r="G2110" s="60" t="s">
        <v>2730</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row>
    <row r="2111" spans="1:31">
      <c r="A2111" s="60" t="s">
        <v>3697</v>
      </c>
      <c r="B2111" s="60" t="s">
        <v>2728</v>
      </c>
      <c r="D2111" s="60" t="s">
        <v>2729</v>
      </c>
      <c r="E2111" s="67">
        <v>41640</v>
      </c>
      <c r="F2111" s="67">
        <v>42004</v>
      </c>
      <c r="G2111" s="60" t="s">
        <v>2730</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row>
    <row r="2112" spans="1:31">
      <c r="A2112" s="60" t="s">
        <v>3698</v>
      </c>
      <c r="B2112" s="60" t="s">
        <v>2728</v>
      </c>
      <c r="C2112" s="60" t="s">
        <v>2746</v>
      </c>
      <c r="D2112" s="60" t="s">
        <v>2729</v>
      </c>
      <c r="E2112" s="67">
        <v>41640</v>
      </c>
      <c r="F2112" s="67">
        <v>42004</v>
      </c>
      <c r="G2112" s="60" t="s">
        <v>2730</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row>
    <row r="2113" spans="1:31">
      <c r="A2113" s="60" t="s">
        <v>3699</v>
      </c>
      <c r="B2113" s="60" t="s">
        <v>2728</v>
      </c>
      <c r="C2113" s="60" t="s">
        <v>2732</v>
      </c>
      <c r="D2113" s="60" t="s">
        <v>2729</v>
      </c>
      <c r="E2113" s="67">
        <v>41640</v>
      </c>
      <c r="F2113" s="67">
        <v>42004</v>
      </c>
      <c r="G2113" s="60" t="s">
        <v>2730</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row>
    <row r="2114" spans="1:31">
      <c r="A2114" s="60" t="s">
        <v>3700</v>
      </c>
      <c r="B2114" s="60" t="s">
        <v>2742</v>
      </c>
      <c r="C2114" s="60" t="s">
        <v>2746</v>
      </c>
      <c r="D2114" s="60" t="s">
        <v>2729</v>
      </c>
      <c r="E2114" s="67">
        <v>41640</v>
      </c>
      <c r="F2114" s="67">
        <v>42004</v>
      </c>
      <c r="G2114" s="60" t="s">
        <v>2730</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row>
    <row r="2115" spans="1:31">
      <c r="A2115" s="60" t="s">
        <v>3701</v>
      </c>
      <c r="B2115" s="60" t="s">
        <v>2742</v>
      </c>
      <c r="C2115" s="60" t="s">
        <v>2746</v>
      </c>
      <c r="D2115" s="60" t="s">
        <v>2729</v>
      </c>
      <c r="E2115" s="67">
        <v>41640</v>
      </c>
      <c r="F2115" s="67">
        <v>42004</v>
      </c>
      <c r="G2115" s="60" t="s">
        <v>2730</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row>
    <row r="2116" spans="1:31">
      <c r="A2116" s="60" t="s">
        <v>3702</v>
      </c>
      <c r="B2116" s="60" t="s">
        <v>2742</v>
      </c>
      <c r="C2116" s="60" t="s">
        <v>2746</v>
      </c>
      <c r="D2116" s="60" t="s">
        <v>2729</v>
      </c>
      <c r="E2116" s="67">
        <v>41640</v>
      </c>
      <c r="F2116" s="67">
        <v>42004</v>
      </c>
      <c r="G2116" s="60" t="s">
        <v>2730</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row>
    <row r="2117" spans="1:31">
      <c r="A2117" s="60" t="s">
        <v>3703</v>
      </c>
      <c r="B2117" s="60" t="s">
        <v>2728</v>
      </c>
      <c r="C2117" s="60" t="s">
        <v>2746</v>
      </c>
      <c r="D2117" s="60" t="s">
        <v>2729</v>
      </c>
      <c r="E2117" s="67">
        <v>41640</v>
      </c>
      <c r="F2117" s="67">
        <v>42004</v>
      </c>
      <c r="G2117" s="60" t="s">
        <v>2730</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row>
    <row r="2118" spans="1:31">
      <c r="A2118" s="60" t="s">
        <v>3704</v>
      </c>
      <c r="B2118" s="60" t="s">
        <v>2728</v>
      </c>
      <c r="D2118" s="60" t="s">
        <v>2729</v>
      </c>
      <c r="E2118" s="67">
        <v>41640</v>
      </c>
      <c r="F2118" s="67">
        <v>42004</v>
      </c>
      <c r="G2118" s="60" t="s">
        <v>2730</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row>
    <row r="2119" spans="1:31">
      <c r="A2119" s="60" t="s">
        <v>3705</v>
      </c>
      <c r="B2119" s="60" t="s">
        <v>2731</v>
      </c>
      <c r="C2119" s="60" t="s">
        <v>2732</v>
      </c>
      <c r="D2119" s="60" t="s">
        <v>2729</v>
      </c>
      <c r="E2119" s="67">
        <v>41640</v>
      </c>
      <c r="F2119" s="67">
        <v>42004</v>
      </c>
      <c r="G2119" s="60" t="s">
        <v>2730</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row>
    <row r="2120" spans="1:31">
      <c r="A2120" s="60" t="s">
        <v>3706</v>
      </c>
      <c r="B2120" s="60" t="s">
        <v>2728</v>
      </c>
      <c r="C2120" s="60" t="s">
        <v>2732</v>
      </c>
      <c r="D2120" s="60" t="s">
        <v>2729</v>
      </c>
      <c r="E2120" s="67">
        <v>41640</v>
      </c>
      <c r="F2120" s="67">
        <v>42004</v>
      </c>
      <c r="G2120" s="60" t="s">
        <v>2730</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row>
    <row r="2121" spans="1:31">
      <c r="A2121" s="60" t="s">
        <v>3707</v>
      </c>
      <c r="B2121" s="60" t="s">
        <v>2728</v>
      </c>
      <c r="D2121" s="60" t="s">
        <v>2729</v>
      </c>
      <c r="E2121" s="67">
        <v>41640</v>
      </c>
      <c r="F2121" s="67">
        <v>42004</v>
      </c>
      <c r="G2121" s="60" t="s">
        <v>2730</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row>
    <row r="2122" spans="1:31">
      <c r="A2122" s="60" t="s">
        <v>3708</v>
      </c>
      <c r="B2122" s="60" t="s">
        <v>2728</v>
      </c>
      <c r="D2122" s="60" t="s">
        <v>2729</v>
      </c>
      <c r="E2122" s="67">
        <v>41640</v>
      </c>
      <c r="F2122" s="67">
        <v>42004</v>
      </c>
      <c r="G2122" s="60" t="s">
        <v>2730</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row>
    <row r="2123" spans="1:31">
      <c r="A2123" s="60" t="s">
        <v>3709</v>
      </c>
      <c r="B2123" s="60" t="s">
        <v>2733</v>
      </c>
      <c r="D2123" s="60" t="s">
        <v>3198</v>
      </c>
      <c r="E2123" s="67">
        <v>41640</v>
      </c>
      <c r="F2123" s="67">
        <v>42004</v>
      </c>
      <c r="G2123" s="60" t="s">
        <v>2735</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row>
    <row r="2124" spans="1:31">
      <c r="A2124" s="60" t="s">
        <v>3709</v>
      </c>
      <c r="B2124" s="60" t="s">
        <v>2733</v>
      </c>
      <c r="D2124" s="60" t="s">
        <v>2736</v>
      </c>
      <c r="E2124" s="67">
        <v>41640</v>
      </c>
      <c r="F2124" s="67">
        <v>42004</v>
      </c>
      <c r="G2124" s="60" t="s">
        <v>2730</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row>
    <row r="2125" spans="1:31">
      <c r="A2125" s="60" t="s">
        <v>3709</v>
      </c>
      <c r="B2125" s="60" t="s">
        <v>2733</v>
      </c>
      <c r="D2125" s="60" t="s">
        <v>2737</v>
      </c>
      <c r="E2125" s="67">
        <v>41640</v>
      </c>
      <c r="F2125" s="67">
        <v>42004</v>
      </c>
      <c r="G2125" s="60" t="s">
        <v>2730</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row>
    <row r="2126" spans="1:31">
      <c r="A2126" s="60" t="s">
        <v>3710</v>
      </c>
      <c r="B2126" s="60" t="s">
        <v>0</v>
      </c>
      <c r="D2126" s="60" t="s">
        <v>2738</v>
      </c>
      <c r="E2126" s="67">
        <v>41640</v>
      </c>
      <c r="F2126" s="67">
        <v>42004</v>
      </c>
      <c r="G2126" s="60" t="s">
        <v>2735</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row>
    <row r="2127" spans="1:31">
      <c r="A2127" s="60" t="s">
        <v>3710</v>
      </c>
      <c r="B2127" s="60" t="s">
        <v>0</v>
      </c>
      <c r="D2127" s="60" t="s">
        <v>2736</v>
      </c>
      <c r="E2127" s="67">
        <v>41640</v>
      </c>
      <c r="F2127" s="67">
        <v>42004</v>
      </c>
      <c r="G2127" s="60" t="s">
        <v>2730</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row>
    <row r="2128" spans="1:31">
      <c r="A2128" s="60" t="s">
        <v>3710</v>
      </c>
      <c r="B2128" s="60" t="s">
        <v>0</v>
      </c>
      <c r="D2128" s="60" t="s">
        <v>2737</v>
      </c>
      <c r="E2128" s="67">
        <v>41640</v>
      </c>
      <c r="F2128" s="67">
        <v>42004</v>
      </c>
      <c r="G2128" s="60" t="s">
        <v>2730</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row>
    <row r="2129" spans="1:31">
      <c r="A2129" s="60" t="s">
        <v>3710</v>
      </c>
      <c r="B2129" s="60" t="s">
        <v>0</v>
      </c>
      <c r="D2129" s="60" t="s">
        <v>3711</v>
      </c>
      <c r="E2129" s="67">
        <v>41640</v>
      </c>
      <c r="F2129" s="67">
        <v>42004</v>
      </c>
      <c r="G2129" s="60" t="s">
        <v>2735</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row>
    <row r="2130" spans="1:31">
      <c r="A2130" s="60" t="s">
        <v>3712</v>
      </c>
      <c r="B2130" s="60" t="s">
        <v>0</v>
      </c>
      <c r="D2130" s="60" t="s">
        <v>2738</v>
      </c>
      <c r="E2130" s="67">
        <v>41640</v>
      </c>
      <c r="F2130" s="67">
        <v>42004</v>
      </c>
      <c r="G2130" s="60" t="s">
        <v>2735</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row>
    <row r="2131" spans="1:31">
      <c r="A2131" s="60" t="s">
        <v>3712</v>
      </c>
      <c r="B2131" s="60" t="s">
        <v>0</v>
      </c>
      <c r="D2131" s="60" t="s">
        <v>2736</v>
      </c>
      <c r="E2131" s="67">
        <v>41640</v>
      </c>
      <c r="F2131" s="67">
        <v>42004</v>
      </c>
      <c r="G2131" s="60" t="s">
        <v>2730</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row>
    <row r="2132" spans="1:31">
      <c r="A2132" s="60" t="s">
        <v>3712</v>
      </c>
      <c r="B2132" s="60" t="s">
        <v>0</v>
      </c>
      <c r="D2132" s="60" t="s">
        <v>2737</v>
      </c>
      <c r="E2132" s="67">
        <v>41640</v>
      </c>
      <c r="F2132" s="67">
        <v>42004</v>
      </c>
      <c r="G2132" s="60" t="s">
        <v>2730</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row>
    <row r="2133" spans="1:31">
      <c r="A2133" s="60" t="s">
        <v>3712</v>
      </c>
      <c r="B2133" s="60" t="s">
        <v>0</v>
      </c>
      <c r="D2133" s="60" t="s">
        <v>3711</v>
      </c>
      <c r="E2133" s="67">
        <v>41640</v>
      </c>
      <c r="F2133" s="67">
        <v>42004</v>
      </c>
      <c r="G2133" s="60" t="s">
        <v>2735</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row>
    <row r="2134" spans="1:31">
      <c r="A2134" s="60" t="s">
        <v>3713</v>
      </c>
      <c r="B2134" s="60" t="s">
        <v>0</v>
      </c>
      <c r="D2134" s="60" t="s">
        <v>2738</v>
      </c>
      <c r="E2134" s="67">
        <v>41640</v>
      </c>
      <c r="F2134" s="67">
        <v>42004</v>
      </c>
      <c r="G2134" s="60" t="s">
        <v>2735</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row>
    <row r="2135" spans="1:31">
      <c r="A2135" s="60" t="s">
        <v>3713</v>
      </c>
      <c r="B2135" s="60" t="s">
        <v>0</v>
      </c>
      <c r="D2135" s="60" t="s">
        <v>2736</v>
      </c>
      <c r="E2135" s="67">
        <v>41640</v>
      </c>
      <c r="F2135" s="67">
        <v>42004</v>
      </c>
      <c r="G2135" s="60" t="s">
        <v>2730</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row>
    <row r="2136" spans="1:31">
      <c r="A2136" s="60" t="s">
        <v>3713</v>
      </c>
      <c r="B2136" s="60" t="s">
        <v>0</v>
      </c>
      <c r="D2136" s="60" t="s">
        <v>2737</v>
      </c>
      <c r="E2136" s="67">
        <v>41640</v>
      </c>
      <c r="F2136" s="67">
        <v>42004</v>
      </c>
      <c r="G2136" s="60" t="s">
        <v>2730</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row>
    <row r="2137" spans="1:31">
      <c r="A2137" s="60" t="s">
        <v>3713</v>
      </c>
      <c r="B2137" s="60" t="s">
        <v>0</v>
      </c>
      <c r="D2137" s="60" t="s">
        <v>3711</v>
      </c>
      <c r="E2137" s="67">
        <v>41640</v>
      </c>
      <c r="F2137" s="67">
        <v>42004</v>
      </c>
      <c r="G2137" s="60" t="s">
        <v>2735</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row>
    <row r="2138" spans="1:31">
      <c r="A2138" s="60" t="s">
        <v>3714</v>
      </c>
      <c r="B2138" s="60" t="s">
        <v>2</v>
      </c>
      <c r="D2138" s="60" t="s">
        <v>2738</v>
      </c>
      <c r="E2138" s="67">
        <v>41640</v>
      </c>
      <c r="F2138" s="67">
        <v>42004</v>
      </c>
      <c r="G2138" s="60" t="s">
        <v>2735</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row>
    <row r="2139" spans="1:31">
      <c r="A2139" s="60" t="s">
        <v>3714</v>
      </c>
      <c r="B2139" s="60" t="s">
        <v>2</v>
      </c>
      <c r="D2139" s="60" t="s">
        <v>2736</v>
      </c>
      <c r="E2139" s="67">
        <v>41640</v>
      </c>
      <c r="F2139" s="67">
        <v>42004</v>
      </c>
      <c r="G2139" s="60" t="s">
        <v>2730</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row>
    <row r="2140" spans="1:31">
      <c r="A2140" s="60" t="s">
        <v>3714</v>
      </c>
      <c r="B2140" s="60" t="s">
        <v>2</v>
      </c>
      <c r="D2140" s="60" t="s">
        <v>2737</v>
      </c>
      <c r="E2140" s="67">
        <v>41640</v>
      </c>
      <c r="F2140" s="67">
        <v>42004</v>
      </c>
      <c r="G2140" s="60" t="s">
        <v>2730</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row>
    <row r="2141" spans="1:31">
      <c r="A2141" s="60" t="s">
        <v>3714</v>
      </c>
      <c r="B2141" s="60" t="s">
        <v>2</v>
      </c>
      <c r="D2141" s="60" t="s">
        <v>2740</v>
      </c>
      <c r="E2141" s="67">
        <v>41640</v>
      </c>
      <c r="F2141" s="67">
        <v>42004</v>
      </c>
      <c r="G2141" s="60" t="s">
        <v>2735</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row>
    <row r="2142" spans="1:31">
      <c r="A2142" s="60" t="s">
        <v>3714</v>
      </c>
      <c r="B2142" s="60" t="s">
        <v>2</v>
      </c>
      <c r="D2142" s="60" t="s">
        <v>2798</v>
      </c>
      <c r="E2142" s="67">
        <v>41640</v>
      </c>
      <c r="F2142" s="67">
        <v>42004</v>
      </c>
      <c r="G2142" s="60" t="s">
        <v>2735</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row>
    <row r="2143" spans="1:31">
      <c r="A2143" s="60" t="s">
        <v>3715</v>
      </c>
      <c r="B2143" s="60" t="s">
        <v>2742</v>
      </c>
      <c r="D2143" s="60" t="s">
        <v>2738</v>
      </c>
      <c r="E2143" s="67">
        <v>41640</v>
      </c>
      <c r="F2143" s="67">
        <v>42004</v>
      </c>
      <c r="G2143" s="60" t="s">
        <v>2735</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row>
    <row r="2144" spans="1:31">
      <c r="A2144" s="60" t="s">
        <v>3715</v>
      </c>
      <c r="B2144" s="60" t="s">
        <v>2742</v>
      </c>
      <c r="D2144" s="60" t="s">
        <v>2762</v>
      </c>
      <c r="E2144" s="67">
        <v>41640</v>
      </c>
      <c r="F2144" s="67">
        <v>42004</v>
      </c>
      <c r="G2144" s="60" t="s">
        <v>2735</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row>
    <row r="2145" spans="1:31">
      <c r="A2145" s="60" t="s">
        <v>3715</v>
      </c>
      <c r="B2145" s="60" t="s">
        <v>2742</v>
      </c>
      <c r="D2145" s="60" t="s">
        <v>2798</v>
      </c>
      <c r="E2145" s="67">
        <v>41640</v>
      </c>
      <c r="F2145" s="67">
        <v>42004</v>
      </c>
      <c r="G2145" s="60" t="s">
        <v>2735</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row>
    <row r="2146" spans="1:31">
      <c r="A2146" s="60" t="s">
        <v>3716</v>
      </c>
      <c r="B2146" s="60" t="s">
        <v>2745</v>
      </c>
      <c r="C2146" s="60" t="s">
        <v>2746</v>
      </c>
      <c r="D2146" s="60" t="s">
        <v>3198</v>
      </c>
      <c r="E2146" s="67">
        <v>41640</v>
      </c>
      <c r="F2146" s="67">
        <v>42004</v>
      </c>
      <c r="G2146" s="60" t="s">
        <v>2735</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row>
    <row r="2147" spans="1:31">
      <c r="A2147" s="60" t="s">
        <v>3716</v>
      </c>
      <c r="B2147" s="60" t="s">
        <v>2745</v>
      </c>
      <c r="C2147" s="60" t="s">
        <v>2746</v>
      </c>
      <c r="D2147" s="60" t="s">
        <v>2736</v>
      </c>
      <c r="E2147" s="67">
        <v>41640</v>
      </c>
      <c r="F2147" s="67">
        <v>42004</v>
      </c>
      <c r="G2147" s="60" t="s">
        <v>2730</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row>
    <row r="2148" spans="1:31">
      <c r="A2148" s="60" t="s">
        <v>3716</v>
      </c>
      <c r="B2148" s="60" t="s">
        <v>2745</v>
      </c>
      <c r="C2148" s="60" t="s">
        <v>2746</v>
      </c>
      <c r="D2148" s="60" t="s">
        <v>2737</v>
      </c>
      <c r="E2148" s="67">
        <v>41640</v>
      </c>
      <c r="F2148" s="67">
        <v>42004</v>
      </c>
      <c r="G2148" s="60" t="s">
        <v>2735</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row>
    <row r="2149" spans="1:31">
      <c r="A2149" s="60" t="s">
        <v>3717</v>
      </c>
      <c r="B2149" s="60" t="s">
        <v>2745</v>
      </c>
      <c r="C2149" s="60" t="s">
        <v>2746</v>
      </c>
      <c r="D2149" s="60" t="s">
        <v>3198</v>
      </c>
      <c r="E2149" s="67">
        <v>41640</v>
      </c>
      <c r="F2149" s="67">
        <v>42004</v>
      </c>
      <c r="G2149" s="60" t="s">
        <v>2730</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row>
    <row r="2150" spans="1:31">
      <c r="A2150" s="60" t="s">
        <v>3717</v>
      </c>
      <c r="B2150" s="60" t="s">
        <v>2745</v>
      </c>
      <c r="C2150" s="60" t="s">
        <v>2746</v>
      </c>
      <c r="D2150" s="60" t="s">
        <v>2736</v>
      </c>
      <c r="E2150" s="67">
        <v>41640</v>
      </c>
      <c r="F2150" s="67">
        <v>42004</v>
      </c>
      <c r="G2150" s="60" t="s">
        <v>2730</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row>
    <row r="2151" spans="1:31">
      <c r="A2151" s="60" t="s">
        <v>3717</v>
      </c>
      <c r="B2151" s="60" t="s">
        <v>2745</v>
      </c>
      <c r="C2151" s="60" t="s">
        <v>2746</v>
      </c>
      <c r="D2151" s="60" t="s">
        <v>2737</v>
      </c>
      <c r="E2151" s="67">
        <v>41640</v>
      </c>
      <c r="F2151" s="67">
        <v>42004</v>
      </c>
      <c r="G2151" s="60" t="s">
        <v>2735</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row>
    <row r="2152" spans="1:31">
      <c r="A2152" s="60" t="s">
        <v>3718</v>
      </c>
      <c r="B2152" s="60" t="s">
        <v>2745</v>
      </c>
      <c r="C2152" s="60" t="s">
        <v>2746</v>
      </c>
      <c r="D2152" s="60" t="s">
        <v>3198</v>
      </c>
      <c r="E2152" s="67">
        <v>41640</v>
      </c>
      <c r="F2152" s="67">
        <v>42004</v>
      </c>
      <c r="G2152" s="60" t="s">
        <v>2735</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row>
    <row r="2153" spans="1:31">
      <c r="A2153" s="60" t="s">
        <v>3718</v>
      </c>
      <c r="B2153" s="60" t="s">
        <v>2745</v>
      </c>
      <c r="C2153" s="60" t="s">
        <v>2746</v>
      </c>
      <c r="D2153" s="60" t="s">
        <v>2736</v>
      </c>
      <c r="E2153" s="67">
        <v>41640</v>
      </c>
      <c r="F2153" s="67">
        <v>42004</v>
      </c>
      <c r="G2153" s="60" t="s">
        <v>2730</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row>
    <row r="2154" spans="1:31">
      <c r="A2154" s="60" t="s">
        <v>3718</v>
      </c>
      <c r="B2154" s="60" t="s">
        <v>2745</v>
      </c>
      <c r="C2154" s="60" t="s">
        <v>2746</v>
      </c>
      <c r="D2154" s="60" t="s">
        <v>2737</v>
      </c>
      <c r="E2154" s="67">
        <v>41640</v>
      </c>
      <c r="F2154" s="67">
        <v>42004</v>
      </c>
      <c r="G2154" s="60" t="s">
        <v>2735</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row>
    <row r="2155" spans="1:31">
      <c r="A2155" s="60" t="s">
        <v>3719</v>
      </c>
      <c r="B2155" s="60" t="s">
        <v>2745</v>
      </c>
      <c r="C2155" s="60" t="s">
        <v>2746</v>
      </c>
      <c r="D2155" s="60" t="s">
        <v>3198</v>
      </c>
      <c r="E2155" s="67">
        <v>41640</v>
      </c>
      <c r="F2155" s="67">
        <v>42004</v>
      </c>
      <c r="G2155" s="60" t="s">
        <v>2735</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row>
    <row r="2156" spans="1:31">
      <c r="A2156" s="60" t="s">
        <v>3719</v>
      </c>
      <c r="B2156" s="60" t="s">
        <v>2745</v>
      </c>
      <c r="C2156" s="60" t="s">
        <v>2746</v>
      </c>
      <c r="D2156" s="60" t="s">
        <v>2736</v>
      </c>
      <c r="E2156" s="67">
        <v>41640</v>
      </c>
      <c r="F2156" s="67">
        <v>42004</v>
      </c>
      <c r="G2156" s="60" t="s">
        <v>2730</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row>
    <row r="2157" spans="1:31">
      <c r="A2157" s="60" t="s">
        <v>3719</v>
      </c>
      <c r="B2157" s="60" t="s">
        <v>2745</v>
      </c>
      <c r="C2157" s="60" t="s">
        <v>2746</v>
      </c>
      <c r="D2157" s="60" t="s">
        <v>2737</v>
      </c>
      <c r="E2157" s="67">
        <v>41640</v>
      </c>
      <c r="F2157" s="67">
        <v>42004</v>
      </c>
      <c r="G2157" s="60" t="s">
        <v>2735</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row>
    <row r="2158" spans="1:31">
      <c r="A2158" s="60" t="s">
        <v>3720</v>
      </c>
      <c r="B2158" s="60" t="s">
        <v>2745</v>
      </c>
      <c r="C2158" s="60" t="s">
        <v>2746</v>
      </c>
      <c r="D2158" s="60" t="s">
        <v>3198</v>
      </c>
      <c r="E2158" s="67">
        <v>41640</v>
      </c>
      <c r="F2158" s="67">
        <v>42004</v>
      </c>
      <c r="G2158" s="60" t="s">
        <v>2730</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row>
    <row r="2159" spans="1:31">
      <c r="A2159" s="60" t="s">
        <v>3720</v>
      </c>
      <c r="B2159" s="60" t="s">
        <v>2745</v>
      </c>
      <c r="C2159" s="60" t="s">
        <v>2746</v>
      </c>
      <c r="D2159" s="60" t="s">
        <v>2736</v>
      </c>
      <c r="E2159" s="67">
        <v>41640</v>
      </c>
      <c r="F2159" s="67">
        <v>42004</v>
      </c>
      <c r="G2159" s="60" t="s">
        <v>2730</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row>
    <row r="2160" spans="1:31">
      <c r="A2160" s="60" t="s">
        <v>3720</v>
      </c>
      <c r="B2160" s="60" t="s">
        <v>2745</v>
      </c>
      <c r="C2160" s="60" t="s">
        <v>2746</v>
      </c>
      <c r="D2160" s="60" t="s">
        <v>2737</v>
      </c>
      <c r="E2160" s="67">
        <v>41640</v>
      </c>
      <c r="F2160" s="67">
        <v>42004</v>
      </c>
      <c r="G2160" s="60" t="s">
        <v>2735</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row>
    <row r="2161" spans="1:31">
      <c r="A2161" s="60" t="s">
        <v>3721</v>
      </c>
      <c r="B2161" s="60" t="s">
        <v>2745</v>
      </c>
      <c r="C2161" s="60" t="s">
        <v>2746</v>
      </c>
      <c r="D2161" s="60" t="s">
        <v>3198</v>
      </c>
      <c r="E2161" s="67">
        <v>41640</v>
      </c>
      <c r="F2161" s="67">
        <v>42004</v>
      </c>
      <c r="G2161" s="60" t="s">
        <v>2735</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row>
    <row r="2162" spans="1:31">
      <c r="A2162" s="60" t="s">
        <v>3721</v>
      </c>
      <c r="B2162" s="60" t="s">
        <v>2745</v>
      </c>
      <c r="C2162" s="60" t="s">
        <v>2746</v>
      </c>
      <c r="D2162" s="60" t="s">
        <v>2736</v>
      </c>
      <c r="E2162" s="67">
        <v>41640</v>
      </c>
      <c r="F2162" s="67">
        <v>42004</v>
      </c>
      <c r="G2162" s="60" t="s">
        <v>2730</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row>
    <row r="2163" spans="1:31">
      <c r="A2163" s="60" t="s">
        <v>3721</v>
      </c>
      <c r="B2163" s="60" t="s">
        <v>2745</v>
      </c>
      <c r="C2163" s="60" t="s">
        <v>2746</v>
      </c>
      <c r="D2163" s="60" t="s">
        <v>2737</v>
      </c>
      <c r="E2163" s="67">
        <v>41640</v>
      </c>
      <c r="F2163" s="67">
        <v>42004</v>
      </c>
      <c r="G2163" s="60" t="s">
        <v>2735</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row>
    <row r="2164" spans="1:31">
      <c r="A2164" s="60" t="s">
        <v>3722</v>
      </c>
      <c r="B2164" s="60" t="s">
        <v>2748</v>
      </c>
      <c r="C2164" s="60" t="s">
        <v>2732</v>
      </c>
      <c r="D2164" s="60" t="s">
        <v>2743</v>
      </c>
      <c r="E2164" s="67">
        <v>41640</v>
      </c>
      <c r="F2164" s="67">
        <v>42004</v>
      </c>
      <c r="G2164" s="60" t="s">
        <v>2730</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row>
    <row r="2165" spans="1:31">
      <c r="A2165" s="60" t="s">
        <v>3722</v>
      </c>
      <c r="B2165" s="60" t="s">
        <v>2748</v>
      </c>
      <c r="C2165" s="60" t="s">
        <v>2732</v>
      </c>
      <c r="D2165" s="60" t="s">
        <v>2736</v>
      </c>
      <c r="E2165" s="67">
        <v>41640</v>
      </c>
      <c r="F2165" s="67">
        <v>42004</v>
      </c>
      <c r="G2165" s="60" t="s">
        <v>2730</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row>
    <row r="2166" spans="1:31">
      <c r="A2166" s="60" t="s">
        <v>3722</v>
      </c>
      <c r="B2166" s="60" t="s">
        <v>2748</v>
      </c>
      <c r="C2166" s="60" t="s">
        <v>2732</v>
      </c>
      <c r="D2166" s="60" t="s">
        <v>2750</v>
      </c>
      <c r="E2166" s="67">
        <v>41913</v>
      </c>
      <c r="F2166" s="67">
        <v>42004</v>
      </c>
      <c r="G2166" s="60" t="s">
        <v>2730</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row>
    <row r="2167" spans="1:31">
      <c r="A2167" s="60" t="s">
        <v>3722</v>
      </c>
      <c r="B2167" s="60" t="s">
        <v>2748</v>
      </c>
      <c r="C2167" s="60" t="s">
        <v>2732</v>
      </c>
      <c r="D2167" s="60" t="s">
        <v>2750</v>
      </c>
      <c r="E2167" s="67">
        <v>41640</v>
      </c>
      <c r="F2167" s="67">
        <v>41759</v>
      </c>
      <c r="G2167" s="60" t="s">
        <v>2730</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row>
    <row r="2168" spans="1:31">
      <c r="A2168" s="60" t="s">
        <v>3723</v>
      </c>
      <c r="B2168" s="60" t="s">
        <v>6</v>
      </c>
      <c r="D2168" s="60" t="s">
        <v>2738</v>
      </c>
      <c r="E2168" s="67">
        <v>41640</v>
      </c>
      <c r="F2168" s="67">
        <v>42004</v>
      </c>
      <c r="G2168" s="60" t="s">
        <v>2735</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row>
    <row r="2169" spans="1:31">
      <c r="A2169" s="60" t="s">
        <v>3723</v>
      </c>
      <c r="B2169" s="60" t="s">
        <v>6</v>
      </c>
      <c r="D2169" s="60" t="s">
        <v>2736</v>
      </c>
      <c r="E2169" s="67">
        <v>41640</v>
      </c>
      <c r="F2169" s="67">
        <v>42004</v>
      </c>
      <c r="G2169" s="60" t="s">
        <v>2730</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row>
    <row r="2170" spans="1:31">
      <c r="A2170" s="60" t="s">
        <v>3723</v>
      </c>
      <c r="B2170" s="60" t="s">
        <v>6</v>
      </c>
      <c r="D2170" s="60" t="s">
        <v>2737</v>
      </c>
      <c r="E2170" s="67">
        <v>41640</v>
      </c>
      <c r="F2170" s="67">
        <v>42004</v>
      </c>
      <c r="G2170" s="60" t="s">
        <v>2730</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row>
    <row r="2171" spans="1:31">
      <c r="A2171" s="60" t="s">
        <v>3723</v>
      </c>
      <c r="B2171" s="60" t="s">
        <v>6</v>
      </c>
      <c r="D2171" s="60" t="s">
        <v>2740</v>
      </c>
      <c r="E2171" s="67">
        <v>41640</v>
      </c>
      <c r="F2171" s="67">
        <v>42004</v>
      </c>
      <c r="G2171" s="60" t="s">
        <v>2735</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row>
    <row r="2172" spans="1:31">
      <c r="A2172" s="60" t="s">
        <v>3723</v>
      </c>
      <c r="B2172" s="60" t="s">
        <v>6</v>
      </c>
      <c r="D2172" s="60" t="s">
        <v>2798</v>
      </c>
      <c r="E2172" s="67">
        <v>41640</v>
      </c>
      <c r="F2172" s="67">
        <v>42004</v>
      </c>
      <c r="G2172" s="60" t="s">
        <v>2735</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row>
    <row r="2173" spans="1:31">
      <c r="A2173" s="60" t="s">
        <v>3724</v>
      </c>
      <c r="B2173" s="60" t="s">
        <v>2728</v>
      </c>
      <c r="D2173" s="60" t="s">
        <v>2729</v>
      </c>
      <c r="E2173" s="67">
        <v>41640</v>
      </c>
      <c r="F2173" s="67">
        <v>42004</v>
      </c>
      <c r="G2173" s="60" t="s">
        <v>2730</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row>
    <row r="2174" spans="1:31">
      <c r="A2174" s="60" t="s">
        <v>3725</v>
      </c>
      <c r="B2174" s="60" t="s">
        <v>2728</v>
      </c>
      <c r="D2174" s="60" t="s">
        <v>2729</v>
      </c>
      <c r="E2174" s="67">
        <v>41640</v>
      </c>
      <c r="F2174" s="67">
        <v>42004</v>
      </c>
      <c r="G2174" s="60" t="s">
        <v>2735</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row>
    <row r="2175" spans="1:31">
      <c r="A2175" s="60" t="s">
        <v>3726</v>
      </c>
      <c r="B2175" s="60" t="s">
        <v>2728</v>
      </c>
      <c r="D2175" s="60" t="s">
        <v>2729</v>
      </c>
      <c r="E2175" s="67">
        <v>41640</v>
      </c>
      <c r="F2175" s="67">
        <v>42004</v>
      </c>
      <c r="G2175" s="60" t="s">
        <v>2730</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row>
    <row r="2176" spans="1:31">
      <c r="A2176" s="60" t="s">
        <v>3727</v>
      </c>
      <c r="B2176" s="60" t="s">
        <v>0</v>
      </c>
      <c r="D2176" s="60" t="s">
        <v>2729</v>
      </c>
      <c r="E2176" s="67">
        <v>41640</v>
      </c>
      <c r="F2176" s="67">
        <v>42004</v>
      </c>
      <c r="G2176" s="60" t="s">
        <v>2730</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row>
    <row r="2177" spans="1:31">
      <c r="A2177" s="60" t="s">
        <v>3728</v>
      </c>
      <c r="B2177" s="60" t="s">
        <v>0</v>
      </c>
      <c r="D2177" s="60" t="s">
        <v>2729</v>
      </c>
      <c r="E2177" s="67">
        <v>41640</v>
      </c>
      <c r="F2177" s="67">
        <v>42004</v>
      </c>
      <c r="G2177" s="60" t="s">
        <v>2730</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row>
    <row r="2178" spans="1:31">
      <c r="A2178" s="60" t="s">
        <v>3729</v>
      </c>
      <c r="B2178" s="60" t="s">
        <v>2728</v>
      </c>
      <c r="D2178" s="60" t="s">
        <v>2729</v>
      </c>
      <c r="E2178" s="67">
        <v>41640</v>
      </c>
      <c r="F2178" s="67">
        <v>42004</v>
      </c>
      <c r="G2178" s="60" t="s">
        <v>2730</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row>
    <row r="2179" spans="1:31">
      <c r="A2179" s="60" t="s">
        <v>3730</v>
      </c>
      <c r="B2179" s="60" t="s">
        <v>2733</v>
      </c>
      <c r="D2179" s="60" t="s">
        <v>3198</v>
      </c>
      <c r="E2179" s="67">
        <v>41640</v>
      </c>
      <c r="F2179" s="67">
        <v>42004</v>
      </c>
      <c r="G2179" s="60" t="s">
        <v>2735</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row>
    <row r="2180" spans="1:31">
      <c r="A2180" s="60" t="s">
        <v>3730</v>
      </c>
      <c r="B2180" s="60" t="s">
        <v>2733</v>
      </c>
      <c r="D2180" s="60" t="s">
        <v>2736</v>
      </c>
      <c r="E2180" s="67">
        <v>41640</v>
      </c>
      <c r="F2180" s="67">
        <v>42004</v>
      </c>
      <c r="G2180" s="60" t="s">
        <v>2730</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row>
    <row r="2181" spans="1:31">
      <c r="A2181" s="60" t="s">
        <v>3730</v>
      </c>
      <c r="B2181" s="60" t="s">
        <v>2733</v>
      </c>
      <c r="D2181" s="60" t="s">
        <v>2737</v>
      </c>
      <c r="E2181" s="67">
        <v>41640</v>
      </c>
      <c r="F2181" s="67">
        <v>42004</v>
      </c>
      <c r="G2181" s="60" t="s">
        <v>2730</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row>
    <row r="2182" spans="1:31">
      <c r="A2182" s="60" t="s">
        <v>3731</v>
      </c>
      <c r="B2182" s="60" t="s">
        <v>2784</v>
      </c>
      <c r="D2182" s="60" t="s">
        <v>3732</v>
      </c>
      <c r="E2182" s="67">
        <v>41640</v>
      </c>
      <c r="F2182" s="67">
        <v>42004</v>
      </c>
      <c r="G2182" s="60" t="s">
        <v>2735</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row>
    <row r="2183" spans="1:31">
      <c r="A2183" s="60" t="s">
        <v>3733</v>
      </c>
      <c r="B2183" s="60" t="s">
        <v>2745</v>
      </c>
      <c r="C2183" s="60" t="s">
        <v>2746</v>
      </c>
      <c r="D2183" s="60" t="s">
        <v>3198</v>
      </c>
      <c r="E2183" s="67">
        <v>41640</v>
      </c>
      <c r="F2183" s="67">
        <v>42004</v>
      </c>
      <c r="G2183" s="60" t="s">
        <v>2735</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row>
    <row r="2184" spans="1:31">
      <c r="A2184" s="60" t="s">
        <v>3733</v>
      </c>
      <c r="B2184" s="60" t="s">
        <v>2745</v>
      </c>
      <c r="C2184" s="60" t="s">
        <v>2746</v>
      </c>
      <c r="D2184" s="60" t="s">
        <v>2736</v>
      </c>
      <c r="E2184" s="67">
        <v>41640</v>
      </c>
      <c r="F2184" s="67">
        <v>42004</v>
      </c>
      <c r="G2184" s="60" t="s">
        <v>2735</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row>
    <row r="2185" spans="1:31">
      <c r="A2185" s="60" t="s">
        <v>3733</v>
      </c>
      <c r="B2185" s="60" t="s">
        <v>2745</v>
      </c>
      <c r="C2185" s="60" t="s">
        <v>2746</v>
      </c>
      <c r="D2185" s="60" t="s">
        <v>2737</v>
      </c>
      <c r="E2185" s="67">
        <v>41640</v>
      </c>
      <c r="F2185" s="67">
        <v>42004</v>
      </c>
      <c r="G2185" s="60" t="s">
        <v>2730</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row>
    <row r="2186" spans="1:31">
      <c r="A2186" s="60" t="s">
        <v>3734</v>
      </c>
      <c r="B2186" s="60" t="s">
        <v>2745</v>
      </c>
      <c r="C2186" s="60" t="s">
        <v>2746</v>
      </c>
      <c r="D2186" s="60" t="s">
        <v>3198</v>
      </c>
      <c r="E2186" s="67">
        <v>41640</v>
      </c>
      <c r="F2186" s="67">
        <v>42004</v>
      </c>
      <c r="G2186" s="60" t="s">
        <v>2735</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row>
    <row r="2187" spans="1:31">
      <c r="A2187" s="60" t="s">
        <v>3734</v>
      </c>
      <c r="B2187" s="60" t="s">
        <v>2745</v>
      </c>
      <c r="C2187" s="60" t="s">
        <v>2746</v>
      </c>
      <c r="D2187" s="60" t="s">
        <v>2736</v>
      </c>
      <c r="E2187" s="67">
        <v>41640</v>
      </c>
      <c r="F2187" s="67">
        <v>42004</v>
      </c>
      <c r="G2187" s="60" t="s">
        <v>2735</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row>
    <row r="2188" spans="1:31">
      <c r="A2188" s="60" t="s">
        <v>3734</v>
      </c>
      <c r="B2188" s="60" t="s">
        <v>2745</v>
      </c>
      <c r="C2188" s="60" t="s">
        <v>2746</v>
      </c>
      <c r="D2188" s="60" t="s">
        <v>2737</v>
      </c>
      <c r="E2188" s="67">
        <v>41640</v>
      </c>
      <c r="F2188" s="67">
        <v>42004</v>
      </c>
      <c r="G2188" s="60" t="s">
        <v>2730</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row>
    <row r="2189" spans="1:31">
      <c r="A2189" s="60" t="s">
        <v>3735</v>
      </c>
      <c r="B2189" s="60" t="s">
        <v>2745</v>
      </c>
      <c r="C2189" s="60" t="s">
        <v>2746</v>
      </c>
      <c r="D2189" s="60" t="s">
        <v>3198</v>
      </c>
      <c r="E2189" s="67">
        <v>41640</v>
      </c>
      <c r="F2189" s="67">
        <v>42004</v>
      </c>
      <c r="G2189" s="60" t="s">
        <v>2735</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row>
    <row r="2190" spans="1:31">
      <c r="A2190" s="60" t="s">
        <v>3735</v>
      </c>
      <c r="B2190" s="60" t="s">
        <v>2745</v>
      </c>
      <c r="C2190" s="60" t="s">
        <v>2746</v>
      </c>
      <c r="D2190" s="60" t="s">
        <v>2736</v>
      </c>
      <c r="E2190" s="67">
        <v>41640</v>
      </c>
      <c r="F2190" s="67">
        <v>42004</v>
      </c>
      <c r="G2190" s="60" t="s">
        <v>2735</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row>
    <row r="2191" spans="1:31">
      <c r="A2191" s="60" t="s">
        <v>3735</v>
      </c>
      <c r="B2191" s="60" t="s">
        <v>2745</v>
      </c>
      <c r="C2191" s="60" t="s">
        <v>2746</v>
      </c>
      <c r="D2191" s="60" t="s">
        <v>2737</v>
      </c>
      <c r="E2191" s="67">
        <v>41640</v>
      </c>
      <c r="F2191" s="67">
        <v>42004</v>
      </c>
      <c r="G2191" s="60" t="s">
        <v>2730</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row>
    <row r="2192" spans="1:31">
      <c r="A2192" s="60" t="s">
        <v>3736</v>
      </c>
      <c r="B2192" s="60" t="s">
        <v>2745</v>
      </c>
      <c r="C2192" s="60" t="s">
        <v>2746</v>
      </c>
      <c r="D2192" s="60" t="s">
        <v>3198</v>
      </c>
      <c r="E2192" s="67">
        <v>41640</v>
      </c>
      <c r="F2192" s="67">
        <v>42004</v>
      </c>
      <c r="G2192" s="60" t="s">
        <v>2735</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row>
    <row r="2193" spans="1:31">
      <c r="A2193" s="60" t="s">
        <v>3736</v>
      </c>
      <c r="B2193" s="60" t="s">
        <v>2745</v>
      </c>
      <c r="C2193" s="60" t="s">
        <v>2746</v>
      </c>
      <c r="D2193" s="60" t="s">
        <v>2736</v>
      </c>
      <c r="E2193" s="67">
        <v>41640</v>
      </c>
      <c r="F2193" s="67">
        <v>42004</v>
      </c>
      <c r="G2193" s="60" t="s">
        <v>2735</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row>
    <row r="2194" spans="1:31">
      <c r="A2194" s="60" t="s">
        <v>3736</v>
      </c>
      <c r="B2194" s="60" t="s">
        <v>2745</v>
      </c>
      <c r="C2194" s="60" t="s">
        <v>2746</v>
      </c>
      <c r="D2194" s="60" t="s">
        <v>2737</v>
      </c>
      <c r="E2194" s="67">
        <v>41640</v>
      </c>
      <c r="F2194" s="67">
        <v>42004</v>
      </c>
      <c r="G2194" s="60" t="s">
        <v>2730</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row>
    <row r="2195" spans="1:31">
      <c r="A2195" s="60" t="s">
        <v>3737</v>
      </c>
      <c r="B2195" s="60" t="s">
        <v>2784</v>
      </c>
      <c r="D2195" s="60" t="s">
        <v>3732</v>
      </c>
      <c r="E2195" s="67">
        <v>41640</v>
      </c>
      <c r="F2195" s="67">
        <v>42004</v>
      </c>
      <c r="G2195" s="60" t="s">
        <v>2735</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row>
    <row r="2196" spans="1:31">
      <c r="A2196" s="60" t="s">
        <v>3738</v>
      </c>
      <c r="B2196" s="60" t="s">
        <v>6</v>
      </c>
      <c r="D2196" s="60" t="s">
        <v>2991</v>
      </c>
      <c r="E2196" s="67">
        <v>41640</v>
      </c>
      <c r="F2196" s="67">
        <v>42004</v>
      </c>
      <c r="G2196" s="60" t="s">
        <v>2735</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row>
    <row r="2197" spans="1:31">
      <c r="A2197" s="60" t="s">
        <v>3739</v>
      </c>
      <c r="B2197" s="60" t="s">
        <v>2733</v>
      </c>
      <c r="D2197" s="60" t="s">
        <v>3732</v>
      </c>
      <c r="E2197" s="67">
        <v>41640</v>
      </c>
      <c r="F2197" s="67">
        <v>42004</v>
      </c>
      <c r="G2197" s="60" t="s">
        <v>2735</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row>
    <row r="2198" spans="1:31">
      <c r="A2198" s="60" t="s">
        <v>3740</v>
      </c>
      <c r="B2198" s="60" t="s">
        <v>2733</v>
      </c>
      <c r="C2198" s="60" t="s">
        <v>2746</v>
      </c>
      <c r="D2198" s="60" t="s">
        <v>2729</v>
      </c>
      <c r="E2198" s="67">
        <v>41640</v>
      </c>
      <c r="F2198" s="67">
        <v>42004</v>
      </c>
      <c r="G2198" s="60" t="s">
        <v>2730</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row>
    <row r="2199" spans="1:31">
      <c r="A2199" s="60" t="s">
        <v>3741</v>
      </c>
      <c r="B2199" s="60" t="s">
        <v>2733</v>
      </c>
      <c r="D2199" s="60" t="s">
        <v>2729</v>
      </c>
      <c r="E2199" s="67">
        <v>41640</v>
      </c>
      <c r="F2199" s="67">
        <v>42004</v>
      </c>
      <c r="G2199" s="60" t="s">
        <v>2730</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row>
    <row r="2200" spans="1:31">
      <c r="A2200" s="60" t="s">
        <v>3742</v>
      </c>
      <c r="B2200" s="60" t="s">
        <v>2733</v>
      </c>
      <c r="D2200" s="60" t="s">
        <v>2729</v>
      </c>
      <c r="E2200" s="67">
        <v>41640</v>
      </c>
      <c r="F2200" s="67">
        <v>42004</v>
      </c>
      <c r="G2200" s="60" t="s">
        <v>2730</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row>
    <row r="2201" spans="1:31">
      <c r="A2201" s="60" t="s">
        <v>3743</v>
      </c>
      <c r="B2201" s="60" t="s">
        <v>2733</v>
      </c>
      <c r="C2201" s="60" t="s">
        <v>2746</v>
      </c>
      <c r="D2201" s="60" t="s">
        <v>2729</v>
      </c>
      <c r="E2201" s="67">
        <v>41640</v>
      </c>
      <c r="F2201" s="67">
        <v>42004</v>
      </c>
      <c r="G2201" s="60" t="s">
        <v>2730</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row>
    <row r="2202" spans="1:31">
      <c r="A2202" s="60" t="s">
        <v>3744</v>
      </c>
      <c r="B2202" s="60" t="s">
        <v>2733</v>
      </c>
      <c r="C2202" s="60" t="s">
        <v>2732</v>
      </c>
      <c r="D2202" s="60" t="s">
        <v>2738</v>
      </c>
      <c r="E2202" s="67">
        <v>41640</v>
      </c>
      <c r="F2202" s="67">
        <v>42004</v>
      </c>
      <c r="G2202" s="60" t="s">
        <v>2735</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row>
    <row r="2203" spans="1:31">
      <c r="A2203" s="60" t="s">
        <v>3744</v>
      </c>
      <c r="B2203" s="60" t="s">
        <v>2733</v>
      </c>
      <c r="C2203" s="60" t="s">
        <v>2732</v>
      </c>
      <c r="D2203" s="60" t="s">
        <v>3004</v>
      </c>
      <c r="E2203" s="67">
        <v>41640</v>
      </c>
      <c r="F2203" s="67">
        <v>42004</v>
      </c>
      <c r="G2203" s="60" t="s">
        <v>2735</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row>
    <row r="2204" spans="1:31">
      <c r="A2204" s="60" t="s">
        <v>3745</v>
      </c>
      <c r="B2204" s="60" t="s">
        <v>2733</v>
      </c>
      <c r="C2204" s="60" t="s">
        <v>2732</v>
      </c>
      <c r="D2204" s="60" t="s">
        <v>2729</v>
      </c>
      <c r="E2204" s="67">
        <v>41640</v>
      </c>
      <c r="F2204" s="67">
        <v>42004</v>
      </c>
      <c r="G2204" s="60" t="s">
        <v>2730</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row>
    <row r="2205" spans="1:31">
      <c r="A2205" s="60" t="s">
        <v>3746</v>
      </c>
      <c r="B2205" s="60" t="s">
        <v>2733</v>
      </c>
      <c r="D2205" s="60" t="s">
        <v>3732</v>
      </c>
      <c r="E2205" s="67">
        <v>41640</v>
      </c>
      <c r="F2205" s="67">
        <v>42004</v>
      </c>
      <c r="G2205" s="60" t="s">
        <v>2735</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row>
    <row r="2206" spans="1:31">
      <c r="A2206" s="60" t="s">
        <v>3747</v>
      </c>
      <c r="B2206" s="60" t="s">
        <v>2946</v>
      </c>
      <c r="D2206" s="60" t="s">
        <v>3748</v>
      </c>
      <c r="E2206" s="67">
        <v>41640</v>
      </c>
      <c r="F2206" s="67">
        <v>42004</v>
      </c>
      <c r="G2206" s="60" t="s">
        <v>2735</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row>
    <row r="2207" spans="1:31">
      <c r="A2207" s="60" t="s">
        <v>3747</v>
      </c>
      <c r="B2207" s="60" t="s">
        <v>2946</v>
      </c>
      <c r="D2207" s="60" t="s">
        <v>2736</v>
      </c>
      <c r="E2207" s="67">
        <v>41640</v>
      </c>
      <c r="F2207" s="67">
        <v>42004</v>
      </c>
      <c r="G2207" s="60" t="s">
        <v>2730</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row>
    <row r="2208" spans="1:31">
      <c r="A2208" s="60" t="s">
        <v>3749</v>
      </c>
      <c r="B2208" s="60" t="s">
        <v>2946</v>
      </c>
      <c r="D2208" s="60" t="s">
        <v>3732</v>
      </c>
      <c r="E2208" s="67">
        <v>41640</v>
      </c>
      <c r="F2208" s="67">
        <v>42004</v>
      </c>
      <c r="G2208" s="60" t="s">
        <v>2735</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row>
    <row r="2209" spans="1:31">
      <c r="A2209" s="60" t="s">
        <v>3750</v>
      </c>
      <c r="B2209" s="60" t="s">
        <v>2946</v>
      </c>
      <c r="D2209" s="60" t="s">
        <v>2729</v>
      </c>
      <c r="E2209" s="67">
        <v>41640</v>
      </c>
      <c r="F2209" s="67">
        <v>42004</v>
      </c>
      <c r="G2209" s="60" t="s">
        <v>2730</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row>
    <row r="2210" spans="1:31">
      <c r="A2210" s="60" t="s">
        <v>3751</v>
      </c>
      <c r="B2210" s="60" t="s">
        <v>2728</v>
      </c>
      <c r="D2210" s="60" t="s">
        <v>2729</v>
      </c>
      <c r="E2210" s="67">
        <v>41640</v>
      </c>
      <c r="F2210" s="67">
        <v>42004</v>
      </c>
      <c r="G2210" s="60" t="s">
        <v>2730</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row>
    <row r="2211" spans="1:31">
      <c r="A2211" s="60" t="s">
        <v>3752</v>
      </c>
      <c r="B2211" s="60" t="s">
        <v>2728</v>
      </c>
      <c r="C2211" s="60" t="s">
        <v>2732</v>
      </c>
      <c r="D2211" s="60" t="s">
        <v>2729</v>
      </c>
      <c r="E2211" s="67">
        <v>41640</v>
      </c>
      <c r="F2211" s="67">
        <v>42004</v>
      </c>
      <c r="G2211" s="60" t="s">
        <v>2730</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row>
    <row r="2212" spans="1:31">
      <c r="A2212" s="60" t="s">
        <v>3753</v>
      </c>
      <c r="B2212" s="60" t="s">
        <v>2742</v>
      </c>
      <c r="C2212" s="60" t="s">
        <v>2746</v>
      </c>
      <c r="D2212" s="60" t="s">
        <v>2729</v>
      </c>
      <c r="E2212" s="67">
        <v>41640</v>
      </c>
      <c r="F2212" s="67">
        <v>42004</v>
      </c>
      <c r="G2212" s="60" t="s">
        <v>2730</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row>
    <row r="2213" spans="1:31">
      <c r="A2213" s="60" t="s">
        <v>3754</v>
      </c>
      <c r="B2213" s="60" t="s">
        <v>2742</v>
      </c>
      <c r="C2213" s="60" t="s">
        <v>2746</v>
      </c>
      <c r="D2213" s="60" t="s">
        <v>2729</v>
      </c>
      <c r="E2213" s="67">
        <v>41640</v>
      </c>
      <c r="F2213" s="67">
        <v>42004</v>
      </c>
      <c r="G2213" s="60" t="s">
        <v>2730</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row>
    <row r="2214" spans="1:31">
      <c r="A2214" s="60" t="s">
        <v>3755</v>
      </c>
      <c r="B2214" s="60" t="s">
        <v>2742</v>
      </c>
      <c r="C2214" s="60" t="s">
        <v>2746</v>
      </c>
      <c r="D2214" s="60" t="s">
        <v>2729</v>
      </c>
      <c r="E2214" s="67">
        <v>41640</v>
      </c>
      <c r="F2214" s="67">
        <v>42004</v>
      </c>
      <c r="G2214" s="60" t="s">
        <v>2730</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row>
    <row r="2215" spans="1:31">
      <c r="A2215" s="60" t="s">
        <v>3756</v>
      </c>
      <c r="B2215" s="60" t="s">
        <v>6</v>
      </c>
      <c r="D2215" s="60" t="s">
        <v>2738</v>
      </c>
      <c r="E2215" s="67">
        <v>41640</v>
      </c>
      <c r="F2215" s="67">
        <v>42004</v>
      </c>
      <c r="G2215" s="60" t="s">
        <v>2735</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row>
    <row r="2216" spans="1:31">
      <c r="A2216" s="60" t="s">
        <v>3756</v>
      </c>
      <c r="B2216" s="60" t="s">
        <v>6</v>
      </c>
      <c r="D2216" s="60" t="s">
        <v>2736</v>
      </c>
      <c r="E2216" s="67">
        <v>41640</v>
      </c>
      <c r="F2216" s="67">
        <v>42004</v>
      </c>
      <c r="G2216" s="60" t="s">
        <v>2730</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row>
    <row r="2217" spans="1:31">
      <c r="A2217" s="60" t="s">
        <v>3756</v>
      </c>
      <c r="B2217" s="60" t="s">
        <v>6</v>
      </c>
      <c r="D2217" s="60" t="s">
        <v>2737</v>
      </c>
      <c r="E2217" s="67">
        <v>41640</v>
      </c>
      <c r="F2217" s="67">
        <v>42004</v>
      </c>
      <c r="G2217" s="60" t="s">
        <v>2730</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row>
    <row r="2218" spans="1:31">
      <c r="A2218" s="60" t="s">
        <v>3756</v>
      </c>
      <c r="B2218" s="60" t="s">
        <v>6</v>
      </c>
      <c r="D2218" s="60" t="s">
        <v>2740</v>
      </c>
      <c r="E2218" s="67">
        <v>41640</v>
      </c>
      <c r="F2218" s="67">
        <v>42004</v>
      </c>
      <c r="G2218" s="60" t="s">
        <v>2735</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row>
    <row r="2219" spans="1:31">
      <c r="A2219" s="60" t="s">
        <v>3756</v>
      </c>
      <c r="B2219" s="60" t="s">
        <v>6</v>
      </c>
      <c r="D2219" s="60" t="s">
        <v>2798</v>
      </c>
      <c r="E2219" s="67">
        <v>41640</v>
      </c>
      <c r="F2219" s="67">
        <v>42004</v>
      </c>
      <c r="G2219" s="60" t="s">
        <v>2735</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row>
    <row r="2220" spans="1:31">
      <c r="A2220" s="60" t="s">
        <v>3757</v>
      </c>
      <c r="B2220" s="60" t="s">
        <v>2</v>
      </c>
      <c r="D2220" s="60" t="s">
        <v>2738</v>
      </c>
      <c r="E2220" s="67">
        <v>41640</v>
      </c>
      <c r="F2220" s="67">
        <v>42004</v>
      </c>
      <c r="G2220" s="60" t="s">
        <v>2735</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row>
    <row r="2221" spans="1:31">
      <c r="A2221" s="60" t="s">
        <v>3757</v>
      </c>
      <c r="B2221" s="60" t="s">
        <v>2</v>
      </c>
      <c r="D2221" s="60" t="s">
        <v>2736</v>
      </c>
      <c r="E2221" s="67">
        <v>41640</v>
      </c>
      <c r="F2221" s="67">
        <v>42004</v>
      </c>
      <c r="G2221" s="60" t="s">
        <v>2730</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row>
    <row r="2222" spans="1:31">
      <c r="A2222" s="60" t="s">
        <v>3757</v>
      </c>
      <c r="B2222" s="60" t="s">
        <v>2</v>
      </c>
      <c r="D2222" s="60" t="s">
        <v>2737</v>
      </c>
      <c r="E2222" s="67">
        <v>41640</v>
      </c>
      <c r="F2222" s="67">
        <v>42004</v>
      </c>
      <c r="G2222" s="60" t="s">
        <v>2730</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row>
    <row r="2223" spans="1:31">
      <c r="A2223" s="60" t="s">
        <v>3757</v>
      </c>
      <c r="B2223" s="60" t="s">
        <v>2</v>
      </c>
      <c r="D2223" s="60" t="s">
        <v>3711</v>
      </c>
      <c r="E2223" s="67">
        <v>41640</v>
      </c>
      <c r="F2223" s="67">
        <v>42004</v>
      </c>
      <c r="G2223" s="60" t="s">
        <v>2735</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row>
    <row r="2224" spans="1:31">
      <c r="A2224" s="60" t="s">
        <v>3758</v>
      </c>
      <c r="B2224" s="60" t="s">
        <v>2728</v>
      </c>
      <c r="D2224" s="60" t="s">
        <v>2729</v>
      </c>
      <c r="E2224" s="67">
        <v>41640</v>
      </c>
      <c r="F2224" s="67">
        <v>42004</v>
      </c>
      <c r="G2224" s="60" t="s">
        <v>2730</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row>
    <row r="2225" spans="1:31">
      <c r="A2225" s="60" t="s">
        <v>3759</v>
      </c>
      <c r="B2225" s="60" t="s">
        <v>2731</v>
      </c>
      <c r="C2225" s="60" t="s">
        <v>2732</v>
      </c>
      <c r="D2225" s="60" t="s">
        <v>2729</v>
      </c>
      <c r="E2225" s="67">
        <v>41640</v>
      </c>
      <c r="F2225" s="67">
        <v>42004</v>
      </c>
      <c r="G2225" s="60" t="s">
        <v>2730</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row>
    <row r="2226" spans="1:31">
      <c r="A2226" s="60" t="s">
        <v>3760</v>
      </c>
      <c r="B2226" s="60" t="s">
        <v>2728</v>
      </c>
      <c r="C2226" s="60" t="s">
        <v>2732</v>
      </c>
      <c r="D2226" s="60" t="s">
        <v>2729</v>
      </c>
      <c r="E2226" s="67">
        <v>41640</v>
      </c>
      <c r="F2226" s="67">
        <v>42004</v>
      </c>
      <c r="G2226" s="60" t="s">
        <v>2730</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row>
    <row r="2227" spans="1:31">
      <c r="A2227" s="60" t="s">
        <v>3761</v>
      </c>
      <c r="B2227" s="60" t="s">
        <v>2728</v>
      </c>
      <c r="D2227" s="60" t="s">
        <v>2729</v>
      </c>
      <c r="E2227" s="67">
        <v>41640</v>
      </c>
      <c r="F2227" s="67">
        <v>42004</v>
      </c>
      <c r="G2227" s="60" t="s">
        <v>2730</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row>
    <row r="2228" spans="1:31">
      <c r="A2228" s="60" t="s">
        <v>3762</v>
      </c>
      <c r="B2228" s="60" t="s">
        <v>2728</v>
      </c>
      <c r="D2228" s="60" t="s">
        <v>2729</v>
      </c>
      <c r="E2228" s="67">
        <v>41640</v>
      </c>
      <c r="F2228" s="67">
        <v>42004</v>
      </c>
      <c r="G2228" s="60" t="s">
        <v>2730</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row>
    <row r="2229" spans="1:31">
      <c r="A2229" s="60" t="s">
        <v>3763</v>
      </c>
      <c r="B2229" s="60" t="s">
        <v>2733</v>
      </c>
      <c r="D2229" s="60" t="s">
        <v>3198</v>
      </c>
      <c r="E2229" s="67">
        <v>41640</v>
      </c>
      <c r="F2229" s="67">
        <v>42004</v>
      </c>
      <c r="G2229" s="60" t="s">
        <v>2735</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row>
    <row r="2230" spans="1:31">
      <c r="A2230" s="60" t="s">
        <v>3763</v>
      </c>
      <c r="B2230" s="60" t="s">
        <v>2733</v>
      </c>
      <c r="D2230" s="60" t="s">
        <v>2736</v>
      </c>
      <c r="E2230" s="67">
        <v>41640</v>
      </c>
      <c r="F2230" s="67">
        <v>42004</v>
      </c>
      <c r="G2230" s="60" t="s">
        <v>2730</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row>
    <row r="2231" spans="1:31">
      <c r="A2231" s="60" t="s">
        <v>3763</v>
      </c>
      <c r="B2231" s="60" t="s">
        <v>2733</v>
      </c>
      <c r="D2231" s="60" t="s">
        <v>2737</v>
      </c>
      <c r="E2231" s="67">
        <v>41640</v>
      </c>
      <c r="F2231" s="67">
        <v>42004</v>
      </c>
      <c r="G2231" s="60" t="s">
        <v>2730</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row>
    <row r="2232" spans="1:31">
      <c r="A2232" s="60" t="s">
        <v>3764</v>
      </c>
      <c r="B2232" s="60" t="s">
        <v>0</v>
      </c>
      <c r="D2232" s="60" t="s">
        <v>2738</v>
      </c>
      <c r="E2232" s="67">
        <v>41640</v>
      </c>
      <c r="F2232" s="67">
        <v>42004</v>
      </c>
      <c r="G2232" s="60" t="s">
        <v>2735</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row>
    <row r="2233" spans="1:31">
      <c r="A2233" s="60" t="s">
        <v>3764</v>
      </c>
      <c r="B2233" s="60" t="s">
        <v>0</v>
      </c>
      <c r="D2233" s="60" t="s">
        <v>2736</v>
      </c>
      <c r="E2233" s="67">
        <v>41640</v>
      </c>
      <c r="F2233" s="67">
        <v>42004</v>
      </c>
      <c r="G2233" s="60" t="s">
        <v>2730</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row>
    <row r="2234" spans="1:31">
      <c r="A2234" s="60" t="s">
        <v>3764</v>
      </c>
      <c r="B2234" s="60" t="s">
        <v>0</v>
      </c>
      <c r="D2234" s="60" t="s">
        <v>2737</v>
      </c>
      <c r="E2234" s="67">
        <v>41640</v>
      </c>
      <c r="F2234" s="67">
        <v>42004</v>
      </c>
      <c r="G2234" s="60" t="s">
        <v>2730</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row>
    <row r="2235" spans="1:31">
      <c r="A2235" s="60" t="s">
        <v>3764</v>
      </c>
      <c r="B2235" s="60" t="s">
        <v>0</v>
      </c>
      <c r="D2235" s="60" t="s">
        <v>3711</v>
      </c>
      <c r="E2235" s="67">
        <v>41640</v>
      </c>
      <c r="F2235" s="67">
        <v>42004</v>
      </c>
      <c r="G2235" s="60" t="s">
        <v>2735</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row>
    <row r="2236" spans="1:31">
      <c r="A2236" s="60" t="s">
        <v>3765</v>
      </c>
      <c r="B2236" s="60" t="s">
        <v>0</v>
      </c>
      <c r="D2236" s="60" t="s">
        <v>2738</v>
      </c>
      <c r="E2236" s="67">
        <v>41640</v>
      </c>
      <c r="F2236" s="67">
        <v>42004</v>
      </c>
      <c r="G2236" s="60" t="s">
        <v>2735</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row>
    <row r="2237" spans="1:31">
      <c r="A2237" s="60" t="s">
        <v>3765</v>
      </c>
      <c r="B2237" s="60" t="s">
        <v>0</v>
      </c>
      <c r="D2237" s="60" t="s">
        <v>2736</v>
      </c>
      <c r="E2237" s="67">
        <v>41640</v>
      </c>
      <c r="F2237" s="67">
        <v>42004</v>
      </c>
      <c r="G2237" s="60" t="s">
        <v>2730</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row>
    <row r="2238" spans="1:31">
      <c r="A2238" s="60" t="s">
        <v>3765</v>
      </c>
      <c r="B2238" s="60" t="s">
        <v>0</v>
      </c>
      <c r="D2238" s="60" t="s">
        <v>2737</v>
      </c>
      <c r="E2238" s="67">
        <v>41640</v>
      </c>
      <c r="F2238" s="67">
        <v>42004</v>
      </c>
      <c r="G2238" s="60" t="s">
        <v>2730</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row>
    <row r="2239" spans="1:31">
      <c r="A2239" s="60" t="s">
        <v>3765</v>
      </c>
      <c r="B2239" s="60" t="s">
        <v>0</v>
      </c>
      <c r="D2239" s="60" t="s">
        <v>3711</v>
      </c>
      <c r="E2239" s="67">
        <v>41640</v>
      </c>
      <c r="F2239" s="67">
        <v>42004</v>
      </c>
      <c r="G2239" s="60" t="s">
        <v>2735</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row>
    <row r="2240" spans="1:31">
      <c r="A2240" s="60" t="s">
        <v>3766</v>
      </c>
      <c r="B2240" s="60" t="s">
        <v>0</v>
      </c>
      <c r="D2240" s="60" t="s">
        <v>2738</v>
      </c>
      <c r="E2240" s="67">
        <v>41640</v>
      </c>
      <c r="F2240" s="67">
        <v>42004</v>
      </c>
      <c r="G2240" s="60" t="s">
        <v>2735</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row>
    <row r="2241" spans="1:31">
      <c r="A2241" s="60" t="s">
        <v>3766</v>
      </c>
      <c r="B2241" s="60" t="s">
        <v>0</v>
      </c>
      <c r="D2241" s="60" t="s">
        <v>2736</v>
      </c>
      <c r="E2241" s="67">
        <v>41640</v>
      </c>
      <c r="F2241" s="67">
        <v>42004</v>
      </c>
      <c r="G2241" s="60" t="s">
        <v>2730</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row>
    <row r="2242" spans="1:31">
      <c r="A2242" s="60" t="s">
        <v>3766</v>
      </c>
      <c r="B2242" s="60" t="s">
        <v>0</v>
      </c>
      <c r="D2242" s="60" t="s">
        <v>2737</v>
      </c>
      <c r="E2242" s="67">
        <v>41640</v>
      </c>
      <c r="F2242" s="67">
        <v>42004</v>
      </c>
      <c r="G2242" s="60" t="s">
        <v>2730</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row>
    <row r="2243" spans="1:31">
      <c r="A2243" s="60" t="s">
        <v>3766</v>
      </c>
      <c r="B2243" s="60" t="s">
        <v>0</v>
      </c>
      <c r="D2243" s="60" t="s">
        <v>3711</v>
      </c>
      <c r="E2243" s="67">
        <v>41640</v>
      </c>
      <c r="F2243" s="67">
        <v>42004</v>
      </c>
      <c r="G2243" s="60" t="s">
        <v>2735</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row>
    <row r="2244" spans="1:31">
      <c r="A2244" s="60" t="s">
        <v>3767</v>
      </c>
      <c r="B2244" s="60" t="s">
        <v>2</v>
      </c>
      <c r="D2244" s="60" t="s">
        <v>2738</v>
      </c>
      <c r="E2244" s="67">
        <v>41640</v>
      </c>
      <c r="F2244" s="67">
        <v>42004</v>
      </c>
      <c r="G2244" s="60" t="s">
        <v>2735</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row>
    <row r="2245" spans="1:31">
      <c r="A2245" s="60" t="s">
        <v>3767</v>
      </c>
      <c r="B2245" s="60" t="s">
        <v>2</v>
      </c>
      <c r="D2245" s="60" t="s">
        <v>2736</v>
      </c>
      <c r="E2245" s="67">
        <v>41640</v>
      </c>
      <c r="F2245" s="67">
        <v>42004</v>
      </c>
      <c r="G2245" s="60" t="s">
        <v>2730</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row>
    <row r="2246" spans="1:31">
      <c r="A2246" s="60" t="s">
        <v>3767</v>
      </c>
      <c r="B2246" s="60" t="s">
        <v>2</v>
      </c>
      <c r="D2246" s="60" t="s">
        <v>2737</v>
      </c>
      <c r="E2246" s="67">
        <v>41640</v>
      </c>
      <c r="F2246" s="67">
        <v>42004</v>
      </c>
      <c r="G2246" s="60" t="s">
        <v>2730</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row>
    <row r="2247" spans="1:31">
      <c r="A2247" s="60" t="s">
        <v>3767</v>
      </c>
      <c r="B2247" s="60" t="s">
        <v>2</v>
      </c>
      <c r="D2247" s="60" t="s">
        <v>2740</v>
      </c>
      <c r="E2247" s="67">
        <v>41640</v>
      </c>
      <c r="F2247" s="67">
        <v>42004</v>
      </c>
      <c r="G2247" s="60" t="s">
        <v>2735</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row>
    <row r="2248" spans="1:31">
      <c r="A2248" s="60" t="s">
        <v>3767</v>
      </c>
      <c r="B2248" s="60" t="s">
        <v>2</v>
      </c>
      <c r="D2248" s="60" t="s">
        <v>2798</v>
      </c>
      <c r="E2248" s="67">
        <v>41640</v>
      </c>
      <c r="F2248" s="67">
        <v>42004</v>
      </c>
      <c r="G2248" s="60" t="s">
        <v>2735</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row>
    <row r="2249" spans="1:31">
      <c r="A2249" s="60" t="s">
        <v>3768</v>
      </c>
      <c r="B2249" s="60" t="s">
        <v>2742</v>
      </c>
      <c r="D2249" s="60" t="s">
        <v>2738</v>
      </c>
      <c r="E2249" s="67">
        <v>41640</v>
      </c>
      <c r="F2249" s="67">
        <v>42004</v>
      </c>
      <c r="G2249" s="60" t="s">
        <v>2735</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row>
    <row r="2250" spans="1:31">
      <c r="A2250" s="60" t="s">
        <v>3768</v>
      </c>
      <c r="B2250" s="60" t="s">
        <v>2742</v>
      </c>
      <c r="D2250" s="60" t="s">
        <v>2744</v>
      </c>
      <c r="E2250" s="67">
        <v>41640</v>
      </c>
      <c r="F2250" s="67">
        <v>42004</v>
      </c>
      <c r="G2250" s="60" t="s">
        <v>2735</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row>
    <row r="2251" spans="1:31">
      <c r="A2251" s="60" t="s">
        <v>3768</v>
      </c>
      <c r="B2251" s="60" t="s">
        <v>2742</v>
      </c>
      <c r="D2251" s="60" t="s">
        <v>2952</v>
      </c>
      <c r="E2251" s="67">
        <v>41640</v>
      </c>
      <c r="F2251" s="67">
        <v>42004</v>
      </c>
      <c r="G2251" s="60" t="s">
        <v>2735</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row>
    <row r="2252" spans="1:31">
      <c r="A2252" s="60" t="s">
        <v>3769</v>
      </c>
      <c r="B2252" s="60" t="s">
        <v>2728</v>
      </c>
      <c r="C2252" s="60" t="s">
        <v>2732</v>
      </c>
      <c r="D2252" s="60" t="s">
        <v>2729</v>
      </c>
      <c r="E2252" s="67">
        <v>41640</v>
      </c>
      <c r="F2252" s="67">
        <v>42004</v>
      </c>
      <c r="G2252" s="60" t="s">
        <v>2730</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row>
    <row r="2253" spans="1:31">
      <c r="A2253" s="60" t="s">
        <v>3770</v>
      </c>
      <c r="B2253" s="60" t="s">
        <v>2728</v>
      </c>
      <c r="C2253" s="60" t="s">
        <v>2732</v>
      </c>
      <c r="D2253" s="60" t="s">
        <v>2729</v>
      </c>
      <c r="E2253" s="67">
        <v>41640</v>
      </c>
      <c r="F2253" s="67">
        <v>42004</v>
      </c>
      <c r="G2253" s="60" t="s">
        <v>2730</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row>
    <row r="2254" spans="1:31">
      <c r="A2254" s="60" t="s">
        <v>3771</v>
      </c>
      <c r="B2254" s="60" t="s">
        <v>2745</v>
      </c>
      <c r="C2254" s="60" t="s">
        <v>2746</v>
      </c>
      <c r="D2254" s="60" t="s">
        <v>3198</v>
      </c>
      <c r="E2254" s="67">
        <v>41640</v>
      </c>
      <c r="F2254" s="67">
        <v>42004</v>
      </c>
      <c r="G2254" s="60" t="s">
        <v>2735</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row>
    <row r="2255" spans="1:31">
      <c r="A2255" s="60" t="s">
        <v>3771</v>
      </c>
      <c r="B2255" s="60" t="s">
        <v>2745</v>
      </c>
      <c r="C2255" s="60" t="s">
        <v>2746</v>
      </c>
      <c r="D2255" s="60" t="s">
        <v>2736</v>
      </c>
      <c r="E2255" s="67">
        <v>41640</v>
      </c>
      <c r="F2255" s="67">
        <v>42004</v>
      </c>
      <c r="G2255" s="60" t="s">
        <v>2730</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row>
    <row r="2256" spans="1:31">
      <c r="A2256" s="60" t="s">
        <v>3771</v>
      </c>
      <c r="B2256" s="60" t="s">
        <v>2745</v>
      </c>
      <c r="C2256" s="60" t="s">
        <v>2746</v>
      </c>
      <c r="D2256" s="60" t="s">
        <v>2737</v>
      </c>
      <c r="E2256" s="67">
        <v>41640</v>
      </c>
      <c r="F2256" s="67">
        <v>42004</v>
      </c>
      <c r="G2256" s="60" t="s">
        <v>2735</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row>
    <row r="2257" spans="1:31">
      <c r="A2257" s="60" t="s">
        <v>3772</v>
      </c>
      <c r="B2257" s="60" t="s">
        <v>2745</v>
      </c>
      <c r="C2257" s="60" t="s">
        <v>2746</v>
      </c>
      <c r="D2257" s="60" t="s">
        <v>3198</v>
      </c>
      <c r="E2257" s="67">
        <v>41640</v>
      </c>
      <c r="F2257" s="67">
        <v>42004</v>
      </c>
      <c r="G2257" s="60" t="s">
        <v>2730</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row>
    <row r="2258" spans="1:31">
      <c r="A2258" s="60" t="s">
        <v>3772</v>
      </c>
      <c r="B2258" s="60" t="s">
        <v>2745</v>
      </c>
      <c r="C2258" s="60" t="s">
        <v>2746</v>
      </c>
      <c r="D2258" s="60" t="s">
        <v>2736</v>
      </c>
      <c r="E2258" s="67">
        <v>41640</v>
      </c>
      <c r="F2258" s="67">
        <v>42004</v>
      </c>
      <c r="G2258" s="60" t="s">
        <v>2730</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row>
    <row r="2259" spans="1:31">
      <c r="A2259" s="60" t="s">
        <v>3772</v>
      </c>
      <c r="B2259" s="60" t="s">
        <v>2745</v>
      </c>
      <c r="C2259" s="60" t="s">
        <v>2746</v>
      </c>
      <c r="D2259" s="60" t="s">
        <v>2737</v>
      </c>
      <c r="E2259" s="67">
        <v>41640</v>
      </c>
      <c r="F2259" s="67">
        <v>42004</v>
      </c>
      <c r="G2259" s="60" t="s">
        <v>2735</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row>
    <row r="2260" spans="1:31">
      <c r="A2260" s="60" t="s">
        <v>3773</v>
      </c>
      <c r="B2260" s="60" t="s">
        <v>2745</v>
      </c>
      <c r="C2260" s="60" t="s">
        <v>2746</v>
      </c>
      <c r="D2260" s="60" t="s">
        <v>3198</v>
      </c>
      <c r="E2260" s="67">
        <v>41640</v>
      </c>
      <c r="F2260" s="67">
        <v>42004</v>
      </c>
      <c r="G2260" s="60" t="s">
        <v>2735</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row>
    <row r="2261" spans="1:31">
      <c r="A2261" s="60" t="s">
        <v>3773</v>
      </c>
      <c r="B2261" s="60" t="s">
        <v>2745</v>
      </c>
      <c r="C2261" s="60" t="s">
        <v>2746</v>
      </c>
      <c r="D2261" s="60" t="s">
        <v>2736</v>
      </c>
      <c r="E2261" s="67">
        <v>41640</v>
      </c>
      <c r="F2261" s="67">
        <v>42004</v>
      </c>
      <c r="G2261" s="60" t="s">
        <v>2730</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row>
    <row r="2262" spans="1:31">
      <c r="A2262" s="60" t="s">
        <v>3773</v>
      </c>
      <c r="B2262" s="60" t="s">
        <v>2745</v>
      </c>
      <c r="C2262" s="60" t="s">
        <v>2746</v>
      </c>
      <c r="D2262" s="60" t="s">
        <v>2737</v>
      </c>
      <c r="E2262" s="67">
        <v>41640</v>
      </c>
      <c r="F2262" s="67">
        <v>42004</v>
      </c>
      <c r="G2262" s="60" t="s">
        <v>2735</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row>
    <row r="2263" spans="1:31">
      <c r="A2263" s="60" t="s">
        <v>3774</v>
      </c>
      <c r="B2263" s="60" t="s">
        <v>2745</v>
      </c>
      <c r="C2263" s="60" t="s">
        <v>2746</v>
      </c>
      <c r="D2263" s="60" t="s">
        <v>3198</v>
      </c>
      <c r="E2263" s="67">
        <v>41640</v>
      </c>
      <c r="F2263" s="67">
        <v>42004</v>
      </c>
      <c r="G2263" s="60" t="s">
        <v>2735</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row>
    <row r="2264" spans="1:31">
      <c r="A2264" s="60" t="s">
        <v>3774</v>
      </c>
      <c r="B2264" s="60" t="s">
        <v>2745</v>
      </c>
      <c r="C2264" s="60" t="s">
        <v>2746</v>
      </c>
      <c r="D2264" s="60" t="s">
        <v>2736</v>
      </c>
      <c r="E2264" s="67">
        <v>41640</v>
      </c>
      <c r="F2264" s="67">
        <v>42004</v>
      </c>
      <c r="G2264" s="60" t="s">
        <v>2730</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row>
    <row r="2265" spans="1:31">
      <c r="A2265" s="60" t="s">
        <v>3774</v>
      </c>
      <c r="B2265" s="60" t="s">
        <v>2745</v>
      </c>
      <c r="C2265" s="60" t="s">
        <v>2746</v>
      </c>
      <c r="D2265" s="60" t="s">
        <v>2737</v>
      </c>
      <c r="E2265" s="67">
        <v>41640</v>
      </c>
      <c r="F2265" s="67">
        <v>42004</v>
      </c>
      <c r="G2265" s="60" t="s">
        <v>2735</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row>
    <row r="2266" spans="1:31">
      <c r="A2266" s="60" t="s">
        <v>3775</v>
      </c>
      <c r="B2266" s="60" t="s">
        <v>2745</v>
      </c>
      <c r="C2266" s="60" t="s">
        <v>2746</v>
      </c>
      <c r="D2266" s="60" t="s">
        <v>3198</v>
      </c>
      <c r="E2266" s="67">
        <v>41640</v>
      </c>
      <c r="F2266" s="67">
        <v>42004</v>
      </c>
      <c r="G2266" s="60" t="s">
        <v>2730</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row>
    <row r="2267" spans="1:31">
      <c r="A2267" s="60" t="s">
        <v>3775</v>
      </c>
      <c r="B2267" s="60" t="s">
        <v>2745</v>
      </c>
      <c r="C2267" s="60" t="s">
        <v>2746</v>
      </c>
      <c r="D2267" s="60" t="s">
        <v>2736</v>
      </c>
      <c r="E2267" s="67">
        <v>41640</v>
      </c>
      <c r="F2267" s="67">
        <v>42004</v>
      </c>
      <c r="G2267" s="60" t="s">
        <v>2730</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row>
    <row r="2268" spans="1:31">
      <c r="A2268" s="60" t="s">
        <v>3775</v>
      </c>
      <c r="B2268" s="60" t="s">
        <v>2745</v>
      </c>
      <c r="C2268" s="60" t="s">
        <v>2746</v>
      </c>
      <c r="D2268" s="60" t="s">
        <v>2737</v>
      </c>
      <c r="E2268" s="67">
        <v>41640</v>
      </c>
      <c r="F2268" s="67">
        <v>42004</v>
      </c>
      <c r="G2268" s="60" t="s">
        <v>2735</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row>
    <row r="2269" spans="1:31">
      <c r="A2269" s="60" t="s">
        <v>3776</v>
      </c>
      <c r="B2269" s="60" t="s">
        <v>2745</v>
      </c>
      <c r="C2269" s="60" t="s">
        <v>2746</v>
      </c>
      <c r="D2269" s="60" t="s">
        <v>3198</v>
      </c>
      <c r="E2269" s="67">
        <v>41640</v>
      </c>
      <c r="F2269" s="67">
        <v>42004</v>
      </c>
      <c r="G2269" s="60" t="s">
        <v>2735</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row>
    <row r="2270" spans="1:31">
      <c r="A2270" s="60" t="s">
        <v>3776</v>
      </c>
      <c r="B2270" s="60" t="s">
        <v>2745</v>
      </c>
      <c r="C2270" s="60" t="s">
        <v>2746</v>
      </c>
      <c r="D2270" s="60" t="s">
        <v>2736</v>
      </c>
      <c r="E2270" s="67">
        <v>41640</v>
      </c>
      <c r="F2270" s="67">
        <v>42004</v>
      </c>
      <c r="G2270" s="60" t="s">
        <v>2730</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row>
    <row r="2271" spans="1:31">
      <c r="A2271" s="60" t="s">
        <v>3776</v>
      </c>
      <c r="B2271" s="60" t="s">
        <v>2745</v>
      </c>
      <c r="C2271" s="60" t="s">
        <v>2746</v>
      </c>
      <c r="D2271" s="60" t="s">
        <v>2737</v>
      </c>
      <c r="E2271" s="67">
        <v>41640</v>
      </c>
      <c r="F2271" s="67">
        <v>42004</v>
      </c>
      <c r="G2271" s="60" t="s">
        <v>2735</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row>
    <row r="2272" spans="1:31">
      <c r="A2272" s="60" t="s">
        <v>3777</v>
      </c>
      <c r="B2272" s="60" t="s">
        <v>2748</v>
      </c>
      <c r="C2272" s="60" t="s">
        <v>2732</v>
      </c>
      <c r="D2272" s="60" t="s">
        <v>2743</v>
      </c>
      <c r="E2272" s="67">
        <v>41640</v>
      </c>
      <c r="F2272" s="67">
        <v>42004</v>
      </c>
      <c r="G2272" s="60" t="s">
        <v>2730</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row>
    <row r="2273" spans="1:31">
      <c r="A2273" s="60" t="s">
        <v>3777</v>
      </c>
      <c r="B2273" s="60" t="s">
        <v>2748</v>
      </c>
      <c r="C2273" s="60" t="s">
        <v>2732</v>
      </c>
      <c r="D2273" s="60" t="s">
        <v>2736</v>
      </c>
      <c r="E2273" s="67">
        <v>41640</v>
      </c>
      <c r="F2273" s="67">
        <v>42004</v>
      </c>
      <c r="G2273" s="60" t="s">
        <v>2730</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row>
    <row r="2274" spans="1:31">
      <c r="A2274" s="60" t="s">
        <v>3777</v>
      </c>
      <c r="B2274" s="60" t="s">
        <v>2748</v>
      </c>
      <c r="C2274" s="60" t="s">
        <v>2732</v>
      </c>
      <c r="D2274" s="60" t="s">
        <v>2750</v>
      </c>
      <c r="E2274" s="67">
        <v>41913</v>
      </c>
      <c r="F2274" s="67">
        <v>42004</v>
      </c>
      <c r="G2274" s="60" t="s">
        <v>2730</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row>
    <row r="2275" spans="1:31">
      <c r="A2275" s="60" t="s">
        <v>3777</v>
      </c>
      <c r="B2275" s="60" t="s">
        <v>2748</v>
      </c>
      <c r="C2275" s="60" t="s">
        <v>2732</v>
      </c>
      <c r="D2275" s="60" t="s">
        <v>2750</v>
      </c>
      <c r="E2275" s="67">
        <v>41640</v>
      </c>
      <c r="F2275" s="67">
        <v>41759</v>
      </c>
      <c r="G2275" s="60" t="s">
        <v>2730</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row>
    <row r="2276" spans="1:31">
      <c r="A2276" s="60" t="s">
        <v>3778</v>
      </c>
      <c r="B2276" s="60" t="s">
        <v>2728</v>
      </c>
      <c r="D2276" s="60" t="s">
        <v>2729</v>
      </c>
      <c r="E2276" s="67">
        <v>41640</v>
      </c>
      <c r="F2276" s="67">
        <v>42004</v>
      </c>
      <c r="G2276" s="60" t="s">
        <v>2730</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row>
    <row r="2277" spans="1:31">
      <c r="A2277" s="60" t="s">
        <v>3779</v>
      </c>
      <c r="B2277" s="60" t="s">
        <v>6</v>
      </c>
      <c r="D2277" s="60" t="s">
        <v>2738</v>
      </c>
      <c r="E2277" s="67">
        <v>41640</v>
      </c>
      <c r="F2277" s="67">
        <v>42004</v>
      </c>
      <c r="G2277" s="60" t="s">
        <v>2735</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row>
    <row r="2278" spans="1:31">
      <c r="A2278" s="60" t="s">
        <v>3779</v>
      </c>
      <c r="B2278" s="60" t="s">
        <v>6</v>
      </c>
      <c r="D2278" s="60" t="s">
        <v>2736</v>
      </c>
      <c r="E2278" s="67">
        <v>41640</v>
      </c>
      <c r="F2278" s="67">
        <v>42004</v>
      </c>
      <c r="G2278" s="60" t="s">
        <v>2730</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row>
    <row r="2279" spans="1:31">
      <c r="A2279" s="60" t="s">
        <v>3779</v>
      </c>
      <c r="B2279" s="60" t="s">
        <v>6</v>
      </c>
      <c r="D2279" s="60" t="s">
        <v>2737</v>
      </c>
      <c r="E2279" s="67">
        <v>41640</v>
      </c>
      <c r="F2279" s="67">
        <v>42004</v>
      </c>
      <c r="G2279" s="60" t="s">
        <v>2730</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row>
    <row r="2280" spans="1:31">
      <c r="A2280" s="60" t="s">
        <v>3779</v>
      </c>
      <c r="B2280" s="60" t="s">
        <v>6</v>
      </c>
      <c r="D2280" s="60" t="s">
        <v>2740</v>
      </c>
      <c r="E2280" s="67">
        <v>41640</v>
      </c>
      <c r="F2280" s="67">
        <v>42004</v>
      </c>
      <c r="G2280" s="60" t="s">
        <v>2735</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row>
    <row r="2281" spans="1:31">
      <c r="A2281" s="60" t="s">
        <v>3779</v>
      </c>
      <c r="B2281" s="60" t="s">
        <v>6</v>
      </c>
      <c r="D2281" s="60" t="s">
        <v>2798</v>
      </c>
      <c r="E2281" s="67">
        <v>41640</v>
      </c>
      <c r="F2281" s="67">
        <v>42004</v>
      </c>
      <c r="G2281" s="60" t="s">
        <v>2735</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row>
    <row r="2282" spans="1:31">
      <c r="A2282" s="60" t="s">
        <v>3780</v>
      </c>
      <c r="B2282" s="60" t="s">
        <v>2728</v>
      </c>
      <c r="D2282" s="60" t="s">
        <v>2729</v>
      </c>
      <c r="E2282" s="67">
        <v>41640</v>
      </c>
      <c r="F2282" s="67">
        <v>42004</v>
      </c>
      <c r="G2282" s="60" t="s">
        <v>2730</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row>
    <row r="2283" spans="1:31">
      <c r="A2283" s="60" t="s">
        <v>3781</v>
      </c>
      <c r="B2283" s="60" t="s">
        <v>2728</v>
      </c>
      <c r="D2283" s="60" t="s">
        <v>2729</v>
      </c>
      <c r="E2283" s="67">
        <v>41640</v>
      </c>
      <c r="F2283" s="67">
        <v>42004</v>
      </c>
      <c r="G2283" s="60" t="s">
        <v>2735</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row>
    <row r="2284" spans="1:31">
      <c r="A2284" s="60" t="s">
        <v>3782</v>
      </c>
      <c r="B2284" s="60" t="s">
        <v>2728</v>
      </c>
      <c r="D2284" s="60" t="s">
        <v>2729</v>
      </c>
      <c r="E2284" s="67">
        <v>41640</v>
      </c>
      <c r="F2284" s="67">
        <v>42004</v>
      </c>
      <c r="G2284" s="60" t="s">
        <v>2730</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row>
    <row r="2285" spans="1:31">
      <c r="A2285" s="60" t="s">
        <v>3783</v>
      </c>
      <c r="B2285" s="60" t="s">
        <v>0</v>
      </c>
      <c r="D2285" s="60" t="s">
        <v>2729</v>
      </c>
      <c r="E2285" s="67">
        <v>41640</v>
      </c>
      <c r="F2285" s="67">
        <v>42004</v>
      </c>
      <c r="G2285" s="60" t="s">
        <v>2730</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row>
    <row r="2286" spans="1:31">
      <c r="A2286" s="60" t="s">
        <v>3784</v>
      </c>
      <c r="B2286" s="60" t="s">
        <v>0</v>
      </c>
      <c r="D2286" s="60" t="s">
        <v>2729</v>
      </c>
      <c r="E2286" s="67">
        <v>41640</v>
      </c>
      <c r="F2286" s="67">
        <v>42004</v>
      </c>
      <c r="G2286" s="60" t="s">
        <v>2730</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row>
    <row r="2287" spans="1:31">
      <c r="A2287" s="60" t="s">
        <v>3785</v>
      </c>
      <c r="B2287" s="60" t="s">
        <v>2728</v>
      </c>
      <c r="D2287" s="60" t="s">
        <v>2729</v>
      </c>
      <c r="E2287" s="67">
        <v>41640</v>
      </c>
      <c r="F2287" s="67">
        <v>42004</v>
      </c>
      <c r="G2287" s="60" t="s">
        <v>2730</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row>
    <row r="2288" spans="1:31">
      <c r="A2288" s="60" t="s">
        <v>3786</v>
      </c>
      <c r="B2288" s="60" t="s">
        <v>2728</v>
      </c>
      <c r="C2288" s="60" t="s">
        <v>2746</v>
      </c>
      <c r="D2288" s="60" t="s">
        <v>2729</v>
      </c>
      <c r="E2288" s="67">
        <v>41640</v>
      </c>
      <c r="F2288" s="67">
        <v>42004</v>
      </c>
      <c r="G2288" s="60" t="s">
        <v>2730</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row>
    <row r="2289" spans="1:31">
      <c r="A2289" s="60" t="s">
        <v>3787</v>
      </c>
      <c r="B2289" s="60" t="s">
        <v>2784</v>
      </c>
      <c r="D2289" s="60" t="s">
        <v>3732</v>
      </c>
      <c r="E2289" s="67">
        <v>41640</v>
      </c>
      <c r="F2289" s="67">
        <v>42004</v>
      </c>
      <c r="G2289" s="60" t="s">
        <v>2735</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row>
    <row r="2290" spans="1:31">
      <c r="A2290" s="60" t="s">
        <v>3788</v>
      </c>
      <c r="B2290" s="60" t="s">
        <v>2745</v>
      </c>
      <c r="C2290" s="60" t="s">
        <v>2746</v>
      </c>
      <c r="D2290" s="60" t="s">
        <v>3198</v>
      </c>
      <c r="E2290" s="67">
        <v>41640</v>
      </c>
      <c r="F2290" s="67">
        <v>42004</v>
      </c>
      <c r="G2290" s="60" t="s">
        <v>2735</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row>
    <row r="2291" spans="1:31">
      <c r="A2291" s="60" t="s">
        <v>3788</v>
      </c>
      <c r="B2291" s="60" t="s">
        <v>2745</v>
      </c>
      <c r="C2291" s="60" t="s">
        <v>2746</v>
      </c>
      <c r="D2291" s="60" t="s">
        <v>2736</v>
      </c>
      <c r="E2291" s="67">
        <v>41640</v>
      </c>
      <c r="F2291" s="67">
        <v>42004</v>
      </c>
      <c r="G2291" s="60" t="s">
        <v>2730</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row>
    <row r="2292" spans="1:31">
      <c r="A2292" s="60" t="s">
        <v>3788</v>
      </c>
      <c r="B2292" s="60" t="s">
        <v>2745</v>
      </c>
      <c r="C2292" s="60" t="s">
        <v>2746</v>
      </c>
      <c r="D2292" s="60" t="s">
        <v>2737</v>
      </c>
      <c r="E2292" s="67">
        <v>41640</v>
      </c>
      <c r="F2292" s="67">
        <v>42004</v>
      </c>
      <c r="G2292" s="60" t="s">
        <v>2730</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row>
    <row r="2293" spans="1:31">
      <c r="A2293" s="60" t="s">
        <v>3789</v>
      </c>
      <c r="B2293" s="60" t="s">
        <v>2745</v>
      </c>
      <c r="C2293" s="60" t="s">
        <v>2746</v>
      </c>
      <c r="D2293" s="60" t="s">
        <v>3198</v>
      </c>
      <c r="E2293" s="67">
        <v>41640</v>
      </c>
      <c r="F2293" s="67">
        <v>42004</v>
      </c>
      <c r="G2293" s="60" t="s">
        <v>2735</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row>
    <row r="2294" spans="1:31">
      <c r="A2294" s="60" t="s">
        <v>3789</v>
      </c>
      <c r="B2294" s="60" t="s">
        <v>2745</v>
      </c>
      <c r="C2294" s="60" t="s">
        <v>2746</v>
      </c>
      <c r="D2294" s="60" t="s">
        <v>2736</v>
      </c>
      <c r="E2294" s="67">
        <v>41640</v>
      </c>
      <c r="F2294" s="67">
        <v>42004</v>
      </c>
      <c r="G2294" s="60" t="s">
        <v>2730</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row>
    <row r="2295" spans="1:31">
      <c r="A2295" s="60" t="s">
        <v>3789</v>
      </c>
      <c r="B2295" s="60" t="s">
        <v>2745</v>
      </c>
      <c r="C2295" s="60" t="s">
        <v>2746</v>
      </c>
      <c r="D2295" s="60" t="s">
        <v>2737</v>
      </c>
      <c r="E2295" s="67">
        <v>41640</v>
      </c>
      <c r="F2295" s="67">
        <v>42004</v>
      </c>
      <c r="G2295" s="60" t="s">
        <v>2730</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row>
    <row r="2296" spans="1:31">
      <c r="A2296" s="60" t="s">
        <v>3790</v>
      </c>
      <c r="B2296" s="60" t="s">
        <v>2745</v>
      </c>
      <c r="C2296" s="60" t="s">
        <v>2746</v>
      </c>
      <c r="D2296" s="60" t="s">
        <v>3198</v>
      </c>
      <c r="E2296" s="67">
        <v>41640</v>
      </c>
      <c r="F2296" s="67">
        <v>42004</v>
      </c>
      <c r="G2296" s="60" t="s">
        <v>2735</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row>
    <row r="2297" spans="1:31">
      <c r="A2297" s="60" t="s">
        <v>3790</v>
      </c>
      <c r="B2297" s="60" t="s">
        <v>2745</v>
      </c>
      <c r="C2297" s="60" t="s">
        <v>2746</v>
      </c>
      <c r="D2297" s="60" t="s">
        <v>2736</v>
      </c>
      <c r="E2297" s="67">
        <v>41640</v>
      </c>
      <c r="F2297" s="67">
        <v>42004</v>
      </c>
      <c r="G2297" s="60" t="s">
        <v>2730</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row>
    <row r="2298" spans="1:31">
      <c r="A2298" s="60" t="s">
        <v>3790</v>
      </c>
      <c r="B2298" s="60" t="s">
        <v>2745</v>
      </c>
      <c r="C2298" s="60" t="s">
        <v>2746</v>
      </c>
      <c r="D2298" s="60" t="s">
        <v>2737</v>
      </c>
      <c r="E2298" s="67">
        <v>41640</v>
      </c>
      <c r="F2298" s="67">
        <v>42004</v>
      </c>
      <c r="G2298" s="60" t="s">
        <v>2730</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row>
    <row r="2299" spans="1:31">
      <c r="A2299" s="60" t="s">
        <v>3791</v>
      </c>
      <c r="B2299" s="60" t="s">
        <v>2745</v>
      </c>
      <c r="C2299" s="60" t="s">
        <v>2746</v>
      </c>
      <c r="D2299" s="60" t="s">
        <v>3198</v>
      </c>
      <c r="E2299" s="67">
        <v>41640</v>
      </c>
      <c r="F2299" s="67">
        <v>42004</v>
      </c>
      <c r="G2299" s="60" t="s">
        <v>2735</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row>
    <row r="2300" spans="1:31">
      <c r="A2300" s="60" t="s">
        <v>3791</v>
      </c>
      <c r="B2300" s="60" t="s">
        <v>2745</v>
      </c>
      <c r="C2300" s="60" t="s">
        <v>2746</v>
      </c>
      <c r="D2300" s="60" t="s">
        <v>2736</v>
      </c>
      <c r="E2300" s="67">
        <v>41640</v>
      </c>
      <c r="F2300" s="67">
        <v>42004</v>
      </c>
      <c r="G2300" s="60" t="s">
        <v>2730</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row>
    <row r="2301" spans="1:31">
      <c r="A2301" s="60" t="s">
        <v>3791</v>
      </c>
      <c r="B2301" s="60" t="s">
        <v>2745</v>
      </c>
      <c r="C2301" s="60" t="s">
        <v>2746</v>
      </c>
      <c r="D2301" s="60" t="s">
        <v>2737</v>
      </c>
      <c r="E2301" s="67">
        <v>41640</v>
      </c>
      <c r="F2301" s="67">
        <v>42004</v>
      </c>
      <c r="G2301" s="60" t="s">
        <v>2730</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row>
    <row r="2302" spans="1:31">
      <c r="A2302" s="60" t="s">
        <v>3792</v>
      </c>
      <c r="B2302" s="60" t="s">
        <v>2728</v>
      </c>
      <c r="D2302" s="60" t="s">
        <v>2991</v>
      </c>
      <c r="E2302" s="67">
        <v>41640</v>
      </c>
      <c r="F2302" s="67">
        <v>42004</v>
      </c>
      <c r="G2302" s="60" t="s">
        <v>2730</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row>
    <row r="2303" spans="1:31">
      <c r="A2303" s="60" t="s">
        <v>3793</v>
      </c>
      <c r="B2303" s="60" t="s">
        <v>2784</v>
      </c>
      <c r="D2303" s="60" t="s">
        <v>3732</v>
      </c>
      <c r="E2303" s="67">
        <v>41640</v>
      </c>
      <c r="F2303" s="67">
        <v>42004</v>
      </c>
      <c r="G2303" s="60" t="s">
        <v>2735</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row>
    <row r="2304" spans="1:31">
      <c r="A2304" s="60" t="s">
        <v>3794</v>
      </c>
      <c r="B2304" s="60" t="s">
        <v>6</v>
      </c>
      <c r="D2304" s="60" t="s">
        <v>2991</v>
      </c>
      <c r="E2304" s="67">
        <v>41640</v>
      </c>
      <c r="F2304" s="67">
        <v>42004</v>
      </c>
      <c r="G2304" s="60" t="s">
        <v>2735</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row>
    <row r="2305" spans="1:31">
      <c r="A2305" s="60" t="s">
        <v>3795</v>
      </c>
      <c r="B2305" s="60" t="s">
        <v>6</v>
      </c>
      <c r="D2305" s="60" t="s">
        <v>2991</v>
      </c>
      <c r="E2305" s="67">
        <v>41640</v>
      </c>
      <c r="F2305" s="67">
        <v>42004</v>
      </c>
      <c r="G2305" s="60" t="s">
        <v>2735</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row>
    <row r="2306" spans="1:31">
      <c r="A2306" s="60" t="s">
        <v>3796</v>
      </c>
      <c r="B2306" s="60" t="s">
        <v>2733</v>
      </c>
      <c r="D2306" s="60" t="s">
        <v>3732</v>
      </c>
      <c r="E2306" s="67">
        <v>41640</v>
      </c>
      <c r="F2306" s="67">
        <v>42004</v>
      </c>
      <c r="G2306" s="60" t="s">
        <v>2735</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row>
    <row r="2307" spans="1:31">
      <c r="A2307" s="60" t="s">
        <v>3797</v>
      </c>
      <c r="B2307" s="60" t="s">
        <v>2733</v>
      </c>
      <c r="C2307" s="60" t="s">
        <v>2746</v>
      </c>
      <c r="D2307" s="60" t="s">
        <v>2729</v>
      </c>
      <c r="E2307" s="67">
        <v>41640</v>
      </c>
      <c r="F2307" s="67">
        <v>42004</v>
      </c>
      <c r="G2307" s="60" t="s">
        <v>2730</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row>
    <row r="2308" spans="1:31">
      <c r="A2308" s="60" t="s">
        <v>3798</v>
      </c>
      <c r="B2308" s="60" t="s">
        <v>2733</v>
      </c>
      <c r="D2308" s="60" t="s">
        <v>2729</v>
      </c>
      <c r="E2308" s="67">
        <v>41640</v>
      </c>
      <c r="F2308" s="67">
        <v>42004</v>
      </c>
      <c r="G2308" s="60" t="s">
        <v>2730</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row>
    <row r="2309" spans="1:31">
      <c r="A2309" s="60" t="s">
        <v>3799</v>
      </c>
      <c r="B2309" s="60" t="s">
        <v>2733</v>
      </c>
      <c r="D2309" s="60" t="s">
        <v>2729</v>
      </c>
      <c r="E2309" s="67">
        <v>41640</v>
      </c>
      <c r="F2309" s="67">
        <v>42004</v>
      </c>
      <c r="G2309" s="60" t="s">
        <v>2730</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row>
    <row r="2310" spans="1:31">
      <c r="A2310" s="60" t="s">
        <v>3800</v>
      </c>
      <c r="B2310" s="60" t="s">
        <v>2733</v>
      </c>
      <c r="C2310" s="60" t="s">
        <v>2746</v>
      </c>
      <c r="D2310" s="60" t="s">
        <v>2729</v>
      </c>
      <c r="E2310" s="67">
        <v>41640</v>
      </c>
      <c r="F2310" s="67">
        <v>42004</v>
      </c>
      <c r="G2310" s="60" t="s">
        <v>2730</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row>
    <row r="2311" spans="1:31">
      <c r="A2311" s="60" t="s">
        <v>3801</v>
      </c>
      <c r="B2311" s="60" t="s">
        <v>2733</v>
      </c>
      <c r="C2311" s="60" t="s">
        <v>2732</v>
      </c>
      <c r="D2311" s="60" t="s">
        <v>2738</v>
      </c>
      <c r="E2311" s="67">
        <v>41640</v>
      </c>
      <c r="F2311" s="67">
        <v>42004</v>
      </c>
      <c r="G2311" s="60" t="s">
        <v>2735</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row>
    <row r="2312" spans="1:31">
      <c r="A2312" s="60" t="s">
        <v>3801</v>
      </c>
      <c r="B2312" s="60" t="s">
        <v>2733</v>
      </c>
      <c r="C2312" s="60" t="s">
        <v>2732</v>
      </c>
      <c r="D2312" s="60" t="s">
        <v>3004</v>
      </c>
      <c r="E2312" s="67">
        <v>41640</v>
      </c>
      <c r="F2312" s="67">
        <v>42004</v>
      </c>
      <c r="G2312" s="60" t="s">
        <v>2735</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row>
    <row r="2313" spans="1:31">
      <c r="A2313" s="60" t="s">
        <v>3802</v>
      </c>
      <c r="B2313" s="60" t="s">
        <v>2733</v>
      </c>
      <c r="C2313" s="60" t="s">
        <v>2732</v>
      </c>
      <c r="D2313" s="60" t="s">
        <v>2729</v>
      </c>
      <c r="E2313" s="67">
        <v>41640</v>
      </c>
      <c r="F2313" s="67">
        <v>42004</v>
      </c>
      <c r="G2313" s="60" t="s">
        <v>2730</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row>
    <row r="2314" spans="1:31">
      <c r="A2314" s="60" t="s">
        <v>3803</v>
      </c>
      <c r="B2314" s="60" t="s">
        <v>2733</v>
      </c>
      <c r="D2314" s="60" t="s">
        <v>3732</v>
      </c>
      <c r="E2314" s="67">
        <v>41640</v>
      </c>
      <c r="F2314" s="67">
        <v>42004</v>
      </c>
      <c r="G2314" s="60" t="s">
        <v>2735</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row>
    <row r="2315" spans="1:31">
      <c r="A2315" s="60" t="s">
        <v>3804</v>
      </c>
      <c r="B2315" s="60" t="s">
        <v>2728</v>
      </c>
      <c r="D2315" s="60" t="s">
        <v>2729</v>
      </c>
      <c r="E2315" s="67">
        <v>41640</v>
      </c>
      <c r="F2315" s="67">
        <v>42004</v>
      </c>
      <c r="G2315" s="60" t="s">
        <v>2730</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row>
    <row r="2316" spans="1:31">
      <c r="A2316" s="60" t="s">
        <v>3805</v>
      </c>
      <c r="B2316" s="60" t="s">
        <v>2946</v>
      </c>
      <c r="D2316" s="60" t="s">
        <v>3748</v>
      </c>
      <c r="E2316" s="67">
        <v>41640</v>
      </c>
      <c r="F2316" s="67">
        <v>42004</v>
      </c>
      <c r="G2316" s="60" t="s">
        <v>2735</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row>
    <row r="2317" spans="1:31">
      <c r="A2317" s="60" t="s">
        <v>3805</v>
      </c>
      <c r="B2317" s="60" t="s">
        <v>2946</v>
      </c>
      <c r="D2317" s="60" t="s">
        <v>2736</v>
      </c>
      <c r="E2317" s="67">
        <v>41640</v>
      </c>
      <c r="F2317" s="67">
        <v>42004</v>
      </c>
      <c r="G2317" s="60" t="s">
        <v>2730</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row>
    <row r="2318" spans="1:31">
      <c r="A2318" s="60" t="s">
        <v>3806</v>
      </c>
      <c r="B2318" s="60" t="s">
        <v>2946</v>
      </c>
      <c r="D2318" s="60" t="s">
        <v>3748</v>
      </c>
      <c r="E2318" s="67">
        <v>41640</v>
      </c>
      <c r="F2318" s="67">
        <v>42004</v>
      </c>
      <c r="G2318" s="60" t="s">
        <v>2735</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row>
    <row r="2319" spans="1:31">
      <c r="A2319" s="60" t="s">
        <v>3806</v>
      </c>
      <c r="B2319" s="60" t="s">
        <v>2946</v>
      </c>
      <c r="D2319" s="60" t="s">
        <v>2736</v>
      </c>
      <c r="E2319" s="67">
        <v>41640</v>
      </c>
      <c r="F2319" s="67">
        <v>42004</v>
      </c>
      <c r="G2319" s="60" t="s">
        <v>2730</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row>
    <row r="2320" spans="1:31">
      <c r="A2320" s="60" t="s">
        <v>3807</v>
      </c>
      <c r="B2320" s="60" t="s">
        <v>2946</v>
      </c>
      <c r="D2320" s="60" t="s">
        <v>2729</v>
      </c>
      <c r="E2320" s="67">
        <v>41640</v>
      </c>
      <c r="F2320" s="67">
        <v>42004</v>
      </c>
      <c r="G2320" s="60" t="s">
        <v>2730</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row>
    <row r="2321" spans="1:31">
      <c r="A2321" s="60" t="s">
        <v>3808</v>
      </c>
      <c r="B2321" s="60" t="s">
        <v>2946</v>
      </c>
      <c r="D2321" s="60" t="s">
        <v>3748</v>
      </c>
      <c r="E2321" s="67">
        <v>41640</v>
      </c>
      <c r="F2321" s="67">
        <v>42004</v>
      </c>
      <c r="G2321" s="60" t="s">
        <v>2735</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row>
    <row r="2322" spans="1:31">
      <c r="A2322" s="60" t="s">
        <v>3808</v>
      </c>
      <c r="B2322" s="60" t="s">
        <v>2946</v>
      </c>
      <c r="D2322" s="60" t="s">
        <v>2736</v>
      </c>
      <c r="E2322" s="67">
        <v>41640</v>
      </c>
      <c r="F2322" s="67">
        <v>42004</v>
      </c>
      <c r="G2322" s="60" t="s">
        <v>2730</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row>
    <row r="2323" spans="1:31">
      <c r="A2323" s="60" t="s">
        <v>3809</v>
      </c>
      <c r="B2323" s="60" t="s">
        <v>2728</v>
      </c>
      <c r="D2323" s="60" t="s">
        <v>2729</v>
      </c>
      <c r="E2323" s="67">
        <v>41640</v>
      </c>
      <c r="F2323" s="67">
        <v>42004</v>
      </c>
      <c r="G2323" s="60" t="s">
        <v>2730</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row>
    <row r="2324" spans="1:31">
      <c r="A2324" s="60" t="s">
        <v>3810</v>
      </c>
      <c r="B2324" s="60" t="s">
        <v>2728</v>
      </c>
      <c r="D2324" s="60" t="s">
        <v>2729</v>
      </c>
      <c r="E2324" s="67">
        <v>41640</v>
      </c>
      <c r="F2324" s="67">
        <v>42004</v>
      </c>
      <c r="G2324" s="60" t="s">
        <v>2730</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row>
    <row r="2325" spans="1:31">
      <c r="A2325" s="60" t="s">
        <v>3811</v>
      </c>
      <c r="B2325" s="60" t="s">
        <v>2733</v>
      </c>
      <c r="D2325" s="60" t="s">
        <v>3198</v>
      </c>
      <c r="E2325" s="67">
        <v>41640</v>
      </c>
      <c r="F2325" s="67">
        <v>42004</v>
      </c>
      <c r="G2325" s="60" t="s">
        <v>2735</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row>
    <row r="2326" spans="1:31">
      <c r="A2326" s="60" t="s">
        <v>3811</v>
      </c>
      <c r="B2326" s="60" t="s">
        <v>2733</v>
      </c>
      <c r="D2326" s="60" t="s">
        <v>2736</v>
      </c>
      <c r="E2326" s="67">
        <v>41640</v>
      </c>
      <c r="F2326" s="67">
        <v>42004</v>
      </c>
      <c r="G2326" s="60" t="s">
        <v>2730</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row>
    <row r="2327" spans="1:31">
      <c r="A2327" s="60" t="s">
        <v>3811</v>
      </c>
      <c r="B2327" s="60" t="s">
        <v>2733</v>
      </c>
      <c r="D2327" s="60" t="s">
        <v>2737</v>
      </c>
      <c r="E2327" s="67">
        <v>41640</v>
      </c>
      <c r="F2327" s="67">
        <v>42004</v>
      </c>
      <c r="G2327" s="60" t="s">
        <v>2730</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row>
    <row r="2328" spans="1:31">
      <c r="A2328" s="60" t="s">
        <v>3812</v>
      </c>
      <c r="B2328" s="60" t="s">
        <v>2728</v>
      </c>
      <c r="C2328" s="60" t="s">
        <v>2746</v>
      </c>
      <c r="D2328" s="60" t="s">
        <v>2729</v>
      </c>
      <c r="E2328" s="67">
        <v>41640</v>
      </c>
      <c r="F2328" s="67">
        <v>42004</v>
      </c>
      <c r="G2328" s="60" t="s">
        <v>2730</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row>
    <row r="2329" spans="1:31">
      <c r="A2329" s="60" t="s">
        <v>3812</v>
      </c>
      <c r="B2329" s="60" t="s">
        <v>2728</v>
      </c>
      <c r="C2329" s="60" t="s">
        <v>2746</v>
      </c>
      <c r="D2329" s="60" t="s">
        <v>2750</v>
      </c>
      <c r="E2329" s="67">
        <v>41913</v>
      </c>
      <c r="F2329" s="67">
        <v>42004</v>
      </c>
      <c r="G2329" s="60" t="s">
        <v>2730</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row>
    <row r="2330" spans="1:31">
      <c r="A2330" s="60" t="s">
        <v>3812</v>
      </c>
      <c r="B2330" s="60" t="s">
        <v>2728</v>
      </c>
      <c r="C2330" s="60" t="s">
        <v>2746</v>
      </c>
      <c r="D2330" s="60" t="s">
        <v>2750</v>
      </c>
      <c r="E2330" s="67">
        <v>41640</v>
      </c>
      <c r="F2330" s="67">
        <v>41729</v>
      </c>
      <c r="G2330" s="60" t="s">
        <v>2730</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row>
    <row r="2331" spans="1:31">
      <c r="A2331" s="60" t="s">
        <v>3813</v>
      </c>
      <c r="B2331" s="60" t="s">
        <v>2728</v>
      </c>
      <c r="C2331" s="60" t="s">
        <v>2732</v>
      </c>
      <c r="D2331" s="60" t="s">
        <v>2729</v>
      </c>
      <c r="E2331" s="67">
        <v>41640</v>
      </c>
      <c r="F2331" s="67">
        <v>42004</v>
      </c>
      <c r="G2331" s="60" t="s">
        <v>2730</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row>
    <row r="2332" spans="1:31">
      <c r="A2332" s="60" t="s">
        <v>3814</v>
      </c>
      <c r="B2332" s="60" t="s">
        <v>2742</v>
      </c>
      <c r="C2332" s="60" t="s">
        <v>2746</v>
      </c>
      <c r="D2332" s="60" t="s">
        <v>2729</v>
      </c>
      <c r="E2332" s="67">
        <v>41640</v>
      </c>
      <c r="F2332" s="67">
        <v>42004</v>
      </c>
      <c r="G2332" s="60" t="s">
        <v>2730</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row>
    <row r="2333" spans="1:31">
      <c r="A2333" s="60" t="s">
        <v>3815</v>
      </c>
      <c r="B2333" s="60" t="s">
        <v>2742</v>
      </c>
      <c r="C2333" s="60" t="s">
        <v>2746</v>
      </c>
      <c r="D2333" s="60" t="s">
        <v>2729</v>
      </c>
      <c r="E2333" s="67">
        <v>41640</v>
      </c>
      <c r="F2333" s="67">
        <v>42004</v>
      </c>
      <c r="G2333" s="60" t="s">
        <v>2730</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row>
    <row r="2334" spans="1:31">
      <c r="A2334" s="60" t="s">
        <v>3816</v>
      </c>
      <c r="B2334" s="60" t="s">
        <v>2742</v>
      </c>
      <c r="C2334" s="60" t="s">
        <v>2746</v>
      </c>
      <c r="D2334" s="60" t="s">
        <v>2729</v>
      </c>
      <c r="E2334" s="67">
        <v>41640</v>
      </c>
      <c r="F2334" s="67">
        <v>42004</v>
      </c>
      <c r="G2334" s="60" t="s">
        <v>2730</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row>
    <row r="2335" spans="1:31">
      <c r="A2335" s="60" t="s">
        <v>3817</v>
      </c>
      <c r="B2335" s="60" t="s">
        <v>6</v>
      </c>
      <c r="D2335" s="60" t="s">
        <v>2738</v>
      </c>
      <c r="E2335" s="67">
        <v>41640</v>
      </c>
      <c r="F2335" s="67">
        <v>42004</v>
      </c>
      <c r="G2335" s="60" t="s">
        <v>2735</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row>
    <row r="2336" spans="1:31">
      <c r="A2336" s="60" t="s">
        <v>3817</v>
      </c>
      <c r="B2336" s="60" t="s">
        <v>6</v>
      </c>
      <c r="D2336" s="60" t="s">
        <v>2736</v>
      </c>
      <c r="E2336" s="67">
        <v>41640</v>
      </c>
      <c r="F2336" s="67">
        <v>42004</v>
      </c>
      <c r="G2336" s="60" t="s">
        <v>2730</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row>
    <row r="2337" spans="1:31">
      <c r="A2337" s="60" t="s">
        <v>3817</v>
      </c>
      <c r="B2337" s="60" t="s">
        <v>6</v>
      </c>
      <c r="D2337" s="60" t="s">
        <v>2737</v>
      </c>
      <c r="E2337" s="67">
        <v>41640</v>
      </c>
      <c r="F2337" s="67">
        <v>42004</v>
      </c>
      <c r="G2337" s="60" t="s">
        <v>2730</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row>
    <row r="2338" spans="1:31">
      <c r="A2338" s="60" t="s">
        <v>3817</v>
      </c>
      <c r="B2338" s="60" t="s">
        <v>6</v>
      </c>
      <c r="D2338" s="60" t="s">
        <v>2740</v>
      </c>
      <c r="E2338" s="67">
        <v>41640</v>
      </c>
      <c r="F2338" s="67">
        <v>42004</v>
      </c>
      <c r="G2338" s="60" t="s">
        <v>2735</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row>
    <row r="2339" spans="1:31">
      <c r="A2339" s="60" t="s">
        <v>3817</v>
      </c>
      <c r="B2339" s="60" t="s">
        <v>6</v>
      </c>
      <c r="D2339" s="60" t="s">
        <v>2798</v>
      </c>
      <c r="E2339" s="67">
        <v>41640</v>
      </c>
      <c r="F2339" s="67">
        <v>42004</v>
      </c>
      <c r="G2339" s="60" t="s">
        <v>2735</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row>
    <row r="2340" spans="1:31">
      <c r="A2340" s="60" t="s">
        <v>3818</v>
      </c>
      <c r="B2340" s="60" t="s">
        <v>2</v>
      </c>
      <c r="D2340" s="60" t="s">
        <v>2738</v>
      </c>
      <c r="E2340" s="67">
        <v>41640</v>
      </c>
      <c r="F2340" s="67">
        <v>42004</v>
      </c>
      <c r="G2340" s="60" t="s">
        <v>2735</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row>
    <row r="2341" spans="1:31">
      <c r="A2341" s="60" t="s">
        <v>3818</v>
      </c>
      <c r="B2341" s="60" t="s">
        <v>2</v>
      </c>
      <c r="D2341" s="60" t="s">
        <v>2736</v>
      </c>
      <c r="E2341" s="67">
        <v>41640</v>
      </c>
      <c r="F2341" s="67">
        <v>42004</v>
      </c>
      <c r="G2341" s="60" t="s">
        <v>2730</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row>
    <row r="2342" spans="1:31">
      <c r="A2342" s="60" t="s">
        <v>3818</v>
      </c>
      <c r="B2342" s="60" t="s">
        <v>2</v>
      </c>
      <c r="D2342" s="60" t="s">
        <v>2737</v>
      </c>
      <c r="E2342" s="67">
        <v>41640</v>
      </c>
      <c r="F2342" s="67">
        <v>42004</v>
      </c>
      <c r="G2342" s="60" t="s">
        <v>2730</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row>
    <row r="2343" spans="1:31">
      <c r="A2343" s="60" t="s">
        <v>3818</v>
      </c>
      <c r="B2343" s="60" t="s">
        <v>2</v>
      </c>
      <c r="D2343" s="60" t="s">
        <v>3711</v>
      </c>
      <c r="E2343" s="67">
        <v>41640</v>
      </c>
      <c r="F2343" s="67">
        <v>42004</v>
      </c>
      <c r="G2343" s="60" t="s">
        <v>2735</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row>
    <row r="2344" spans="1:31">
      <c r="A2344" s="60" t="s">
        <v>3819</v>
      </c>
      <c r="B2344" s="60" t="s">
        <v>2728</v>
      </c>
      <c r="D2344" s="60" t="s">
        <v>2729</v>
      </c>
      <c r="E2344" s="67">
        <v>41640</v>
      </c>
      <c r="F2344" s="67">
        <v>42004</v>
      </c>
      <c r="G2344" s="60" t="s">
        <v>2730</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row>
    <row r="2345" spans="1:31">
      <c r="A2345" s="60" t="s">
        <v>3820</v>
      </c>
      <c r="B2345" s="60" t="s">
        <v>2731</v>
      </c>
      <c r="C2345" s="60" t="s">
        <v>2732</v>
      </c>
      <c r="D2345" s="60" t="s">
        <v>2729</v>
      </c>
      <c r="E2345" s="67">
        <v>41640</v>
      </c>
      <c r="F2345" s="67">
        <v>42004</v>
      </c>
      <c r="G2345" s="60" t="s">
        <v>2730</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row>
    <row r="2346" spans="1:31">
      <c r="A2346" s="60" t="s">
        <v>3821</v>
      </c>
      <c r="B2346" s="60" t="s">
        <v>2728</v>
      </c>
      <c r="C2346" s="60" t="s">
        <v>2732</v>
      </c>
      <c r="D2346" s="60" t="s">
        <v>2729</v>
      </c>
      <c r="E2346" s="67">
        <v>41640</v>
      </c>
      <c r="F2346" s="67">
        <v>42004</v>
      </c>
      <c r="G2346" s="60" t="s">
        <v>2730</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row>
    <row r="2347" spans="1:31">
      <c r="A2347" s="60" t="s">
        <v>3822</v>
      </c>
      <c r="B2347" s="60" t="s">
        <v>2728</v>
      </c>
      <c r="D2347" s="60" t="s">
        <v>2729</v>
      </c>
      <c r="E2347" s="67">
        <v>41640</v>
      </c>
      <c r="F2347" s="67">
        <v>42004</v>
      </c>
      <c r="G2347" s="60" t="s">
        <v>2730</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row>
    <row r="2348" spans="1:31">
      <c r="A2348" s="60" t="s">
        <v>3823</v>
      </c>
      <c r="B2348" s="60" t="s">
        <v>2728</v>
      </c>
      <c r="D2348" s="60" t="s">
        <v>2729</v>
      </c>
      <c r="E2348" s="67">
        <v>41640</v>
      </c>
      <c r="F2348" s="67">
        <v>42004</v>
      </c>
      <c r="G2348" s="60" t="s">
        <v>2730</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row>
    <row r="2349" spans="1:31">
      <c r="A2349" s="60" t="s">
        <v>3824</v>
      </c>
      <c r="B2349" s="60" t="s">
        <v>2756</v>
      </c>
      <c r="D2349" s="60" t="s">
        <v>2738</v>
      </c>
      <c r="E2349" s="67">
        <v>41640</v>
      </c>
      <c r="F2349" s="67">
        <v>42004</v>
      </c>
      <c r="G2349" s="60" t="s">
        <v>2735</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row>
    <row r="2350" spans="1:31">
      <c r="A2350" s="60" t="s">
        <v>3824</v>
      </c>
      <c r="B2350" s="60" t="s">
        <v>2756</v>
      </c>
      <c r="D2350" s="60" t="s">
        <v>2744</v>
      </c>
      <c r="E2350" s="67">
        <v>41640</v>
      </c>
      <c r="F2350" s="67">
        <v>42004</v>
      </c>
      <c r="G2350" s="60" t="s">
        <v>2735</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row>
    <row r="2351" spans="1:31">
      <c r="A2351" s="60" t="s">
        <v>3824</v>
      </c>
      <c r="B2351" s="60" t="s">
        <v>2756</v>
      </c>
      <c r="D2351" s="60" t="s">
        <v>2952</v>
      </c>
      <c r="E2351" s="67">
        <v>41640</v>
      </c>
      <c r="F2351" s="67">
        <v>42004</v>
      </c>
      <c r="G2351" s="60" t="s">
        <v>2735</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row>
    <row r="2352" spans="1:31">
      <c r="A2352" s="60" t="s">
        <v>3825</v>
      </c>
      <c r="B2352" s="60" t="s">
        <v>2733</v>
      </c>
      <c r="D2352" s="60" t="s">
        <v>2738</v>
      </c>
      <c r="E2352" s="67">
        <v>41640</v>
      </c>
      <c r="F2352" s="67">
        <v>42004</v>
      </c>
      <c r="G2352" s="60" t="s">
        <v>2735</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row>
    <row r="2353" spans="1:31">
      <c r="A2353" s="60" t="s">
        <v>3825</v>
      </c>
      <c r="B2353" s="60" t="s">
        <v>2733</v>
      </c>
      <c r="D2353" s="60" t="s">
        <v>2736</v>
      </c>
      <c r="E2353" s="67">
        <v>41640</v>
      </c>
      <c r="F2353" s="67">
        <v>42004</v>
      </c>
      <c r="G2353" s="60" t="s">
        <v>2730</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row>
    <row r="2354" spans="1:31">
      <c r="A2354" s="60" t="s">
        <v>3825</v>
      </c>
      <c r="B2354" s="60" t="s">
        <v>2733</v>
      </c>
      <c r="D2354" s="60" t="s">
        <v>2737</v>
      </c>
      <c r="E2354" s="67">
        <v>41640</v>
      </c>
      <c r="F2354" s="67">
        <v>42004</v>
      </c>
      <c r="G2354" s="60" t="s">
        <v>2730</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row>
    <row r="2355" spans="1:31">
      <c r="A2355" s="60" t="s">
        <v>3825</v>
      </c>
      <c r="B2355" s="60" t="s">
        <v>2733</v>
      </c>
      <c r="D2355" s="60" t="s">
        <v>2740</v>
      </c>
      <c r="E2355" s="67">
        <v>41640</v>
      </c>
      <c r="F2355" s="67">
        <v>42004</v>
      </c>
      <c r="G2355" s="60" t="s">
        <v>2735</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row>
    <row r="2356" spans="1:31">
      <c r="A2356" s="60" t="s">
        <v>3825</v>
      </c>
      <c r="B2356" s="60" t="s">
        <v>2733</v>
      </c>
      <c r="D2356" s="60" t="s">
        <v>2798</v>
      </c>
      <c r="E2356" s="67">
        <v>41640</v>
      </c>
      <c r="F2356" s="67">
        <v>42004</v>
      </c>
      <c r="G2356" s="60" t="s">
        <v>2735</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row>
    <row r="2357" spans="1:31">
      <c r="A2357" s="60" t="s">
        <v>3826</v>
      </c>
      <c r="B2357" s="60" t="s">
        <v>0</v>
      </c>
      <c r="D2357" s="60" t="s">
        <v>2738</v>
      </c>
      <c r="E2357" s="67">
        <v>41640</v>
      </c>
      <c r="F2357" s="67">
        <v>42004</v>
      </c>
      <c r="G2357" s="60" t="s">
        <v>2735</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row>
    <row r="2358" spans="1:31">
      <c r="A2358" s="60" t="s">
        <v>3826</v>
      </c>
      <c r="B2358" s="60" t="s">
        <v>0</v>
      </c>
      <c r="D2358" s="60" t="s">
        <v>2736</v>
      </c>
      <c r="E2358" s="67">
        <v>41640</v>
      </c>
      <c r="F2358" s="67">
        <v>42004</v>
      </c>
      <c r="G2358" s="60" t="s">
        <v>2730</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row>
    <row r="2359" spans="1:31">
      <c r="A2359" s="60" t="s">
        <v>3826</v>
      </c>
      <c r="B2359" s="60" t="s">
        <v>0</v>
      </c>
      <c r="D2359" s="60" t="s">
        <v>2737</v>
      </c>
      <c r="E2359" s="67">
        <v>41640</v>
      </c>
      <c r="F2359" s="67">
        <v>42004</v>
      </c>
      <c r="G2359" s="60" t="s">
        <v>2730</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row>
    <row r="2360" spans="1:31">
      <c r="A2360" s="60" t="s">
        <v>3826</v>
      </c>
      <c r="B2360" s="60" t="s">
        <v>0</v>
      </c>
      <c r="D2360" s="60" t="s">
        <v>2740</v>
      </c>
      <c r="E2360" s="67">
        <v>41640</v>
      </c>
      <c r="F2360" s="67">
        <v>42004</v>
      </c>
      <c r="G2360" s="60" t="s">
        <v>2735</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row>
    <row r="2361" spans="1:31">
      <c r="A2361" s="60" t="s">
        <v>3826</v>
      </c>
      <c r="B2361" s="60" t="s">
        <v>0</v>
      </c>
      <c r="D2361" s="60" t="s">
        <v>2798</v>
      </c>
      <c r="E2361" s="67">
        <v>41640</v>
      </c>
      <c r="F2361" s="67">
        <v>42004</v>
      </c>
      <c r="G2361" s="60" t="s">
        <v>2735</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row>
    <row r="2362" spans="1:31">
      <c r="A2362" s="60" t="s">
        <v>3827</v>
      </c>
      <c r="B2362" s="60" t="s">
        <v>0</v>
      </c>
      <c r="D2362" s="60" t="s">
        <v>2738</v>
      </c>
      <c r="E2362" s="67">
        <v>41640</v>
      </c>
      <c r="F2362" s="67">
        <v>42004</v>
      </c>
      <c r="G2362" s="60" t="s">
        <v>2735</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row>
    <row r="2363" spans="1:31">
      <c r="A2363" s="60" t="s">
        <v>3827</v>
      </c>
      <c r="B2363" s="60" t="s">
        <v>0</v>
      </c>
      <c r="D2363" s="60" t="s">
        <v>2736</v>
      </c>
      <c r="E2363" s="67">
        <v>41640</v>
      </c>
      <c r="F2363" s="67">
        <v>42004</v>
      </c>
      <c r="G2363" s="60" t="s">
        <v>2730</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row>
    <row r="2364" spans="1:31">
      <c r="A2364" s="60" t="s">
        <v>3827</v>
      </c>
      <c r="B2364" s="60" t="s">
        <v>0</v>
      </c>
      <c r="D2364" s="60" t="s">
        <v>2737</v>
      </c>
      <c r="E2364" s="67">
        <v>41640</v>
      </c>
      <c r="F2364" s="67">
        <v>42004</v>
      </c>
      <c r="G2364" s="60" t="s">
        <v>2730</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row>
    <row r="2365" spans="1:31">
      <c r="A2365" s="60" t="s">
        <v>3827</v>
      </c>
      <c r="B2365" s="60" t="s">
        <v>0</v>
      </c>
      <c r="D2365" s="60" t="s">
        <v>2740</v>
      </c>
      <c r="E2365" s="67">
        <v>41640</v>
      </c>
      <c r="F2365" s="67">
        <v>42004</v>
      </c>
      <c r="G2365" s="60" t="s">
        <v>2735</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row>
    <row r="2366" spans="1:31">
      <c r="A2366" s="60" t="s">
        <v>3827</v>
      </c>
      <c r="B2366" s="60" t="s">
        <v>0</v>
      </c>
      <c r="D2366" s="60" t="s">
        <v>2798</v>
      </c>
      <c r="E2366" s="67">
        <v>41640</v>
      </c>
      <c r="F2366" s="67">
        <v>42004</v>
      </c>
      <c r="G2366" s="60" t="s">
        <v>2735</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row>
    <row r="2367" spans="1:31">
      <c r="A2367" s="60" t="s">
        <v>3828</v>
      </c>
      <c r="B2367" s="60" t="s">
        <v>0</v>
      </c>
      <c r="D2367" s="60" t="s">
        <v>2738</v>
      </c>
      <c r="E2367" s="67">
        <v>41640</v>
      </c>
      <c r="F2367" s="67">
        <v>42004</v>
      </c>
      <c r="G2367" s="60" t="s">
        <v>2735</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row>
    <row r="2368" spans="1:31">
      <c r="A2368" s="60" t="s">
        <v>3828</v>
      </c>
      <c r="B2368" s="60" t="s">
        <v>0</v>
      </c>
      <c r="D2368" s="60" t="s">
        <v>2736</v>
      </c>
      <c r="E2368" s="67">
        <v>41640</v>
      </c>
      <c r="F2368" s="67">
        <v>42004</v>
      </c>
      <c r="G2368" s="60" t="s">
        <v>2730</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row>
    <row r="2369" spans="1:31">
      <c r="A2369" s="60" t="s">
        <v>3828</v>
      </c>
      <c r="B2369" s="60" t="s">
        <v>0</v>
      </c>
      <c r="D2369" s="60" t="s">
        <v>2737</v>
      </c>
      <c r="E2369" s="67">
        <v>41640</v>
      </c>
      <c r="F2369" s="67">
        <v>42004</v>
      </c>
      <c r="G2369" s="60" t="s">
        <v>2730</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row>
    <row r="2370" spans="1:31">
      <c r="A2370" s="60" t="s">
        <v>3828</v>
      </c>
      <c r="B2370" s="60" t="s">
        <v>0</v>
      </c>
      <c r="D2370" s="60" t="s">
        <v>2740</v>
      </c>
      <c r="E2370" s="67">
        <v>41640</v>
      </c>
      <c r="F2370" s="67">
        <v>42004</v>
      </c>
      <c r="G2370" s="60" t="s">
        <v>2735</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row>
    <row r="2371" spans="1:31">
      <c r="A2371" s="60" t="s">
        <v>3828</v>
      </c>
      <c r="B2371" s="60" t="s">
        <v>0</v>
      </c>
      <c r="D2371" s="60" t="s">
        <v>2798</v>
      </c>
      <c r="E2371" s="67">
        <v>41640</v>
      </c>
      <c r="F2371" s="67">
        <v>42004</v>
      </c>
      <c r="G2371" s="60" t="s">
        <v>2735</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row>
    <row r="2372" spans="1:31">
      <c r="A2372" s="60" t="s">
        <v>3829</v>
      </c>
      <c r="B2372" s="60" t="s">
        <v>0</v>
      </c>
      <c r="D2372" s="60" t="s">
        <v>2738</v>
      </c>
      <c r="E2372" s="67">
        <v>41640</v>
      </c>
      <c r="F2372" s="67">
        <v>42004</v>
      </c>
      <c r="G2372" s="60" t="s">
        <v>2735</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row>
    <row r="2373" spans="1:31">
      <c r="A2373" s="60" t="s">
        <v>3829</v>
      </c>
      <c r="B2373" s="60" t="s">
        <v>0</v>
      </c>
      <c r="D2373" s="60" t="s">
        <v>2736</v>
      </c>
      <c r="E2373" s="67">
        <v>41640</v>
      </c>
      <c r="F2373" s="67">
        <v>42004</v>
      </c>
      <c r="G2373" s="60" t="s">
        <v>2730</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row>
    <row r="2374" spans="1:31">
      <c r="A2374" s="60" t="s">
        <v>3829</v>
      </c>
      <c r="B2374" s="60" t="s">
        <v>0</v>
      </c>
      <c r="D2374" s="60" t="s">
        <v>2737</v>
      </c>
      <c r="E2374" s="67">
        <v>41640</v>
      </c>
      <c r="F2374" s="67">
        <v>42004</v>
      </c>
      <c r="G2374" s="60" t="s">
        <v>2730</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row>
    <row r="2375" spans="1:31">
      <c r="A2375" s="60" t="s">
        <v>3829</v>
      </c>
      <c r="B2375" s="60" t="s">
        <v>0</v>
      </c>
      <c r="D2375" s="60" t="s">
        <v>2740</v>
      </c>
      <c r="E2375" s="67">
        <v>41640</v>
      </c>
      <c r="F2375" s="67">
        <v>42004</v>
      </c>
      <c r="G2375" s="60" t="s">
        <v>2735</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row>
    <row r="2376" spans="1:31">
      <c r="A2376" s="60" t="s">
        <v>3829</v>
      </c>
      <c r="B2376" s="60" t="s">
        <v>0</v>
      </c>
      <c r="D2376" s="60" t="s">
        <v>2798</v>
      </c>
      <c r="E2376" s="67">
        <v>41640</v>
      </c>
      <c r="F2376" s="67">
        <v>42004</v>
      </c>
      <c r="G2376" s="60" t="s">
        <v>2735</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row>
    <row r="2377" spans="1:31">
      <c r="A2377" s="60" t="s">
        <v>3830</v>
      </c>
      <c r="B2377" s="60" t="s">
        <v>2</v>
      </c>
      <c r="D2377" s="60" t="s">
        <v>2738</v>
      </c>
      <c r="E2377" s="67">
        <v>41640</v>
      </c>
      <c r="F2377" s="67">
        <v>42004</v>
      </c>
      <c r="G2377" s="60" t="s">
        <v>2735</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row>
    <row r="2378" spans="1:31">
      <c r="A2378" s="60" t="s">
        <v>3830</v>
      </c>
      <c r="B2378" s="60" t="s">
        <v>2</v>
      </c>
      <c r="D2378" s="60" t="s">
        <v>2736</v>
      </c>
      <c r="E2378" s="67">
        <v>41640</v>
      </c>
      <c r="F2378" s="67">
        <v>42004</v>
      </c>
      <c r="G2378" s="60" t="s">
        <v>2730</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row>
    <row r="2379" spans="1:31">
      <c r="A2379" s="60" t="s">
        <v>3830</v>
      </c>
      <c r="B2379" s="60" t="s">
        <v>2</v>
      </c>
      <c r="D2379" s="60" t="s">
        <v>2737</v>
      </c>
      <c r="E2379" s="67">
        <v>41640</v>
      </c>
      <c r="F2379" s="67">
        <v>42004</v>
      </c>
      <c r="G2379" s="60" t="s">
        <v>2730</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row>
    <row r="2380" spans="1:31">
      <c r="A2380" s="60" t="s">
        <v>3830</v>
      </c>
      <c r="B2380" s="60" t="s">
        <v>2</v>
      </c>
      <c r="D2380" s="60" t="s">
        <v>2740</v>
      </c>
      <c r="E2380" s="67">
        <v>41640</v>
      </c>
      <c r="F2380" s="67">
        <v>42004</v>
      </c>
      <c r="G2380" s="60" t="s">
        <v>2735</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row>
    <row r="2381" spans="1:31">
      <c r="A2381" s="60" t="s">
        <v>3830</v>
      </c>
      <c r="B2381" s="60" t="s">
        <v>2</v>
      </c>
      <c r="D2381" s="60" t="s">
        <v>2798</v>
      </c>
      <c r="E2381" s="67">
        <v>41640</v>
      </c>
      <c r="F2381" s="67">
        <v>42004</v>
      </c>
      <c r="G2381" s="60" t="s">
        <v>2735</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row>
    <row r="2382" spans="1:31">
      <c r="A2382" s="60" t="s">
        <v>3831</v>
      </c>
      <c r="B2382" s="60" t="s">
        <v>2742</v>
      </c>
      <c r="D2382" s="60" t="s">
        <v>2738</v>
      </c>
      <c r="E2382" s="67">
        <v>41640</v>
      </c>
      <c r="F2382" s="67">
        <v>42004</v>
      </c>
      <c r="G2382" s="60" t="s">
        <v>2735</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row>
    <row r="2383" spans="1:31">
      <c r="A2383" s="60" t="s">
        <v>3831</v>
      </c>
      <c r="B2383" s="60" t="s">
        <v>2742</v>
      </c>
      <c r="D2383" s="60" t="s">
        <v>2744</v>
      </c>
      <c r="E2383" s="67">
        <v>41640</v>
      </c>
      <c r="F2383" s="67">
        <v>42004</v>
      </c>
      <c r="G2383" s="60" t="s">
        <v>2735</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row>
    <row r="2384" spans="1:31">
      <c r="A2384" s="60" t="s">
        <v>3831</v>
      </c>
      <c r="B2384" s="60" t="s">
        <v>2742</v>
      </c>
      <c r="D2384" s="60" t="s">
        <v>2952</v>
      </c>
      <c r="E2384" s="67">
        <v>41640</v>
      </c>
      <c r="F2384" s="67">
        <v>42004</v>
      </c>
      <c r="G2384" s="60" t="s">
        <v>2735</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row>
    <row r="2385" spans="1:31">
      <c r="A2385" s="60" t="s">
        <v>3832</v>
      </c>
      <c r="B2385" s="60" t="s">
        <v>2745</v>
      </c>
      <c r="C2385" s="60" t="s">
        <v>2746</v>
      </c>
      <c r="D2385" s="60" t="s">
        <v>2738</v>
      </c>
      <c r="E2385" s="67">
        <v>41640</v>
      </c>
      <c r="F2385" s="67">
        <v>42004</v>
      </c>
      <c r="G2385" s="60" t="s">
        <v>2735</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row>
    <row r="2386" spans="1:31">
      <c r="A2386" s="60" t="s">
        <v>3832</v>
      </c>
      <c r="B2386" s="60" t="s">
        <v>2745</v>
      </c>
      <c r="C2386" s="60" t="s">
        <v>2746</v>
      </c>
      <c r="D2386" s="60" t="s">
        <v>2736</v>
      </c>
      <c r="E2386" s="67">
        <v>41640</v>
      </c>
      <c r="F2386" s="67">
        <v>42004</v>
      </c>
      <c r="G2386" s="60" t="s">
        <v>2730</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row>
    <row r="2387" spans="1:31">
      <c r="A2387" s="60" t="s">
        <v>3832</v>
      </c>
      <c r="B2387" s="60" t="s">
        <v>2745</v>
      </c>
      <c r="C2387" s="60" t="s">
        <v>2746</v>
      </c>
      <c r="D2387" s="60" t="s">
        <v>2737</v>
      </c>
      <c r="E2387" s="67">
        <v>41640</v>
      </c>
      <c r="F2387" s="67">
        <v>42004</v>
      </c>
      <c r="G2387" s="60" t="s">
        <v>2735</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row>
    <row r="2388" spans="1:31">
      <c r="A2388" s="60" t="s">
        <v>3832</v>
      </c>
      <c r="B2388" s="60" t="s">
        <v>2745</v>
      </c>
      <c r="C2388" s="60" t="s">
        <v>2746</v>
      </c>
      <c r="D2388" s="60" t="s">
        <v>2740</v>
      </c>
      <c r="E2388" s="67">
        <v>41640</v>
      </c>
      <c r="F2388" s="67">
        <v>42004</v>
      </c>
      <c r="G2388" s="60" t="s">
        <v>2735</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row>
    <row r="2389" spans="1:31">
      <c r="A2389" s="60" t="s">
        <v>3832</v>
      </c>
      <c r="B2389" s="60" t="s">
        <v>2745</v>
      </c>
      <c r="C2389" s="60" t="s">
        <v>2746</v>
      </c>
      <c r="D2389" s="60" t="s">
        <v>2798</v>
      </c>
      <c r="E2389" s="67">
        <v>41640</v>
      </c>
      <c r="F2389" s="67">
        <v>42004</v>
      </c>
      <c r="G2389" s="60" t="s">
        <v>2735</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row>
    <row r="2390" spans="1:31">
      <c r="A2390" s="60" t="s">
        <v>3833</v>
      </c>
      <c r="B2390" s="60" t="s">
        <v>2745</v>
      </c>
      <c r="C2390" s="60" t="s">
        <v>2746</v>
      </c>
      <c r="D2390" s="60" t="s">
        <v>3198</v>
      </c>
      <c r="E2390" s="67">
        <v>41640</v>
      </c>
      <c r="F2390" s="67">
        <v>42004</v>
      </c>
      <c r="G2390" s="60" t="s">
        <v>2730</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row>
    <row r="2391" spans="1:31">
      <c r="A2391" s="60" t="s">
        <v>3833</v>
      </c>
      <c r="B2391" s="60" t="s">
        <v>2745</v>
      </c>
      <c r="C2391" s="60" t="s">
        <v>2746</v>
      </c>
      <c r="D2391" s="60" t="s">
        <v>2736</v>
      </c>
      <c r="E2391" s="67">
        <v>41640</v>
      </c>
      <c r="F2391" s="67">
        <v>42004</v>
      </c>
      <c r="G2391" s="60" t="s">
        <v>2730</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row>
    <row r="2392" spans="1:31">
      <c r="A2392" s="60" t="s">
        <v>3833</v>
      </c>
      <c r="B2392" s="60" t="s">
        <v>2745</v>
      </c>
      <c r="C2392" s="60" t="s">
        <v>2746</v>
      </c>
      <c r="D2392" s="60" t="s">
        <v>2737</v>
      </c>
      <c r="E2392" s="67">
        <v>41640</v>
      </c>
      <c r="F2392" s="67">
        <v>42004</v>
      </c>
      <c r="G2392" s="60" t="s">
        <v>2735</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row>
    <row r="2393" spans="1:31">
      <c r="A2393" s="60" t="s">
        <v>3834</v>
      </c>
      <c r="B2393" s="60" t="s">
        <v>2745</v>
      </c>
      <c r="C2393" s="60" t="s">
        <v>2746</v>
      </c>
      <c r="D2393" s="60" t="s">
        <v>2738</v>
      </c>
      <c r="E2393" s="67">
        <v>41640</v>
      </c>
      <c r="F2393" s="67">
        <v>42004</v>
      </c>
      <c r="G2393" s="60" t="s">
        <v>2735</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row>
    <row r="2394" spans="1:31">
      <c r="A2394" s="60" t="s">
        <v>3834</v>
      </c>
      <c r="B2394" s="60" t="s">
        <v>2745</v>
      </c>
      <c r="C2394" s="60" t="s">
        <v>2746</v>
      </c>
      <c r="D2394" s="60" t="s">
        <v>2736</v>
      </c>
      <c r="E2394" s="67">
        <v>41640</v>
      </c>
      <c r="F2394" s="67">
        <v>42004</v>
      </c>
      <c r="G2394" s="60" t="s">
        <v>2730</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row>
    <row r="2395" spans="1:31">
      <c r="A2395" s="60" t="s">
        <v>3834</v>
      </c>
      <c r="B2395" s="60" t="s">
        <v>2745</v>
      </c>
      <c r="C2395" s="60" t="s">
        <v>2746</v>
      </c>
      <c r="D2395" s="60" t="s">
        <v>2737</v>
      </c>
      <c r="E2395" s="67">
        <v>41640</v>
      </c>
      <c r="F2395" s="67">
        <v>42004</v>
      </c>
      <c r="G2395" s="60" t="s">
        <v>2735</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row>
    <row r="2396" spans="1:31">
      <c r="A2396" s="60" t="s">
        <v>3834</v>
      </c>
      <c r="B2396" s="60" t="s">
        <v>2745</v>
      </c>
      <c r="C2396" s="60" t="s">
        <v>2746</v>
      </c>
      <c r="D2396" s="60" t="s">
        <v>2740</v>
      </c>
      <c r="E2396" s="67">
        <v>41640</v>
      </c>
      <c r="F2396" s="67">
        <v>42004</v>
      </c>
      <c r="G2396" s="60" t="s">
        <v>2735</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row>
    <row r="2397" spans="1:31">
      <c r="A2397" s="60" t="s">
        <v>3834</v>
      </c>
      <c r="B2397" s="60" t="s">
        <v>2745</v>
      </c>
      <c r="C2397" s="60" t="s">
        <v>2746</v>
      </c>
      <c r="D2397" s="60" t="s">
        <v>2798</v>
      </c>
      <c r="E2397" s="67">
        <v>41640</v>
      </c>
      <c r="F2397" s="67">
        <v>42004</v>
      </c>
      <c r="G2397" s="60" t="s">
        <v>2735</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row>
    <row r="2398" spans="1:31">
      <c r="A2398" s="60" t="s">
        <v>3835</v>
      </c>
      <c r="B2398" s="60" t="s">
        <v>2745</v>
      </c>
      <c r="C2398" s="60" t="s">
        <v>2746</v>
      </c>
      <c r="D2398" s="60" t="s">
        <v>2738</v>
      </c>
      <c r="E2398" s="67">
        <v>41640</v>
      </c>
      <c r="F2398" s="67">
        <v>42004</v>
      </c>
      <c r="G2398" s="60" t="s">
        <v>2735</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row>
    <row r="2399" spans="1:31">
      <c r="A2399" s="60" t="s">
        <v>3835</v>
      </c>
      <c r="B2399" s="60" t="s">
        <v>2745</v>
      </c>
      <c r="C2399" s="60" t="s">
        <v>2746</v>
      </c>
      <c r="D2399" s="60" t="s">
        <v>2736</v>
      </c>
      <c r="E2399" s="67">
        <v>41640</v>
      </c>
      <c r="F2399" s="67">
        <v>42004</v>
      </c>
      <c r="G2399" s="60" t="s">
        <v>2730</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row>
    <row r="2400" spans="1:31">
      <c r="A2400" s="60" t="s">
        <v>3835</v>
      </c>
      <c r="B2400" s="60" t="s">
        <v>2745</v>
      </c>
      <c r="C2400" s="60" t="s">
        <v>2746</v>
      </c>
      <c r="D2400" s="60" t="s">
        <v>2737</v>
      </c>
      <c r="E2400" s="67">
        <v>41640</v>
      </c>
      <c r="F2400" s="67">
        <v>42004</v>
      </c>
      <c r="G2400" s="60" t="s">
        <v>2735</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row>
    <row r="2401" spans="1:31">
      <c r="A2401" s="60" t="s">
        <v>3835</v>
      </c>
      <c r="B2401" s="60" t="s">
        <v>2745</v>
      </c>
      <c r="C2401" s="60" t="s">
        <v>2746</v>
      </c>
      <c r="D2401" s="60" t="s">
        <v>2740</v>
      </c>
      <c r="E2401" s="67">
        <v>41640</v>
      </c>
      <c r="F2401" s="67">
        <v>42004</v>
      </c>
      <c r="G2401" s="60" t="s">
        <v>2735</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row>
    <row r="2402" spans="1:31">
      <c r="A2402" s="60" t="s">
        <v>3835</v>
      </c>
      <c r="B2402" s="60" t="s">
        <v>2745</v>
      </c>
      <c r="C2402" s="60" t="s">
        <v>2746</v>
      </c>
      <c r="D2402" s="60" t="s">
        <v>2798</v>
      </c>
      <c r="E2402" s="67">
        <v>41640</v>
      </c>
      <c r="F2402" s="67">
        <v>42004</v>
      </c>
      <c r="G2402" s="60" t="s">
        <v>2735</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row>
    <row r="2403" spans="1:31">
      <c r="A2403" s="60" t="s">
        <v>3836</v>
      </c>
      <c r="B2403" s="60" t="s">
        <v>2745</v>
      </c>
      <c r="C2403" s="60" t="s">
        <v>2746</v>
      </c>
      <c r="D2403" s="60" t="s">
        <v>2738</v>
      </c>
      <c r="E2403" s="67">
        <v>41640</v>
      </c>
      <c r="F2403" s="67">
        <v>42004</v>
      </c>
      <c r="G2403" s="60" t="s">
        <v>2735</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row>
    <row r="2404" spans="1:31">
      <c r="A2404" s="60" t="s">
        <v>3836</v>
      </c>
      <c r="B2404" s="60" t="s">
        <v>2745</v>
      </c>
      <c r="C2404" s="60" t="s">
        <v>2746</v>
      </c>
      <c r="D2404" s="60" t="s">
        <v>2736</v>
      </c>
      <c r="E2404" s="67">
        <v>41640</v>
      </c>
      <c r="F2404" s="67">
        <v>42004</v>
      </c>
      <c r="G2404" s="60" t="s">
        <v>2730</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row>
    <row r="2405" spans="1:31">
      <c r="A2405" s="60" t="s">
        <v>3836</v>
      </c>
      <c r="B2405" s="60" t="s">
        <v>2745</v>
      </c>
      <c r="C2405" s="60" t="s">
        <v>2746</v>
      </c>
      <c r="D2405" s="60" t="s">
        <v>2737</v>
      </c>
      <c r="E2405" s="67">
        <v>41640</v>
      </c>
      <c r="F2405" s="67">
        <v>42004</v>
      </c>
      <c r="G2405" s="60" t="s">
        <v>2735</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row>
    <row r="2406" spans="1:31">
      <c r="A2406" s="60" t="s">
        <v>3836</v>
      </c>
      <c r="B2406" s="60" t="s">
        <v>2745</v>
      </c>
      <c r="C2406" s="60" t="s">
        <v>2746</v>
      </c>
      <c r="D2406" s="60" t="s">
        <v>2740</v>
      </c>
      <c r="E2406" s="67">
        <v>41640</v>
      </c>
      <c r="F2406" s="67">
        <v>42004</v>
      </c>
      <c r="G2406" s="60" t="s">
        <v>2735</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row>
    <row r="2407" spans="1:31">
      <c r="A2407" s="60" t="s">
        <v>3836</v>
      </c>
      <c r="B2407" s="60" t="s">
        <v>2745</v>
      </c>
      <c r="C2407" s="60" t="s">
        <v>2746</v>
      </c>
      <c r="D2407" s="60" t="s">
        <v>2798</v>
      </c>
      <c r="E2407" s="67">
        <v>41640</v>
      </c>
      <c r="F2407" s="67">
        <v>42004</v>
      </c>
      <c r="G2407" s="60" t="s">
        <v>2735</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row>
    <row r="2408" spans="1:31">
      <c r="A2408" s="60" t="s">
        <v>3837</v>
      </c>
      <c r="B2408" s="60" t="s">
        <v>2748</v>
      </c>
      <c r="C2408" s="60" t="s">
        <v>2732</v>
      </c>
      <c r="D2408" s="60" t="s">
        <v>2743</v>
      </c>
      <c r="E2408" s="67">
        <v>41640</v>
      </c>
      <c r="F2408" s="67">
        <v>42004</v>
      </c>
      <c r="G2408" s="60" t="s">
        <v>2730</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row>
    <row r="2409" spans="1:31">
      <c r="A2409" s="60" t="s">
        <v>3837</v>
      </c>
      <c r="B2409" s="60" t="s">
        <v>2748</v>
      </c>
      <c r="C2409" s="60" t="s">
        <v>2732</v>
      </c>
      <c r="D2409" s="60" t="s">
        <v>2736</v>
      </c>
      <c r="E2409" s="67">
        <v>41640</v>
      </c>
      <c r="F2409" s="67">
        <v>42004</v>
      </c>
      <c r="G2409" s="60" t="s">
        <v>2730</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row>
    <row r="2410" spans="1:31">
      <c r="A2410" s="60" t="s">
        <v>3837</v>
      </c>
      <c r="B2410" s="60" t="s">
        <v>2748</v>
      </c>
      <c r="C2410" s="60" t="s">
        <v>2732</v>
      </c>
      <c r="D2410" s="60" t="s">
        <v>2750</v>
      </c>
      <c r="E2410" s="67">
        <v>41913</v>
      </c>
      <c r="F2410" s="67">
        <v>42004</v>
      </c>
      <c r="G2410" s="60" t="s">
        <v>2730</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row>
    <row r="2411" spans="1:31">
      <c r="A2411" s="60" t="s">
        <v>3837</v>
      </c>
      <c r="B2411" s="60" t="s">
        <v>2748</v>
      </c>
      <c r="C2411" s="60" t="s">
        <v>2732</v>
      </c>
      <c r="D2411" s="60" t="s">
        <v>2750</v>
      </c>
      <c r="E2411" s="67">
        <v>41640</v>
      </c>
      <c r="F2411" s="67">
        <v>41759</v>
      </c>
      <c r="G2411" s="60" t="s">
        <v>2730</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row>
    <row r="2412" spans="1:31">
      <c r="A2412" s="60" t="s">
        <v>3838</v>
      </c>
      <c r="B2412" s="60" t="s">
        <v>2728</v>
      </c>
      <c r="D2412" s="60" t="s">
        <v>2729</v>
      </c>
      <c r="E2412" s="67">
        <v>41640</v>
      </c>
      <c r="F2412" s="67">
        <v>42004</v>
      </c>
      <c r="G2412" s="60" t="s">
        <v>2730</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row>
    <row r="2413" spans="1:31">
      <c r="A2413" s="60" t="s">
        <v>3839</v>
      </c>
      <c r="B2413" s="60" t="s">
        <v>2728</v>
      </c>
      <c r="C2413" s="60" t="s">
        <v>2746</v>
      </c>
      <c r="D2413" s="60" t="s">
        <v>2729</v>
      </c>
      <c r="E2413" s="67">
        <v>41640</v>
      </c>
      <c r="F2413" s="67">
        <v>42004</v>
      </c>
      <c r="G2413" s="60" t="s">
        <v>2730</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row>
    <row r="2414" spans="1:31">
      <c r="A2414" s="60" t="s">
        <v>3840</v>
      </c>
      <c r="B2414" s="60" t="s">
        <v>2728</v>
      </c>
      <c r="D2414" s="60" t="s">
        <v>2729</v>
      </c>
      <c r="E2414" s="67">
        <v>41640</v>
      </c>
      <c r="F2414" s="67">
        <v>42004</v>
      </c>
      <c r="G2414" s="60" t="s">
        <v>2730</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row>
    <row r="2415" spans="1:31">
      <c r="A2415" s="60" t="s">
        <v>3841</v>
      </c>
      <c r="B2415" s="60" t="s">
        <v>2728</v>
      </c>
      <c r="D2415" s="60" t="s">
        <v>2729</v>
      </c>
      <c r="E2415" s="67">
        <v>41640</v>
      </c>
      <c r="F2415" s="67">
        <v>42004</v>
      </c>
      <c r="G2415" s="60" t="s">
        <v>2735</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row>
    <row r="2416" spans="1:31">
      <c r="A2416" s="60" t="s">
        <v>3842</v>
      </c>
      <c r="B2416" s="60" t="s">
        <v>2728</v>
      </c>
      <c r="D2416" s="60" t="s">
        <v>2729</v>
      </c>
      <c r="E2416" s="67">
        <v>41640</v>
      </c>
      <c r="F2416" s="67">
        <v>42004</v>
      </c>
      <c r="G2416" s="60" t="s">
        <v>2730</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row>
    <row r="2417" spans="1:31">
      <c r="A2417" s="60" t="s">
        <v>3843</v>
      </c>
      <c r="B2417" s="60" t="s">
        <v>0</v>
      </c>
      <c r="D2417" s="60" t="s">
        <v>2729</v>
      </c>
      <c r="E2417" s="67">
        <v>41640</v>
      </c>
      <c r="F2417" s="67">
        <v>42004</v>
      </c>
      <c r="G2417" s="60" t="s">
        <v>2730</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row>
    <row r="2418" spans="1:31">
      <c r="A2418" s="60" t="s">
        <v>3844</v>
      </c>
      <c r="B2418" s="60" t="s">
        <v>0</v>
      </c>
      <c r="D2418" s="60" t="s">
        <v>2729</v>
      </c>
      <c r="E2418" s="67">
        <v>41640</v>
      </c>
      <c r="F2418" s="67">
        <v>42004</v>
      </c>
      <c r="G2418" s="60" t="s">
        <v>2730</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row>
    <row r="2419" spans="1:31">
      <c r="A2419" s="60" t="s">
        <v>3845</v>
      </c>
      <c r="B2419" s="60" t="s">
        <v>2728</v>
      </c>
      <c r="D2419" s="60" t="s">
        <v>2729</v>
      </c>
      <c r="E2419" s="67">
        <v>41640</v>
      </c>
      <c r="F2419" s="67">
        <v>42004</v>
      </c>
      <c r="G2419" s="60" t="s">
        <v>2730</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row>
    <row r="2420" spans="1:31">
      <c r="A2420" s="60" t="s">
        <v>3846</v>
      </c>
      <c r="B2420" s="60" t="s">
        <v>2728</v>
      </c>
      <c r="D2420" s="60" t="s">
        <v>2729</v>
      </c>
      <c r="E2420" s="67">
        <v>41640</v>
      </c>
      <c r="F2420" s="67">
        <v>42004</v>
      </c>
      <c r="G2420" s="60" t="s">
        <v>2730</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row>
    <row r="2421" spans="1:31">
      <c r="A2421" s="60" t="s">
        <v>3847</v>
      </c>
      <c r="B2421" s="60" t="s">
        <v>2728</v>
      </c>
      <c r="D2421" s="60" t="s">
        <v>2729</v>
      </c>
      <c r="E2421" s="67">
        <v>41640</v>
      </c>
      <c r="F2421" s="67">
        <v>42004</v>
      </c>
      <c r="G2421" s="60" t="s">
        <v>2730</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row>
    <row r="2422" spans="1:31">
      <c r="A2422" s="60" t="s">
        <v>3848</v>
      </c>
      <c r="B2422" s="60" t="s">
        <v>2728</v>
      </c>
      <c r="C2422" s="60" t="s">
        <v>2746</v>
      </c>
      <c r="D2422" s="60" t="s">
        <v>2729</v>
      </c>
      <c r="E2422" s="67">
        <v>41640</v>
      </c>
      <c r="F2422" s="67">
        <v>42004</v>
      </c>
      <c r="G2422" s="60" t="s">
        <v>2730</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row>
    <row r="2423" spans="1:31">
      <c r="A2423" s="60" t="s">
        <v>3849</v>
      </c>
      <c r="B2423" s="60" t="s">
        <v>2728</v>
      </c>
      <c r="C2423" s="60" t="s">
        <v>2746</v>
      </c>
      <c r="D2423" s="60" t="s">
        <v>2729</v>
      </c>
      <c r="E2423" s="67">
        <v>41640</v>
      </c>
      <c r="F2423" s="67">
        <v>42004</v>
      </c>
      <c r="G2423" s="60" t="s">
        <v>2730</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row>
    <row r="2424" spans="1:31">
      <c r="A2424" s="60" t="s">
        <v>3850</v>
      </c>
      <c r="B2424" s="60" t="s">
        <v>2728</v>
      </c>
      <c r="C2424" s="60" t="s">
        <v>2732</v>
      </c>
      <c r="D2424" s="60" t="s">
        <v>2729</v>
      </c>
      <c r="E2424" s="67">
        <v>41640</v>
      </c>
      <c r="F2424" s="67">
        <v>42004</v>
      </c>
      <c r="G2424" s="60" t="s">
        <v>2730</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row>
    <row r="2425" spans="1:31">
      <c r="A2425" s="60" t="s">
        <v>3851</v>
      </c>
      <c r="B2425" s="60" t="s">
        <v>2784</v>
      </c>
      <c r="D2425" s="60" t="s">
        <v>2738</v>
      </c>
      <c r="E2425" s="67">
        <v>41640</v>
      </c>
      <c r="F2425" s="67">
        <v>42004</v>
      </c>
      <c r="G2425" s="60" t="s">
        <v>2735</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row>
    <row r="2426" spans="1:31">
      <c r="A2426" s="60" t="s">
        <v>3851</v>
      </c>
      <c r="B2426" s="60" t="s">
        <v>2784</v>
      </c>
      <c r="D2426" s="60" t="s">
        <v>2744</v>
      </c>
      <c r="E2426" s="67">
        <v>41640</v>
      </c>
      <c r="F2426" s="67">
        <v>42004</v>
      </c>
      <c r="G2426" s="60" t="s">
        <v>2735</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row>
    <row r="2427" spans="1:31">
      <c r="A2427" s="60" t="s">
        <v>3851</v>
      </c>
      <c r="B2427" s="60" t="s">
        <v>2784</v>
      </c>
      <c r="D2427" s="60" t="s">
        <v>2952</v>
      </c>
      <c r="E2427" s="67">
        <v>41640</v>
      </c>
      <c r="F2427" s="67">
        <v>42004</v>
      </c>
      <c r="G2427" s="60" t="s">
        <v>2735</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row>
    <row r="2428" spans="1:31">
      <c r="A2428" s="60" t="s">
        <v>3852</v>
      </c>
      <c r="B2428" s="60" t="s">
        <v>2745</v>
      </c>
      <c r="C2428" s="60" t="s">
        <v>2746</v>
      </c>
      <c r="D2428" s="60" t="s">
        <v>2738</v>
      </c>
      <c r="E2428" s="67">
        <v>41640</v>
      </c>
      <c r="F2428" s="67">
        <v>42004</v>
      </c>
      <c r="G2428" s="60" t="s">
        <v>2735</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row>
    <row r="2429" spans="1:31">
      <c r="A2429" s="60" t="s">
        <v>3852</v>
      </c>
      <c r="B2429" s="60" t="s">
        <v>2745</v>
      </c>
      <c r="C2429" s="60" t="s">
        <v>2746</v>
      </c>
      <c r="D2429" s="60" t="s">
        <v>3853</v>
      </c>
      <c r="E2429" s="67">
        <v>41640</v>
      </c>
      <c r="F2429" s="67">
        <v>42004</v>
      </c>
      <c r="G2429" s="60" t="s">
        <v>2735</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row>
    <row r="2430" spans="1:31">
      <c r="A2430" s="60" t="s">
        <v>3852</v>
      </c>
      <c r="B2430" s="60" t="s">
        <v>2745</v>
      </c>
      <c r="C2430" s="60" t="s">
        <v>2746</v>
      </c>
      <c r="D2430" s="60" t="s">
        <v>2737</v>
      </c>
      <c r="E2430" s="67">
        <v>41640</v>
      </c>
      <c r="F2430" s="67">
        <v>42004</v>
      </c>
      <c r="G2430" s="60" t="s">
        <v>2730</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row>
    <row r="2431" spans="1:31">
      <c r="A2431" s="60" t="s">
        <v>3852</v>
      </c>
      <c r="B2431" s="60" t="s">
        <v>2745</v>
      </c>
      <c r="C2431" s="60" t="s">
        <v>2746</v>
      </c>
      <c r="D2431" s="60" t="s">
        <v>2740</v>
      </c>
      <c r="E2431" s="67">
        <v>41640</v>
      </c>
      <c r="F2431" s="67">
        <v>42004</v>
      </c>
      <c r="G2431" s="60" t="s">
        <v>2735</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row>
    <row r="2432" spans="1:31">
      <c r="A2432" s="60" t="s">
        <v>3854</v>
      </c>
      <c r="B2432" s="60" t="s">
        <v>2745</v>
      </c>
      <c r="C2432" s="60" t="s">
        <v>2746</v>
      </c>
      <c r="D2432" s="60" t="s">
        <v>2738</v>
      </c>
      <c r="E2432" s="67">
        <v>41640</v>
      </c>
      <c r="F2432" s="67">
        <v>42004</v>
      </c>
      <c r="G2432" s="60" t="s">
        <v>2735</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row>
    <row r="2433" spans="1:31">
      <c r="A2433" s="60" t="s">
        <v>3854</v>
      </c>
      <c r="B2433" s="60" t="s">
        <v>2745</v>
      </c>
      <c r="C2433" s="60" t="s">
        <v>2746</v>
      </c>
      <c r="D2433" s="60" t="s">
        <v>2736</v>
      </c>
      <c r="E2433" s="67">
        <v>41640</v>
      </c>
      <c r="F2433" s="67">
        <v>42004</v>
      </c>
      <c r="G2433" s="60" t="s">
        <v>2735</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row>
    <row r="2434" spans="1:31">
      <c r="A2434" s="60" t="s">
        <v>3854</v>
      </c>
      <c r="B2434" s="60" t="s">
        <v>2745</v>
      </c>
      <c r="C2434" s="60" t="s">
        <v>2746</v>
      </c>
      <c r="D2434" s="60" t="s">
        <v>2737</v>
      </c>
      <c r="E2434" s="67">
        <v>41640</v>
      </c>
      <c r="F2434" s="67">
        <v>42004</v>
      </c>
      <c r="G2434" s="60" t="s">
        <v>2730</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row>
    <row r="2435" spans="1:31">
      <c r="A2435" s="60" t="s">
        <v>3854</v>
      </c>
      <c r="B2435" s="60" t="s">
        <v>2745</v>
      </c>
      <c r="C2435" s="60" t="s">
        <v>2746</v>
      </c>
      <c r="D2435" s="60" t="s">
        <v>2740</v>
      </c>
      <c r="E2435" s="67">
        <v>41640</v>
      </c>
      <c r="F2435" s="67">
        <v>42004</v>
      </c>
      <c r="G2435" s="60" t="s">
        <v>2735</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row>
    <row r="2436" spans="1:31">
      <c r="A2436" s="60" t="s">
        <v>3854</v>
      </c>
      <c r="B2436" s="60" t="s">
        <v>2745</v>
      </c>
      <c r="C2436" s="60" t="s">
        <v>2746</v>
      </c>
      <c r="D2436" s="60" t="s">
        <v>2798</v>
      </c>
      <c r="E2436" s="67">
        <v>41640</v>
      </c>
      <c r="F2436" s="67">
        <v>42004</v>
      </c>
      <c r="G2436" s="60" t="s">
        <v>2735</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row>
    <row r="2437" spans="1:31">
      <c r="A2437" s="60" t="s">
        <v>3855</v>
      </c>
      <c r="B2437" s="60" t="s">
        <v>2745</v>
      </c>
      <c r="C2437" s="60" t="s">
        <v>2746</v>
      </c>
      <c r="D2437" s="60" t="s">
        <v>2738</v>
      </c>
      <c r="E2437" s="67">
        <v>41640</v>
      </c>
      <c r="F2437" s="67">
        <v>42004</v>
      </c>
      <c r="G2437" s="60" t="s">
        <v>2735</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row>
    <row r="2438" spans="1:31">
      <c r="A2438" s="60" t="s">
        <v>3855</v>
      </c>
      <c r="B2438" s="60" t="s">
        <v>2745</v>
      </c>
      <c r="C2438" s="60" t="s">
        <v>2746</v>
      </c>
      <c r="D2438" s="60" t="s">
        <v>2736</v>
      </c>
      <c r="E2438" s="67">
        <v>41640</v>
      </c>
      <c r="F2438" s="67">
        <v>42004</v>
      </c>
      <c r="G2438" s="60" t="s">
        <v>2735</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row>
    <row r="2439" spans="1:31">
      <c r="A2439" s="60" t="s">
        <v>3855</v>
      </c>
      <c r="B2439" s="60" t="s">
        <v>2745</v>
      </c>
      <c r="C2439" s="60" t="s">
        <v>2746</v>
      </c>
      <c r="D2439" s="60" t="s">
        <v>2737</v>
      </c>
      <c r="E2439" s="67">
        <v>41640</v>
      </c>
      <c r="F2439" s="67">
        <v>42004</v>
      </c>
      <c r="G2439" s="60" t="s">
        <v>2730</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row>
    <row r="2440" spans="1:31">
      <c r="A2440" s="60" t="s">
        <v>3855</v>
      </c>
      <c r="B2440" s="60" t="s">
        <v>2745</v>
      </c>
      <c r="C2440" s="60" t="s">
        <v>2746</v>
      </c>
      <c r="D2440" s="60" t="s">
        <v>2740</v>
      </c>
      <c r="E2440" s="67">
        <v>41640</v>
      </c>
      <c r="F2440" s="67">
        <v>42004</v>
      </c>
      <c r="G2440" s="60" t="s">
        <v>2735</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row>
    <row r="2441" spans="1:31">
      <c r="A2441" s="60" t="s">
        <v>3855</v>
      </c>
      <c r="B2441" s="60" t="s">
        <v>2745</v>
      </c>
      <c r="C2441" s="60" t="s">
        <v>2746</v>
      </c>
      <c r="D2441" s="60" t="s">
        <v>2798</v>
      </c>
      <c r="E2441" s="67">
        <v>41640</v>
      </c>
      <c r="F2441" s="67">
        <v>42004</v>
      </c>
      <c r="G2441" s="60" t="s">
        <v>2735</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row>
    <row r="2442" spans="1:31">
      <c r="A2442" s="60" t="s">
        <v>3856</v>
      </c>
      <c r="B2442" s="60" t="s">
        <v>2745</v>
      </c>
      <c r="C2442" s="60" t="s">
        <v>2746</v>
      </c>
      <c r="D2442" s="60" t="s">
        <v>2738</v>
      </c>
      <c r="E2442" s="67">
        <v>41640</v>
      </c>
      <c r="F2442" s="67">
        <v>42004</v>
      </c>
      <c r="G2442" s="60" t="s">
        <v>2735</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row>
    <row r="2443" spans="1:31">
      <c r="A2443" s="60" t="s">
        <v>3856</v>
      </c>
      <c r="B2443" s="60" t="s">
        <v>2745</v>
      </c>
      <c r="C2443" s="60" t="s">
        <v>2746</v>
      </c>
      <c r="D2443" s="60" t="s">
        <v>2736</v>
      </c>
      <c r="E2443" s="67">
        <v>41640</v>
      </c>
      <c r="F2443" s="67">
        <v>42004</v>
      </c>
      <c r="G2443" s="60" t="s">
        <v>2735</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row>
    <row r="2444" spans="1:31">
      <c r="A2444" s="60" t="s">
        <v>3856</v>
      </c>
      <c r="B2444" s="60" t="s">
        <v>2745</v>
      </c>
      <c r="C2444" s="60" t="s">
        <v>2746</v>
      </c>
      <c r="D2444" s="60" t="s">
        <v>2737</v>
      </c>
      <c r="E2444" s="67">
        <v>41640</v>
      </c>
      <c r="F2444" s="67">
        <v>42004</v>
      </c>
      <c r="G2444" s="60" t="s">
        <v>2730</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row>
    <row r="2445" spans="1:31">
      <c r="A2445" s="60" t="s">
        <v>3856</v>
      </c>
      <c r="B2445" s="60" t="s">
        <v>2745</v>
      </c>
      <c r="C2445" s="60" t="s">
        <v>2746</v>
      </c>
      <c r="D2445" s="60" t="s">
        <v>2740</v>
      </c>
      <c r="E2445" s="67">
        <v>41640</v>
      </c>
      <c r="F2445" s="67">
        <v>42004</v>
      </c>
      <c r="G2445" s="60" t="s">
        <v>2735</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row>
    <row r="2446" spans="1:31">
      <c r="A2446" s="60" t="s">
        <v>3856</v>
      </c>
      <c r="B2446" s="60" t="s">
        <v>2745</v>
      </c>
      <c r="C2446" s="60" t="s">
        <v>2746</v>
      </c>
      <c r="D2446" s="60" t="s">
        <v>2798</v>
      </c>
      <c r="E2446" s="67">
        <v>41640</v>
      </c>
      <c r="F2446" s="67">
        <v>42004</v>
      </c>
      <c r="G2446" s="60" t="s">
        <v>2735</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row>
    <row r="2447" spans="1:31">
      <c r="A2447" s="60" t="s">
        <v>3857</v>
      </c>
      <c r="B2447" s="60" t="s">
        <v>2745</v>
      </c>
      <c r="C2447" s="60" t="s">
        <v>2746</v>
      </c>
      <c r="D2447" s="60" t="s">
        <v>2738</v>
      </c>
      <c r="E2447" s="67">
        <v>41640</v>
      </c>
      <c r="F2447" s="67">
        <v>42004</v>
      </c>
      <c r="G2447" s="60" t="s">
        <v>2735</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row>
    <row r="2448" spans="1:31">
      <c r="A2448" s="60" t="s">
        <v>3857</v>
      </c>
      <c r="B2448" s="60" t="s">
        <v>2745</v>
      </c>
      <c r="C2448" s="60" t="s">
        <v>2746</v>
      </c>
      <c r="D2448" s="60" t="s">
        <v>2736</v>
      </c>
      <c r="E2448" s="67">
        <v>41640</v>
      </c>
      <c r="F2448" s="67">
        <v>42004</v>
      </c>
      <c r="G2448" s="60" t="s">
        <v>2735</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row>
    <row r="2449" spans="1:31">
      <c r="A2449" s="60" t="s">
        <v>3857</v>
      </c>
      <c r="B2449" s="60" t="s">
        <v>2745</v>
      </c>
      <c r="C2449" s="60" t="s">
        <v>2746</v>
      </c>
      <c r="D2449" s="60" t="s">
        <v>2737</v>
      </c>
      <c r="E2449" s="67">
        <v>41640</v>
      </c>
      <c r="F2449" s="67">
        <v>42004</v>
      </c>
      <c r="G2449" s="60" t="s">
        <v>2730</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row>
    <row r="2450" spans="1:31">
      <c r="A2450" s="60" t="s">
        <v>3857</v>
      </c>
      <c r="B2450" s="60" t="s">
        <v>2745</v>
      </c>
      <c r="C2450" s="60" t="s">
        <v>2746</v>
      </c>
      <c r="D2450" s="60" t="s">
        <v>2740</v>
      </c>
      <c r="E2450" s="67">
        <v>41640</v>
      </c>
      <c r="F2450" s="67">
        <v>42004</v>
      </c>
      <c r="G2450" s="60" t="s">
        <v>2735</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row>
    <row r="2451" spans="1:31">
      <c r="A2451" s="60" t="s">
        <v>3857</v>
      </c>
      <c r="B2451" s="60" t="s">
        <v>2745</v>
      </c>
      <c r="C2451" s="60" t="s">
        <v>2746</v>
      </c>
      <c r="D2451" s="60" t="s">
        <v>2798</v>
      </c>
      <c r="E2451" s="67">
        <v>41640</v>
      </c>
      <c r="F2451" s="67">
        <v>42004</v>
      </c>
      <c r="G2451" s="60" t="s">
        <v>2735</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row>
    <row r="2452" spans="1:31">
      <c r="A2452" s="60" t="s">
        <v>3858</v>
      </c>
      <c r="B2452" s="60" t="s">
        <v>2728</v>
      </c>
      <c r="D2452" s="60" t="s">
        <v>2991</v>
      </c>
      <c r="E2452" s="67">
        <v>41640</v>
      </c>
      <c r="F2452" s="67">
        <v>42004</v>
      </c>
      <c r="G2452" s="60" t="s">
        <v>2730</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row>
    <row r="2453" spans="1:31">
      <c r="A2453" s="60" t="s">
        <v>3859</v>
      </c>
      <c r="B2453" s="60" t="s">
        <v>2784</v>
      </c>
      <c r="D2453" s="60" t="s">
        <v>2738</v>
      </c>
      <c r="E2453" s="67">
        <v>41640</v>
      </c>
      <c r="F2453" s="67">
        <v>42004</v>
      </c>
      <c r="G2453" s="60" t="s">
        <v>2735</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row>
    <row r="2454" spans="1:31">
      <c r="A2454" s="60" t="s">
        <v>3859</v>
      </c>
      <c r="B2454" s="60" t="s">
        <v>2784</v>
      </c>
      <c r="D2454" s="60" t="s">
        <v>2744</v>
      </c>
      <c r="E2454" s="67">
        <v>41640</v>
      </c>
      <c r="F2454" s="67">
        <v>42004</v>
      </c>
      <c r="G2454" s="60" t="s">
        <v>2735</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row>
    <row r="2455" spans="1:31">
      <c r="A2455" s="60" t="s">
        <v>3859</v>
      </c>
      <c r="B2455" s="60" t="s">
        <v>2784</v>
      </c>
      <c r="D2455" s="60" t="s">
        <v>2952</v>
      </c>
      <c r="E2455" s="67">
        <v>41640</v>
      </c>
      <c r="F2455" s="67">
        <v>42004</v>
      </c>
      <c r="G2455" s="60" t="s">
        <v>2735</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row>
    <row r="2456" spans="1:31">
      <c r="A2456" s="60" t="s">
        <v>3860</v>
      </c>
      <c r="B2456" s="60" t="s">
        <v>2728</v>
      </c>
      <c r="C2456" s="60" t="s">
        <v>2746</v>
      </c>
      <c r="D2456" s="60" t="s">
        <v>2729</v>
      </c>
      <c r="E2456" s="67">
        <v>41640</v>
      </c>
      <c r="F2456" s="67">
        <v>42004</v>
      </c>
      <c r="G2456" s="60" t="s">
        <v>2730</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row>
    <row r="2457" spans="1:31">
      <c r="A2457" s="60" t="s">
        <v>3861</v>
      </c>
      <c r="B2457" s="60" t="s">
        <v>6</v>
      </c>
      <c r="D2457" s="60" t="s">
        <v>2729</v>
      </c>
      <c r="E2457" s="67">
        <v>41640</v>
      </c>
      <c r="F2457" s="67">
        <v>42004</v>
      </c>
      <c r="G2457" s="60" t="s">
        <v>2735</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row>
    <row r="2458" spans="1:31">
      <c r="A2458" s="60" t="s">
        <v>3862</v>
      </c>
      <c r="B2458" s="60" t="s">
        <v>6</v>
      </c>
      <c r="D2458" s="60" t="s">
        <v>2738</v>
      </c>
      <c r="E2458" s="67">
        <v>41640</v>
      </c>
      <c r="F2458" s="67">
        <v>42004</v>
      </c>
      <c r="G2458" s="60" t="s">
        <v>2735</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row>
    <row r="2459" spans="1:31">
      <c r="A2459" s="60" t="s">
        <v>3862</v>
      </c>
      <c r="B2459" s="60" t="s">
        <v>6</v>
      </c>
      <c r="D2459" s="60" t="s">
        <v>2736</v>
      </c>
      <c r="E2459" s="67">
        <v>41640</v>
      </c>
      <c r="F2459" s="67">
        <v>42004</v>
      </c>
      <c r="G2459" s="60" t="s">
        <v>2730</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row>
    <row r="2460" spans="1:31">
      <c r="A2460" s="60" t="s">
        <v>3862</v>
      </c>
      <c r="B2460" s="60" t="s">
        <v>6</v>
      </c>
      <c r="D2460" s="60" t="s">
        <v>2952</v>
      </c>
      <c r="E2460" s="67">
        <v>41640</v>
      </c>
      <c r="F2460" s="67">
        <v>42004</v>
      </c>
      <c r="G2460" s="60" t="s">
        <v>2735</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row>
    <row r="2461" spans="1:31">
      <c r="A2461" s="60" t="s">
        <v>3862</v>
      </c>
      <c r="B2461" s="60" t="s">
        <v>6</v>
      </c>
      <c r="D2461" s="60" t="s">
        <v>2740</v>
      </c>
      <c r="E2461" s="67">
        <v>41640</v>
      </c>
      <c r="F2461" s="67">
        <v>42004</v>
      </c>
      <c r="G2461" s="60" t="s">
        <v>2735</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row>
    <row r="2462" spans="1:31">
      <c r="A2462" s="60" t="s">
        <v>3863</v>
      </c>
      <c r="B2462" s="60" t="s">
        <v>6</v>
      </c>
      <c r="D2462" s="60" t="s">
        <v>2738</v>
      </c>
      <c r="E2462" s="67">
        <v>41640</v>
      </c>
      <c r="F2462" s="67">
        <v>42004</v>
      </c>
      <c r="G2462" s="60" t="s">
        <v>2735</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row>
    <row r="2463" spans="1:31">
      <c r="A2463" s="60" t="s">
        <v>3863</v>
      </c>
      <c r="B2463" s="60" t="s">
        <v>6</v>
      </c>
      <c r="D2463" s="60" t="s">
        <v>2736</v>
      </c>
      <c r="E2463" s="67">
        <v>41640</v>
      </c>
      <c r="F2463" s="67">
        <v>42004</v>
      </c>
      <c r="G2463" s="60" t="s">
        <v>2730</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row>
    <row r="2464" spans="1:31">
      <c r="A2464" s="60" t="s">
        <v>3863</v>
      </c>
      <c r="B2464" s="60" t="s">
        <v>6</v>
      </c>
      <c r="D2464" s="60" t="s">
        <v>2952</v>
      </c>
      <c r="E2464" s="67">
        <v>41640</v>
      </c>
      <c r="F2464" s="67">
        <v>42004</v>
      </c>
      <c r="G2464" s="60" t="s">
        <v>2735</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row>
    <row r="2465" spans="1:31">
      <c r="A2465" s="60" t="s">
        <v>3863</v>
      </c>
      <c r="B2465" s="60" t="s">
        <v>6</v>
      </c>
      <c r="D2465" s="60" t="s">
        <v>2740</v>
      </c>
      <c r="E2465" s="67">
        <v>41640</v>
      </c>
      <c r="F2465" s="67">
        <v>42004</v>
      </c>
      <c r="G2465" s="60" t="s">
        <v>2735</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row>
    <row r="2466" spans="1:31">
      <c r="A2466" s="60" t="s">
        <v>3864</v>
      </c>
      <c r="B2466" s="60" t="s">
        <v>6</v>
      </c>
      <c r="D2466" s="60" t="s">
        <v>2738</v>
      </c>
      <c r="E2466" s="67">
        <v>41640</v>
      </c>
      <c r="F2466" s="67">
        <v>42004</v>
      </c>
      <c r="G2466" s="60" t="s">
        <v>2735</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row>
    <row r="2467" spans="1:31">
      <c r="A2467" s="60" t="s">
        <v>3864</v>
      </c>
      <c r="B2467" s="60" t="s">
        <v>6</v>
      </c>
      <c r="D2467" s="60" t="s">
        <v>2744</v>
      </c>
      <c r="E2467" s="67">
        <v>41640</v>
      </c>
      <c r="F2467" s="67">
        <v>42004</v>
      </c>
      <c r="G2467" s="60" t="s">
        <v>2735</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row>
    <row r="2468" spans="1:31">
      <c r="A2468" s="60" t="s">
        <v>3864</v>
      </c>
      <c r="B2468" s="60" t="s">
        <v>6</v>
      </c>
      <c r="D2468" s="60" t="s">
        <v>2952</v>
      </c>
      <c r="E2468" s="67">
        <v>41640</v>
      </c>
      <c r="F2468" s="67">
        <v>42004</v>
      </c>
      <c r="G2468" s="60" t="s">
        <v>2735</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row>
    <row r="2469" spans="1:31">
      <c r="A2469" s="60" t="s">
        <v>3865</v>
      </c>
      <c r="B2469" s="60" t="s">
        <v>2946</v>
      </c>
      <c r="D2469" s="60" t="s">
        <v>2738</v>
      </c>
      <c r="E2469" s="67">
        <v>41640</v>
      </c>
      <c r="F2469" s="67">
        <v>42004</v>
      </c>
      <c r="G2469" s="60" t="s">
        <v>2735</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row>
    <row r="2470" spans="1:31">
      <c r="A2470" s="60" t="s">
        <v>3865</v>
      </c>
      <c r="B2470" s="60" t="s">
        <v>2946</v>
      </c>
      <c r="D2470" s="60" t="s">
        <v>2736</v>
      </c>
      <c r="E2470" s="67">
        <v>41640</v>
      </c>
      <c r="F2470" s="67">
        <v>42004</v>
      </c>
      <c r="G2470" s="60" t="s">
        <v>2730</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row>
    <row r="2471" spans="1:31">
      <c r="A2471" s="60" t="s">
        <v>3865</v>
      </c>
      <c r="B2471" s="60" t="s">
        <v>2946</v>
      </c>
      <c r="D2471" s="60" t="s">
        <v>2952</v>
      </c>
      <c r="E2471" s="67">
        <v>41640</v>
      </c>
      <c r="F2471" s="67">
        <v>42004</v>
      </c>
      <c r="G2471" s="60" t="s">
        <v>2735</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row>
    <row r="2472" spans="1:31">
      <c r="A2472" s="60" t="s">
        <v>3865</v>
      </c>
      <c r="B2472" s="60" t="s">
        <v>2946</v>
      </c>
      <c r="D2472" s="60" t="s">
        <v>2740</v>
      </c>
      <c r="E2472" s="67">
        <v>41640</v>
      </c>
      <c r="F2472" s="67">
        <v>42004</v>
      </c>
      <c r="G2472" s="60" t="s">
        <v>2735</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row>
    <row r="2473" spans="1:31">
      <c r="A2473" s="60" t="s">
        <v>3866</v>
      </c>
      <c r="B2473" s="60" t="s">
        <v>2946</v>
      </c>
      <c r="D2473" s="60" t="s">
        <v>2729</v>
      </c>
      <c r="E2473" s="67">
        <v>41640</v>
      </c>
      <c r="F2473" s="67">
        <v>42004</v>
      </c>
      <c r="G2473" s="60" t="s">
        <v>2730</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row>
    <row r="2474" spans="1:31">
      <c r="A2474" s="60" t="s">
        <v>3867</v>
      </c>
      <c r="B2474" s="60" t="s">
        <v>2728</v>
      </c>
      <c r="D2474" s="60" t="s">
        <v>2729</v>
      </c>
      <c r="E2474" s="67">
        <v>41640</v>
      </c>
      <c r="F2474" s="67">
        <v>42004</v>
      </c>
      <c r="G2474" s="60" t="s">
        <v>2730</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row>
    <row r="2475" spans="1:31">
      <c r="A2475" s="60" t="s">
        <v>3868</v>
      </c>
      <c r="B2475" s="60" t="s">
        <v>2728</v>
      </c>
      <c r="D2475" s="60" t="s">
        <v>2729</v>
      </c>
      <c r="E2475" s="67">
        <v>41640</v>
      </c>
      <c r="F2475" s="67">
        <v>42004</v>
      </c>
      <c r="G2475" s="60" t="s">
        <v>2730</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row>
    <row r="2476" spans="1:31">
      <c r="A2476" s="60" t="s">
        <v>3869</v>
      </c>
      <c r="B2476" s="60" t="s">
        <v>2728</v>
      </c>
      <c r="C2476" s="60" t="s">
        <v>2746</v>
      </c>
      <c r="D2476" s="60" t="s">
        <v>2729</v>
      </c>
      <c r="E2476" s="67">
        <v>41640</v>
      </c>
      <c r="F2476" s="67">
        <v>42004</v>
      </c>
      <c r="G2476" s="60" t="s">
        <v>2730</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row>
    <row r="2477" spans="1:31">
      <c r="A2477" s="60" t="s">
        <v>3869</v>
      </c>
      <c r="B2477" s="60" t="s">
        <v>2728</v>
      </c>
      <c r="C2477" s="60" t="s">
        <v>2746</v>
      </c>
      <c r="D2477" s="60" t="s">
        <v>2750</v>
      </c>
      <c r="E2477" s="67">
        <v>41913</v>
      </c>
      <c r="F2477" s="67">
        <v>42004</v>
      </c>
      <c r="G2477" s="60" t="s">
        <v>2730</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row>
    <row r="2478" spans="1:31">
      <c r="A2478" s="60" t="s">
        <v>3869</v>
      </c>
      <c r="B2478" s="60" t="s">
        <v>2728</v>
      </c>
      <c r="C2478" s="60" t="s">
        <v>2746</v>
      </c>
      <c r="D2478" s="60" t="s">
        <v>2750</v>
      </c>
      <c r="E2478" s="67">
        <v>41640</v>
      </c>
      <c r="F2478" s="67">
        <v>41729</v>
      </c>
      <c r="G2478" s="60" t="s">
        <v>2730</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row>
    <row r="2479" spans="1:31">
      <c r="A2479" s="60" t="s">
        <v>3870</v>
      </c>
      <c r="B2479" s="60" t="s">
        <v>2728</v>
      </c>
      <c r="C2479" s="60" t="s">
        <v>2732</v>
      </c>
      <c r="D2479" s="60" t="s">
        <v>2729</v>
      </c>
      <c r="E2479" s="67">
        <v>41640</v>
      </c>
      <c r="F2479" s="67">
        <v>42004</v>
      </c>
      <c r="G2479" s="60" t="s">
        <v>2730</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row>
    <row r="2480" spans="1:31">
      <c r="A2480" s="60" t="s">
        <v>3871</v>
      </c>
      <c r="B2480" s="60" t="s">
        <v>2728</v>
      </c>
      <c r="D2480" s="60" t="s">
        <v>2729</v>
      </c>
      <c r="E2480" s="67">
        <v>41640</v>
      </c>
      <c r="F2480" s="67">
        <v>42004</v>
      </c>
      <c r="G2480" s="60" t="s">
        <v>2730</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row>
    <row r="2481" spans="1:31">
      <c r="A2481" s="60" t="s">
        <v>3872</v>
      </c>
      <c r="B2481" s="60" t="s">
        <v>2731</v>
      </c>
      <c r="C2481" s="60" t="s">
        <v>2732</v>
      </c>
      <c r="D2481" s="60" t="s">
        <v>2729</v>
      </c>
      <c r="E2481" s="67">
        <v>41640</v>
      </c>
      <c r="F2481" s="67">
        <v>42004</v>
      </c>
      <c r="G2481" s="60" t="s">
        <v>2730</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row>
    <row r="2482" spans="1:31">
      <c r="A2482" s="60" t="s">
        <v>3873</v>
      </c>
      <c r="B2482" s="60" t="s">
        <v>2728</v>
      </c>
      <c r="C2482" s="60" t="s">
        <v>2732</v>
      </c>
      <c r="D2482" s="60" t="s">
        <v>2729</v>
      </c>
      <c r="E2482" s="67">
        <v>41640</v>
      </c>
      <c r="F2482" s="67">
        <v>42004</v>
      </c>
      <c r="G2482" s="60" t="s">
        <v>2730</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row>
    <row r="2483" spans="1:31">
      <c r="A2483" s="60" t="s">
        <v>3874</v>
      </c>
      <c r="B2483" s="60" t="s">
        <v>2728</v>
      </c>
      <c r="D2483" s="60" t="s">
        <v>2729</v>
      </c>
      <c r="E2483" s="67">
        <v>41640</v>
      </c>
      <c r="F2483" s="67">
        <v>42004</v>
      </c>
      <c r="G2483" s="60" t="s">
        <v>2730</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row>
    <row r="2484" spans="1:31">
      <c r="A2484" s="60" t="s">
        <v>3875</v>
      </c>
      <c r="B2484" s="60" t="s">
        <v>2748</v>
      </c>
      <c r="C2484" s="60" t="s">
        <v>2732</v>
      </c>
      <c r="D2484" s="60" t="s">
        <v>2743</v>
      </c>
      <c r="E2484" s="67">
        <v>41640</v>
      </c>
      <c r="F2484" s="67">
        <v>42004</v>
      </c>
      <c r="G2484" s="60" t="s">
        <v>2730</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row>
    <row r="2485" spans="1:31">
      <c r="A2485" s="60" t="s">
        <v>3875</v>
      </c>
      <c r="B2485" s="60" t="s">
        <v>2748</v>
      </c>
      <c r="C2485" s="60" t="s">
        <v>2732</v>
      </c>
      <c r="D2485" s="60" t="s">
        <v>2736</v>
      </c>
      <c r="E2485" s="67">
        <v>41640</v>
      </c>
      <c r="F2485" s="67">
        <v>42004</v>
      </c>
      <c r="G2485" s="60" t="s">
        <v>2730</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row>
    <row r="2486" spans="1:31">
      <c r="A2486" s="60" t="s">
        <v>3875</v>
      </c>
      <c r="B2486" s="60" t="s">
        <v>2748</v>
      </c>
      <c r="C2486" s="60" t="s">
        <v>2732</v>
      </c>
      <c r="D2486" s="60" t="s">
        <v>2750</v>
      </c>
      <c r="E2486" s="67">
        <v>41913</v>
      </c>
      <c r="F2486" s="67">
        <v>42004</v>
      </c>
      <c r="G2486" s="60" t="s">
        <v>2730</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row>
    <row r="2487" spans="1:31">
      <c r="A2487" s="60" t="s">
        <v>3875</v>
      </c>
      <c r="B2487" s="60" t="s">
        <v>2748</v>
      </c>
      <c r="C2487" s="60" t="s">
        <v>2732</v>
      </c>
      <c r="D2487" s="60" t="s">
        <v>2750</v>
      </c>
      <c r="E2487" s="67">
        <v>41640</v>
      </c>
      <c r="F2487" s="67">
        <v>41759</v>
      </c>
      <c r="G2487" s="60" t="s">
        <v>2730</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row>
    <row r="2488" spans="1:31">
      <c r="A2488" s="60" t="s">
        <v>3876</v>
      </c>
      <c r="B2488" s="60" t="s">
        <v>2728</v>
      </c>
      <c r="D2488" s="60" t="s">
        <v>2729</v>
      </c>
      <c r="E2488" s="67">
        <v>41640</v>
      </c>
      <c r="F2488" s="67">
        <v>42004</v>
      </c>
      <c r="G2488" s="60" t="s">
        <v>2730</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row>
    <row r="2489" spans="1:31">
      <c r="A2489" s="60" t="s">
        <v>3877</v>
      </c>
      <c r="B2489" s="60" t="s">
        <v>2728</v>
      </c>
      <c r="D2489" s="60" t="s">
        <v>2729</v>
      </c>
      <c r="E2489" s="67">
        <v>41640</v>
      </c>
      <c r="F2489" s="67">
        <v>42004</v>
      </c>
      <c r="G2489" s="60" t="s">
        <v>2735</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row>
    <row r="2490" spans="1:31">
      <c r="A2490" s="60" t="s">
        <v>3878</v>
      </c>
      <c r="B2490" s="60" t="s">
        <v>2728</v>
      </c>
      <c r="D2490" s="60" t="s">
        <v>2729</v>
      </c>
      <c r="E2490" s="67">
        <v>41640</v>
      </c>
      <c r="F2490" s="67">
        <v>42004</v>
      </c>
      <c r="G2490" s="60" t="s">
        <v>2730</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row>
    <row r="2491" spans="1:31">
      <c r="A2491" s="60" t="s">
        <v>3879</v>
      </c>
      <c r="B2491" s="60" t="s">
        <v>0</v>
      </c>
      <c r="D2491" s="60" t="s">
        <v>2729</v>
      </c>
      <c r="E2491" s="67">
        <v>41640</v>
      </c>
      <c r="F2491" s="67">
        <v>42004</v>
      </c>
      <c r="G2491" s="60" t="s">
        <v>2730</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row>
    <row r="2492" spans="1:31">
      <c r="A2492" s="60" t="s">
        <v>3880</v>
      </c>
      <c r="B2492" s="60" t="s">
        <v>0</v>
      </c>
      <c r="D2492" s="60" t="s">
        <v>2729</v>
      </c>
      <c r="E2492" s="67">
        <v>41640</v>
      </c>
      <c r="F2492" s="67">
        <v>42004</v>
      </c>
      <c r="G2492" s="60" t="s">
        <v>2730</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row>
    <row r="2493" spans="1:31">
      <c r="A2493" s="60" t="s">
        <v>3881</v>
      </c>
      <c r="B2493" s="60" t="s">
        <v>2728</v>
      </c>
      <c r="C2493" s="60" t="s">
        <v>2732</v>
      </c>
      <c r="D2493" s="60" t="s">
        <v>2729</v>
      </c>
      <c r="E2493" s="67">
        <v>41640</v>
      </c>
      <c r="F2493" s="67">
        <v>42004</v>
      </c>
      <c r="G2493" s="60" t="s">
        <v>2730</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row>
    <row r="2494" spans="1:31">
      <c r="A2494" s="60" t="s">
        <v>3882</v>
      </c>
      <c r="B2494" s="60" t="s">
        <v>6</v>
      </c>
      <c r="D2494" s="60" t="s">
        <v>2729</v>
      </c>
      <c r="E2494" s="67">
        <v>41640</v>
      </c>
      <c r="F2494" s="67">
        <v>42004</v>
      </c>
      <c r="G2494" s="60" t="s">
        <v>2735</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row>
    <row r="2495" spans="1:31">
      <c r="A2495" s="60" t="s">
        <v>3883</v>
      </c>
      <c r="B2495" s="60" t="s">
        <v>2946</v>
      </c>
      <c r="D2495" s="60" t="s">
        <v>2729</v>
      </c>
      <c r="E2495" s="67">
        <v>41640</v>
      </c>
      <c r="F2495" s="67">
        <v>42004</v>
      </c>
      <c r="G2495" s="60" t="s">
        <v>2730</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row>
    <row r="2496" spans="1:31">
      <c r="A2496" s="60" t="s">
        <v>3884</v>
      </c>
      <c r="B2496" s="60" t="s">
        <v>2745</v>
      </c>
      <c r="C2496" s="60" t="s">
        <v>2746</v>
      </c>
      <c r="D2496" s="60" t="s">
        <v>2738</v>
      </c>
      <c r="E2496" s="67">
        <v>41640</v>
      </c>
      <c r="F2496" s="67">
        <v>42004</v>
      </c>
      <c r="G2496" s="60" t="s">
        <v>2735</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row>
    <row r="2497" spans="1:31">
      <c r="A2497" s="60" t="s">
        <v>3884</v>
      </c>
      <c r="B2497" s="60" t="s">
        <v>2745</v>
      </c>
      <c r="C2497" s="60" t="s">
        <v>2746</v>
      </c>
      <c r="D2497" s="60" t="s">
        <v>2736</v>
      </c>
      <c r="E2497" s="67">
        <v>41640</v>
      </c>
      <c r="F2497" s="67">
        <v>42004</v>
      </c>
      <c r="G2497" s="60" t="s">
        <v>2730</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row>
    <row r="2498" spans="1:31">
      <c r="A2498" s="60" t="s">
        <v>3884</v>
      </c>
      <c r="B2498" s="60" t="s">
        <v>2745</v>
      </c>
      <c r="C2498" s="60" t="s">
        <v>2746</v>
      </c>
      <c r="D2498" s="60" t="s">
        <v>2737</v>
      </c>
      <c r="E2498" s="67">
        <v>41640</v>
      </c>
      <c r="F2498" s="67">
        <v>42004</v>
      </c>
      <c r="G2498" s="60" t="s">
        <v>2735</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row>
    <row r="2499" spans="1:31">
      <c r="A2499" s="60" t="s">
        <v>3884</v>
      </c>
      <c r="B2499" s="60" t="s">
        <v>2745</v>
      </c>
      <c r="C2499" s="60" t="s">
        <v>2746</v>
      </c>
      <c r="D2499" s="60" t="s">
        <v>3885</v>
      </c>
      <c r="E2499" s="67">
        <v>41640</v>
      </c>
      <c r="F2499" s="67">
        <v>42004</v>
      </c>
      <c r="G2499" s="60" t="s">
        <v>2735</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row>
    <row r="2500" spans="1:31">
      <c r="A2500" s="60" t="s">
        <v>3884</v>
      </c>
      <c r="B2500" s="60" t="s">
        <v>2745</v>
      </c>
      <c r="C2500" s="60" t="s">
        <v>2746</v>
      </c>
      <c r="D2500" s="60" t="s">
        <v>3886</v>
      </c>
      <c r="E2500" s="67">
        <v>41640</v>
      </c>
      <c r="F2500" s="67">
        <v>42004</v>
      </c>
      <c r="G2500" s="60" t="s">
        <v>2735</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row>
    <row r="2501" spans="1:31">
      <c r="A2501" s="60" t="s">
        <v>3887</v>
      </c>
      <c r="B2501" s="60" t="s">
        <v>2745</v>
      </c>
      <c r="C2501" s="60" t="s">
        <v>2746</v>
      </c>
      <c r="D2501" s="60" t="s">
        <v>3888</v>
      </c>
      <c r="E2501" s="67">
        <v>41640</v>
      </c>
      <c r="F2501" s="67">
        <v>42004</v>
      </c>
      <c r="G2501" s="60" t="s">
        <v>2730</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row>
    <row r="2502" spans="1:31">
      <c r="A2502" s="60" t="s">
        <v>3887</v>
      </c>
      <c r="B2502" s="60" t="s">
        <v>2745</v>
      </c>
      <c r="C2502" s="60" t="s">
        <v>2746</v>
      </c>
      <c r="D2502" s="60" t="s">
        <v>2736</v>
      </c>
      <c r="E2502" s="67">
        <v>41640</v>
      </c>
      <c r="F2502" s="67">
        <v>42004</v>
      </c>
      <c r="G2502" s="60" t="s">
        <v>2730</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row>
    <row r="2503" spans="1:31">
      <c r="A2503" s="60" t="s">
        <v>3887</v>
      </c>
      <c r="B2503" s="60" t="s">
        <v>2745</v>
      </c>
      <c r="C2503" s="60" t="s">
        <v>2746</v>
      </c>
      <c r="D2503" s="60" t="s">
        <v>2737</v>
      </c>
      <c r="E2503" s="67">
        <v>41640</v>
      </c>
      <c r="F2503" s="67">
        <v>42004</v>
      </c>
      <c r="G2503" s="60" t="s">
        <v>2735</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row>
    <row r="2504" spans="1:31">
      <c r="A2504" s="60" t="s">
        <v>3889</v>
      </c>
      <c r="B2504" s="60" t="s">
        <v>2745</v>
      </c>
      <c r="C2504" s="60" t="s">
        <v>2746</v>
      </c>
      <c r="D2504" s="60" t="s">
        <v>2738</v>
      </c>
      <c r="E2504" s="67">
        <v>41640</v>
      </c>
      <c r="F2504" s="67">
        <v>42004</v>
      </c>
      <c r="G2504" s="60" t="s">
        <v>2735</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row>
    <row r="2505" spans="1:31">
      <c r="A2505" s="60" t="s">
        <v>3889</v>
      </c>
      <c r="B2505" s="60" t="s">
        <v>2745</v>
      </c>
      <c r="C2505" s="60" t="s">
        <v>2746</v>
      </c>
      <c r="D2505" s="60" t="s">
        <v>2736</v>
      </c>
      <c r="E2505" s="67">
        <v>41640</v>
      </c>
      <c r="F2505" s="67">
        <v>42004</v>
      </c>
      <c r="G2505" s="60" t="s">
        <v>2730</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row>
    <row r="2506" spans="1:31">
      <c r="A2506" s="60" t="s">
        <v>3889</v>
      </c>
      <c r="B2506" s="60" t="s">
        <v>2745</v>
      </c>
      <c r="C2506" s="60" t="s">
        <v>2746</v>
      </c>
      <c r="D2506" s="60" t="s">
        <v>3890</v>
      </c>
      <c r="E2506" s="67">
        <v>41640</v>
      </c>
      <c r="F2506" s="67">
        <v>42004</v>
      </c>
      <c r="G2506" s="60" t="s">
        <v>2735</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row>
    <row r="2507" spans="1:31">
      <c r="A2507" s="60" t="s">
        <v>3889</v>
      </c>
      <c r="B2507" s="60" t="s">
        <v>2745</v>
      </c>
      <c r="C2507" s="60" t="s">
        <v>2746</v>
      </c>
      <c r="D2507" s="60" t="s">
        <v>3885</v>
      </c>
      <c r="E2507" s="67">
        <v>41640</v>
      </c>
      <c r="F2507" s="67">
        <v>42004</v>
      </c>
      <c r="G2507" s="60" t="s">
        <v>2735</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row>
    <row r="2508" spans="1:31">
      <c r="A2508" s="60" t="s">
        <v>3891</v>
      </c>
      <c r="B2508" s="60" t="s">
        <v>2733</v>
      </c>
      <c r="D2508" s="60" t="s">
        <v>3892</v>
      </c>
      <c r="E2508" s="67">
        <v>41640</v>
      </c>
      <c r="F2508" s="67">
        <v>42004</v>
      </c>
      <c r="G2508" s="60" t="s">
        <v>2735</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row>
    <row r="2509" spans="1:31">
      <c r="A2509" s="60" t="s">
        <v>3891</v>
      </c>
      <c r="B2509" s="60" t="s">
        <v>2733</v>
      </c>
      <c r="D2509" s="60" t="s">
        <v>2736</v>
      </c>
      <c r="E2509" s="67">
        <v>41640</v>
      </c>
      <c r="F2509" s="67">
        <v>42004</v>
      </c>
      <c r="G2509" s="60" t="s">
        <v>2730</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row>
    <row r="2510" spans="1:31">
      <c r="A2510" s="60" t="s">
        <v>3891</v>
      </c>
      <c r="B2510" s="60" t="s">
        <v>2733</v>
      </c>
      <c r="D2510" s="60" t="s">
        <v>2737</v>
      </c>
      <c r="E2510" s="67">
        <v>41640</v>
      </c>
      <c r="F2510" s="67">
        <v>42004</v>
      </c>
      <c r="G2510" s="60" t="s">
        <v>2730</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row>
    <row r="2511" spans="1:31">
      <c r="A2511" s="60" t="s">
        <v>3891</v>
      </c>
      <c r="B2511" s="60" t="s">
        <v>2733</v>
      </c>
      <c r="D2511" s="60" t="s">
        <v>3885</v>
      </c>
      <c r="E2511" s="67">
        <v>41640</v>
      </c>
      <c r="F2511" s="67">
        <v>42004</v>
      </c>
      <c r="G2511" s="60" t="s">
        <v>2735</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row>
    <row r="2512" spans="1:31">
      <c r="A2512" s="60" t="s">
        <v>3893</v>
      </c>
      <c r="B2512" s="60" t="s">
        <v>2728</v>
      </c>
      <c r="D2512" s="60" t="s">
        <v>3894</v>
      </c>
      <c r="E2512" s="67">
        <v>41640</v>
      </c>
      <c r="F2512" s="67">
        <v>42004</v>
      </c>
      <c r="G2512" s="60" t="s">
        <v>2735</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row>
    <row r="2513" spans="1:31">
      <c r="A2513" s="60" t="s">
        <v>3893</v>
      </c>
      <c r="B2513" s="60" t="s">
        <v>2728</v>
      </c>
      <c r="D2513" s="60" t="s">
        <v>3895</v>
      </c>
      <c r="E2513" s="67">
        <v>41640</v>
      </c>
      <c r="F2513" s="67">
        <v>42004</v>
      </c>
      <c r="G2513" s="60" t="s">
        <v>2735</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row>
    <row r="2514" spans="1:31">
      <c r="A2514" s="60" t="s">
        <v>3896</v>
      </c>
      <c r="B2514" s="60" t="s">
        <v>2745</v>
      </c>
      <c r="C2514" s="60" t="s">
        <v>2746</v>
      </c>
      <c r="D2514" s="60" t="s">
        <v>3897</v>
      </c>
      <c r="E2514" s="67">
        <v>41640</v>
      </c>
      <c r="F2514" s="67">
        <v>42004</v>
      </c>
      <c r="G2514" s="60" t="s">
        <v>2735</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row>
    <row r="2515" spans="1:31">
      <c r="A2515" s="60" t="s">
        <v>3896</v>
      </c>
      <c r="B2515" s="60" t="s">
        <v>2745</v>
      </c>
      <c r="C2515" s="60" t="s">
        <v>2746</v>
      </c>
      <c r="D2515" s="60" t="s">
        <v>2736</v>
      </c>
      <c r="E2515" s="67">
        <v>41640</v>
      </c>
      <c r="F2515" s="67">
        <v>42004</v>
      </c>
      <c r="G2515" s="60" t="s">
        <v>2735</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row>
    <row r="2516" spans="1:31">
      <c r="A2516" s="60" t="s">
        <v>3896</v>
      </c>
      <c r="B2516" s="60" t="s">
        <v>2745</v>
      </c>
      <c r="C2516" s="60" t="s">
        <v>2746</v>
      </c>
      <c r="D2516" s="60" t="s">
        <v>2737</v>
      </c>
      <c r="E2516" s="67">
        <v>41640</v>
      </c>
      <c r="F2516" s="67">
        <v>42004</v>
      </c>
      <c r="G2516" s="60" t="s">
        <v>2730</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row>
    <row r="2517" spans="1:31">
      <c r="A2517" s="60" t="s">
        <v>3896</v>
      </c>
      <c r="B2517" s="60" t="s">
        <v>2745</v>
      </c>
      <c r="C2517" s="60" t="s">
        <v>2746</v>
      </c>
      <c r="D2517" s="60" t="s">
        <v>3886</v>
      </c>
      <c r="E2517" s="67">
        <v>41640</v>
      </c>
      <c r="F2517" s="67">
        <v>42004</v>
      </c>
      <c r="G2517" s="60" t="s">
        <v>2735</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row>
    <row r="2518" spans="1:31">
      <c r="A2518" s="60" t="s">
        <v>3898</v>
      </c>
      <c r="B2518" s="60" t="s">
        <v>2745</v>
      </c>
      <c r="C2518" s="60" t="s">
        <v>2746</v>
      </c>
      <c r="D2518" s="60" t="s">
        <v>3897</v>
      </c>
      <c r="E2518" s="67">
        <v>41640</v>
      </c>
      <c r="F2518" s="67">
        <v>42004</v>
      </c>
      <c r="G2518" s="60" t="s">
        <v>2735</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row>
    <row r="2519" spans="1:31">
      <c r="A2519" s="60" t="s">
        <v>3898</v>
      </c>
      <c r="B2519" s="60" t="s">
        <v>2745</v>
      </c>
      <c r="C2519" s="60" t="s">
        <v>2746</v>
      </c>
      <c r="D2519" s="60" t="s">
        <v>3899</v>
      </c>
      <c r="E2519" s="67">
        <v>41640</v>
      </c>
      <c r="F2519" s="67">
        <v>42004</v>
      </c>
      <c r="G2519" s="60" t="s">
        <v>2735</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row>
    <row r="2520" spans="1:31">
      <c r="A2520" s="60" t="s">
        <v>3898</v>
      </c>
      <c r="B2520" s="60" t="s">
        <v>2745</v>
      </c>
      <c r="C2520" s="60" t="s">
        <v>2746</v>
      </c>
      <c r="D2520" s="60" t="s">
        <v>2737</v>
      </c>
      <c r="E2520" s="67">
        <v>41640</v>
      </c>
      <c r="F2520" s="67">
        <v>42004</v>
      </c>
      <c r="G2520" s="60" t="s">
        <v>2730</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row>
    <row r="2521" spans="1:31">
      <c r="A2521" s="60" t="s">
        <v>3900</v>
      </c>
      <c r="B2521" s="60" t="s">
        <v>6</v>
      </c>
      <c r="D2521" s="60" t="s">
        <v>3894</v>
      </c>
      <c r="E2521" s="67">
        <v>41640</v>
      </c>
      <c r="F2521" s="67">
        <v>42004</v>
      </c>
      <c r="G2521" s="60" t="s">
        <v>2735</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row>
    <row r="2522" spans="1:31">
      <c r="A2522" s="60" t="s">
        <v>3900</v>
      </c>
      <c r="B2522" s="60" t="s">
        <v>6</v>
      </c>
      <c r="D2522" s="60" t="s">
        <v>3895</v>
      </c>
      <c r="E2522" s="67">
        <v>41640</v>
      </c>
      <c r="F2522" s="67">
        <v>42004</v>
      </c>
      <c r="G2522" s="60" t="s">
        <v>2735</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row>
    <row r="2523" spans="1:31">
      <c r="A2523" s="60" t="s">
        <v>3901</v>
      </c>
      <c r="B2523" s="60" t="s">
        <v>0</v>
      </c>
      <c r="D2523" s="60" t="s">
        <v>3892</v>
      </c>
      <c r="E2523" s="67">
        <v>41640</v>
      </c>
      <c r="F2523" s="67">
        <v>42004</v>
      </c>
      <c r="G2523" s="60" t="s">
        <v>2735</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row>
    <row r="2524" spans="1:31">
      <c r="A2524" s="60" t="s">
        <v>3901</v>
      </c>
      <c r="B2524" s="60" t="s">
        <v>0</v>
      </c>
      <c r="D2524" s="60" t="s">
        <v>2736</v>
      </c>
      <c r="E2524" s="67">
        <v>41640</v>
      </c>
      <c r="F2524" s="67">
        <v>42004</v>
      </c>
      <c r="G2524" s="60" t="s">
        <v>2730</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row>
    <row r="2525" spans="1:31">
      <c r="A2525" s="60" t="s">
        <v>3901</v>
      </c>
      <c r="B2525" s="60" t="s">
        <v>0</v>
      </c>
      <c r="D2525" s="60" t="s">
        <v>2737</v>
      </c>
      <c r="E2525" s="67">
        <v>41640</v>
      </c>
      <c r="F2525" s="67">
        <v>42004</v>
      </c>
      <c r="G2525" s="60" t="s">
        <v>2730</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row>
    <row r="2526" spans="1:31">
      <c r="A2526" s="60" t="s">
        <v>3901</v>
      </c>
      <c r="B2526" s="60" t="s">
        <v>0</v>
      </c>
      <c r="D2526" s="60" t="s">
        <v>3885</v>
      </c>
      <c r="E2526" s="67">
        <v>41640</v>
      </c>
      <c r="F2526" s="67">
        <v>42004</v>
      </c>
      <c r="G2526" s="60" t="s">
        <v>2735</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row>
    <row r="2527" spans="1:31">
      <c r="A2527" s="60" t="s">
        <v>3902</v>
      </c>
      <c r="B2527" s="60" t="s">
        <v>2946</v>
      </c>
      <c r="D2527" s="60" t="s">
        <v>3894</v>
      </c>
      <c r="E2527" s="67">
        <v>41640</v>
      </c>
      <c r="F2527" s="67">
        <v>42004</v>
      </c>
      <c r="G2527" s="60" t="s">
        <v>2735</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row>
    <row r="2528" spans="1:31">
      <c r="A2528" s="60" t="s">
        <v>3902</v>
      </c>
      <c r="B2528" s="60" t="s">
        <v>2946</v>
      </c>
      <c r="D2528" s="60" t="s">
        <v>3895</v>
      </c>
      <c r="E2528" s="67">
        <v>41640</v>
      </c>
      <c r="F2528" s="67">
        <v>42004</v>
      </c>
      <c r="G2528" s="60" t="s">
        <v>2735</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row>
    <row r="2529" spans="1:31">
      <c r="A2529" s="60" t="s">
        <v>3903</v>
      </c>
      <c r="B2529" s="60" t="s">
        <v>2</v>
      </c>
      <c r="D2529" s="60" t="s">
        <v>2738</v>
      </c>
      <c r="E2529" s="67">
        <v>41640</v>
      </c>
      <c r="F2529" s="67">
        <v>42004</v>
      </c>
      <c r="G2529" s="60" t="s">
        <v>2735</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row>
    <row r="2530" spans="1:31">
      <c r="A2530" s="60" t="s">
        <v>3903</v>
      </c>
      <c r="B2530" s="60" t="s">
        <v>2</v>
      </c>
      <c r="D2530" s="60" t="s">
        <v>2736</v>
      </c>
      <c r="E2530" s="67">
        <v>41640</v>
      </c>
      <c r="F2530" s="67">
        <v>42004</v>
      </c>
      <c r="G2530" s="60" t="s">
        <v>2730</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row>
    <row r="2531" spans="1:31">
      <c r="A2531" s="60" t="s">
        <v>3903</v>
      </c>
      <c r="B2531" s="60" t="s">
        <v>2</v>
      </c>
      <c r="D2531" s="60" t="s">
        <v>2737</v>
      </c>
      <c r="E2531" s="67">
        <v>41640</v>
      </c>
      <c r="F2531" s="67">
        <v>42004</v>
      </c>
      <c r="G2531" s="60" t="s">
        <v>2730</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row>
    <row r="2532" spans="1:31">
      <c r="A2532" s="60" t="s">
        <v>3903</v>
      </c>
      <c r="B2532" s="60" t="s">
        <v>2</v>
      </c>
      <c r="D2532" s="60" t="s">
        <v>3885</v>
      </c>
      <c r="E2532" s="67">
        <v>41640</v>
      </c>
      <c r="F2532" s="67">
        <v>42004</v>
      </c>
      <c r="G2532" s="60" t="s">
        <v>2735</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row>
    <row r="2533" spans="1:31">
      <c r="A2533" s="60" t="s">
        <v>3903</v>
      </c>
      <c r="B2533" s="60" t="s">
        <v>2</v>
      </c>
      <c r="D2533" s="60" t="s">
        <v>3886</v>
      </c>
      <c r="E2533" s="67">
        <v>41640</v>
      </c>
      <c r="F2533" s="67">
        <v>42004</v>
      </c>
      <c r="G2533" s="60" t="s">
        <v>2735</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row>
    <row r="2534" spans="1:31">
      <c r="A2534" s="60" t="s">
        <v>3904</v>
      </c>
      <c r="B2534" s="60" t="s">
        <v>2742</v>
      </c>
      <c r="D2534" s="60" t="s">
        <v>2738</v>
      </c>
      <c r="E2534" s="67">
        <v>41640</v>
      </c>
      <c r="F2534" s="67">
        <v>42004</v>
      </c>
      <c r="G2534" s="60" t="s">
        <v>2735</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row>
    <row r="2535" spans="1:31">
      <c r="A2535" s="60" t="s">
        <v>3904</v>
      </c>
      <c r="B2535" s="60" t="s">
        <v>2742</v>
      </c>
      <c r="D2535" s="60" t="s">
        <v>3895</v>
      </c>
      <c r="E2535" s="67">
        <v>41640</v>
      </c>
      <c r="F2535" s="67">
        <v>42004</v>
      </c>
      <c r="G2535" s="60" t="s">
        <v>2735</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row>
    <row r="2536" spans="1:31">
      <c r="A2536" s="60" t="s">
        <v>3904</v>
      </c>
      <c r="B2536" s="60" t="s">
        <v>2742</v>
      </c>
      <c r="D2536" s="60" t="s">
        <v>3890</v>
      </c>
      <c r="E2536" s="67">
        <v>41640</v>
      </c>
      <c r="F2536" s="67">
        <v>42004</v>
      </c>
      <c r="G2536" s="60" t="s">
        <v>2735</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row>
    <row r="2537" spans="1:31">
      <c r="A2537" s="60" t="s">
        <v>3905</v>
      </c>
      <c r="B2537" s="60" t="s">
        <v>2745</v>
      </c>
      <c r="C2537" s="60" t="s">
        <v>2746</v>
      </c>
      <c r="D2537" s="60" t="s">
        <v>2738</v>
      </c>
      <c r="E2537" s="67">
        <v>41640</v>
      </c>
      <c r="F2537" s="67">
        <v>42004</v>
      </c>
      <c r="G2537" s="60" t="s">
        <v>2735</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row>
    <row r="2538" spans="1:31">
      <c r="A2538" s="60" t="s">
        <v>3905</v>
      </c>
      <c r="B2538" s="60" t="s">
        <v>2745</v>
      </c>
      <c r="C2538" s="60" t="s">
        <v>2746</v>
      </c>
      <c r="D2538" s="60" t="s">
        <v>2736</v>
      </c>
      <c r="E2538" s="67">
        <v>41640</v>
      </c>
      <c r="F2538" s="67">
        <v>42004</v>
      </c>
      <c r="G2538" s="60" t="s">
        <v>2730</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row>
    <row r="2539" spans="1:31">
      <c r="A2539" s="60" t="s">
        <v>3905</v>
      </c>
      <c r="B2539" s="60" t="s">
        <v>2745</v>
      </c>
      <c r="C2539" s="60" t="s">
        <v>2746</v>
      </c>
      <c r="D2539" s="60" t="s">
        <v>2737</v>
      </c>
      <c r="E2539" s="67">
        <v>41640</v>
      </c>
      <c r="F2539" s="67">
        <v>42004</v>
      </c>
      <c r="G2539" s="60" t="s">
        <v>2735</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row>
    <row r="2540" spans="1:31">
      <c r="A2540" s="60" t="s">
        <v>3905</v>
      </c>
      <c r="B2540" s="60" t="s">
        <v>2745</v>
      </c>
      <c r="C2540" s="60" t="s">
        <v>2746</v>
      </c>
      <c r="D2540" s="60" t="s">
        <v>2740</v>
      </c>
      <c r="E2540" s="67">
        <v>41640</v>
      </c>
      <c r="F2540" s="67">
        <v>42004</v>
      </c>
      <c r="G2540" s="60" t="s">
        <v>2735</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row>
    <row r="2541" spans="1:31">
      <c r="A2541" s="60" t="s">
        <v>3905</v>
      </c>
      <c r="B2541" s="60" t="s">
        <v>2745</v>
      </c>
      <c r="C2541" s="60" t="s">
        <v>2746</v>
      </c>
      <c r="D2541" s="60" t="s">
        <v>2798</v>
      </c>
      <c r="E2541" s="67">
        <v>41640</v>
      </c>
      <c r="F2541" s="67">
        <v>42004</v>
      </c>
      <c r="G2541" s="60" t="s">
        <v>2735</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row>
    <row r="2542" spans="1:31">
      <c r="A2542" s="60" t="s">
        <v>3906</v>
      </c>
      <c r="B2542" s="60" t="s">
        <v>2745</v>
      </c>
      <c r="C2542" s="60" t="s">
        <v>2746</v>
      </c>
      <c r="D2542" s="60" t="s">
        <v>3198</v>
      </c>
      <c r="E2542" s="67">
        <v>41640</v>
      </c>
      <c r="F2542" s="67">
        <v>42004</v>
      </c>
      <c r="G2542" s="60" t="s">
        <v>2730</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row>
    <row r="2543" spans="1:31">
      <c r="A2543" s="60" t="s">
        <v>3906</v>
      </c>
      <c r="B2543" s="60" t="s">
        <v>2745</v>
      </c>
      <c r="C2543" s="60" t="s">
        <v>2746</v>
      </c>
      <c r="D2543" s="60" t="s">
        <v>2736</v>
      </c>
      <c r="E2543" s="67">
        <v>41640</v>
      </c>
      <c r="F2543" s="67">
        <v>42004</v>
      </c>
      <c r="G2543" s="60" t="s">
        <v>2730</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row>
    <row r="2544" spans="1:31">
      <c r="A2544" s="60" t="s">
        <v>3906</v>
      </c>
      <c r="B2544" s="60" t="s">
        <v>2745</v>
      </c>
      <c r="C2544" s="60" t="s">
        <v>2746</v>
      </c>
      <c r="D2544" s="60" t="s">
        <v>2737</v>
      </c>
      <c r="E2544" s="67">
        <v>41640</v>
      </c>
      <c r="F2544" s="67">
        <v>42004</v>
      </c>
      <c r="G2544" s="60" t="s">
        <v>2735</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row>
    <row r="2545" spans="1:31">
      <c r="A2545" s="60" t="s">
        <v>3907</v>
      </c>
      <c r="B2545" s="60" t="s">
        <v>2745</v>
      </c>
      <c r="C2545" s="60" t="s">
        <v>2746</v>
      </c>
      <c r="D2545" s="60" t="s">
        <v>2738</v>
      </c>
      <c r="E2545" s="67">
        <v>41640</v>
      </c>
      <c r="F2545" s="67">
        <v>42004</v>
      </c>
      <c r="G2545" s="60" t="s">
        <v>2735</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row>
    <row r="2546" spans="1:31">
      <c r="A2546" s="60" t="s">
        <v>3907</v>
      </c>
      <c r="B2546" s="60" t="s">
        <v>2745</v>
      </c>
      <c r="C2546" s="60" t="s">
        <v>2746</v>
      </c>
      <c r="D2546" s="60" t="s">
        <v>2736</v>
      </c>
      <c r="E2546" s="67">
        <v>41640</v>
      </c>
      <c r="F2546" s="67">
        <v>42004</v>
      </c>
      <c r="G2546" s="60" t="s">
        <v>2730</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row>
    <row r="2547" spans="1:31">
      <c r="A2547" s="60" t="s">
        <v>3907</v>
      </c>
      <c r="B2547" s="60" t="s">
        <v>2745</v>
      </c>
      <c r="C2547" s="60" t="s">
        <v>2746</v>
      </c>
      <c r="D2547" s="60" t="s">
        <v>2952</v>
      </c>
      <c r="E2547" s="67">
        <v>41640</v>
      </c>
      <c r="F2547" s="67">
        <v>42004</v>
      </c>
      <c r="G2547" s="60" t="s">
        <v>2735</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row>
    <row r="2548" spans="1:31">
      <c r="A2548" s="60" t="s">
        <v>3907</v>
      </c>
      <c r="B2548" s="60" t="s">
        <v>2745</v>
      </c>
      <c r="C2548" s="60" t="s">
        <v>2746</v>
      </c>
      <c r="D2548" s="60" t="s">
        <v>2740</v>
      </c>
      <c r="E2548" s="67">
        <v>41640</v>
      </c>
      <c r="F2548" s="67">
        <v>42004</v>
      </c>
      <c r="G2548" s="60" t="s">
        <v>2735</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row>
    <row r="2549" spans="1:31">
      <c r="A2549" s="60" t="s">
        <v>3908</v>
      </c>
      <c r="B2549" s="60" t="s">
        <v>2733</v>
      </c>
      <c r="D2549" s="60" t="s">
        <v>2738</v>
      </c>
      <c r="E2549" s="67">
        <v>41640</v>
      </c>
      <c r="F2549" s="67">
        <v>42004</v>
      </c>
      <c r="G2549" s="60" t="s">
        <v>2735</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row>
    <row r="2550" spans="1:31">
      <c r="A2550" s="60" t="s">
        <v>3908</v>
      </c>
      <c r="B2550" s="60" t="s">
        <v>2733</v>
      </c>
      <c r="D2550" s="60" t="s">
        <v>2736</v>
      </c>
      <c r="E2550" s="67">
        <v>41640</v>
      </c>
      <c r="F2550" s="67">
        <v>42004</v>
      </c>
      <c r="G2550" s="60" t="s">
        <v>2730</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row>
    <row r="2551" spans="1:31">
      <c r="A2551" s="60" t="s">
        <v>3908</v>
      </c>
      <c r="B2551" s="60" t="s">
        <v>2733</v>
      </c>
      <c r="D2551" s="60" t="s">
        <v>2737</v>
      </c>
      <c r="E2551" s="67">
        <v>41640</v>
      </c>
      <c r="F2551" s="67">
        <v>42004</v>
      </c>
      <c r="G2551" s="60" t="s">
        <v>2730</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row>
    <row r="2552" spans="1:31">
      <c r="A2552" s="60" t="s">
        <v>3908</v>
      </c>
      <c r="B2552" s="60" t="s">
        <v>2733</v>
      </c>
      <c r="D2552" s="60" t="s">
        <v>2740</v>
      </c>
      <c r="E2552" s="67">
        <v>41640</v>
      </c>
      <c r="F2552" s="67">
        <v>42004</v>
      </c>
      <c r="G2552" s="60" t="s">
        <v>2735</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row>
    <row r="2553" spans="1:31">
      <c r="A2553" s="60" t="s">
        <v>3908</v>
      </c>
      <c r="B2553" s="60" t="s">
        <v>2733</v>
      </c>
      <c r="D2553" s="60" t="s">
        <v>2798</v>
      </c>
      <c r="E2553" s="67">
        <v>41640</v>
      </c>
      <c r="F2553" s="67">
        <v>42004</v>
      </c>
      <c r="G2553" s="60" t="s">
        <v>2735</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row>
    <row r="2554" spans="1:31">
      <c r="A2554" s="60" t="s">
        <v>3909</v>
      </c>
      <c r="B2554" s="60" t="s">
        <v>2728</v>
      </c>
      <c r="D2554" s="60" t="s">
        <v>2738</v>
      </c>
      <c r="E2554" s="67">
        <v>41640</v>
      </c>
      <c r="F2554" s="67">
        <v>42004</v>
      </c>
      <c r="G2554" s="60" t="s">
        <v>2735</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row>
    <row r="2555" spans="1:31">
      <c r="A2555" s="60" t="s">
        <v>3909</v>
      </c>
      <c r="B2555" s="60" t="s">
        <v>2728</v>
      </c>
      <c r="D2555" s="60" t="s">
        <v>2744</v>
      </c>
      <c r="E2555" s="67">
        <v>41640</v>
      </c>
      <c r="F2555" s="67">
        <v>42004</v>
      </c>
      <c r="G2555" s="60" t="s">
        <v>2735</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row>
    <row r="2556" spans="1:31">
      <c r="A2556" s="60" t="s">
        <v>3909</v>
      </c>
      <c r="B2556" s="60" t="s">
        <v>2728</v>
      </c>
      <c r="D2556" s="60" t="s">
        <v>2952</v>
      </c>
      <c r="E2556" s="67">
        <v>41640</v>
      </c>
      <c r="F2556" s="67">
        <v>42004</v>
      </c>
      <c r="G2556" s="60" t="s">
        <v>2735</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row>
    <row r="2557" spans="1:31">
      <c r="A2557" s="60" t="s">
        <v>3910</v>
      </c>
      <c r="B2557" s="60" t="s">
        <v>2745</v>
      </c>
      <c r="C2557" s="60" t="s">
        <v>2746</v>
      </c>
      <c r="D2557" s="60" t="s">
        <v>2738</v>
      </c>
      <c r="E2557" s="67">
        <v>41640</v>
      </c>
      <c r="F2557" s="67">
        <v>42004</v>
      </c>
      <c r="G2557" s="60" t="s">
        <v>2735</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row>
    <row r="2558" spans="1:31">
      <c r="A2558" s="60" t="s">
        <v>3910</v>
      </c>
      <c r="B2558" s="60" t="s">
        <v>2745</v>
      </c>
      <c r="C2558" s="60" t="s">
        <v>2746</v>
      </c>
      <c r="D2558" s="60" t="s">
        <v>2736</v>
      </c>
      <c r="E2558" s="67">
        <v>41640</v>
      </c>
      <c r="F2558" s="67">
        <v>42004</v>
      </c>
      <c r="G2558" s="60" t="s">
        <v>2735</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row>
    <row r="2559" spans="1:31">
      <c r="A2559" s="60" t="s">
        <v>3910</v>
      </c>
      <c r="B2559" s="60" t="s">
        <v>2745</v>
      </c>
      <c r="C2559" s="60" t="s">
        <v>2746</v>
      </c>
      <c r="D2559" s="60" t="s">
        <v>2737</v>
      </c>
      <c r="E2559" s="67">
        <v>41640</v>
      </c>
      <c r="F2559" s="67">
        <v>42004</v>
      </c>
      <c r="G2559" s="60" t="s">
        <v>2730</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row>
    <row r="2560" spans="1:31">
      <c r="A2560" s="60" t="s">
        <v>3910</v>
      </c>
      <c r="B2560" s="60" t="s">
        <v>2745</v>
      </c>
      <c r="C2560" s="60" t="s">
        <v>2746</v>
      </c>
      <c r="D2560" s="60" t="s">
        <v>2740</v>
      </c>
      <c r="E2560" s="67">
        <v>41640</v>
      </c>
      <c r="F2560" s="67">
        <v>42004</v>
      </c>
      <c r="G2560" s="60" t="s">
        <v>2735</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row>
    <row r="2561" spans="1:31">
      <c r="A2561" s="60" t="s">
        <v>3910</v>
      </c>
      <c r="B2561" s="60" t="s">
        <v>2745</v>
      </c>
      <c r="C2561" s="60" t="s">
        <v>2746</v>
      </c>
      <c r="D2561" s="60" t="s">
        <v>2798</v>
      </c>
      <c r="E2561" s="67">
        <v>41640</v>
      </c>
      <c r="F2561" s="67">
        <v>42004</v>
      </c>
      <c r="G2561" s="60" t="s">
        <v>2735</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row>
    <row r="2562" spans="1:31">
      <c r="A2562" s="60" t="s">
        <v>3911</v>
      </c>
      <c r="B2562" s="60" t="s">
        <v>2745</v>
      </c>
      <c r="C2562" s="60" t="s">
        <v>2746</v>
      </c>
      <c r="D2562" s="60" t="s">
        <v>2738</v>
      </c>
      <c r="E2562" s="67">
        <v>41640</v>
      </c>
      <c r="F2562" s="67">
        <v>42004</v>
      </c>
      <c r="G2562" s="60" t="s">
        <v>2735</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row>
    <row r="2563" spans="1:31">
      <c r="A2563" s="60" t="s">
        <v>3911</v>
      </c>
      <c r="B2563" s="60" t="s">
        <v>2745</v>
      </c>
      <c r="C2563" s="60" t="s">
        <v>2746</v>
      </c>
      <c r="D2563" s="60" t="s">
        <v>3853</v>
      </c>
      <c r="E2563" s="67">
        <v>41640</v>
      </c>
      <c r="F2563" s="67">
        <v>42004</v>
      </c>
      <c r="G2563" s="60" t="s">
        <v>2735</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row>
    <row r="2564" spans="1:31">
      <c r="A2564" s="60" t="s">
        <v>3911</v>
      </c>
      <c r="B2564" s="60" t="s">
        <v>2745</v>
      </c>
      <c r="C2564" s="60" t="s">
        <v>2746</v>
      </c>
      <c r="D2564" s="60" t="s">
        <v>2737</v>
      </c>
      <c r="E2564" s="67">
        <v>41640</v>
      </c>
      <c r="F2564" s="67">
        <v>42004</v>
      </c>
      <c r="G2564" s="60" t="s">
        <v>2730</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row>
    <row r="2565" spans="1:31">
      <c r="A2565" s="60" t="s">
        <v>3911</v>
      </c>
      <c r="B2565" s="60" t="s">
        <v>2745</v>
      </c>
      <c r="C2565" s="60" t="s">
        <v>2746</v>
      </c>
      <c r="D2565" s="60" t="s">
        <v>2740</v>
      </c>
      <c r="E2565" s="67">
        <v>41640</v>
      </c>
      <c r="F2565" s="67">
        <v>42004</v>
      </c>
      <c r="G2565" s="60" t="s">
        <v>2735</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row>
    <row r="2566" spans="1:31">
      <c r="A2566" s="60" t="s">
        <v>3912</v>
      </c>
      <c r="B2566" s="60" t="s">
        <v>6</v>
      </c>
      <c r="D2566" s="60" t="s">
        <v>2738</v>
      </c>
      <c r="E2566" s="67">
        <v>41640</v>
      </c>
      <c r="F2566" s="67">
        <v>42004</v>
      </c>
      <c r="G2566" s="60" t="s">
        <v>2735</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row>
    <row r="2567" spans="1:31">
      <c r="A2567" s="60" t="s">
        <v>3912</v>
      </c>
      <c r="B2567" s="60" t="s">
        <v>6</v>
      </c>
      <c r="D2567" s="60" t="s">
        <v>2744</v>
      </c>
      <c r="E2567" s="67">
        <v>41640</v>
      </c>
      <c r="F2567" s="67">
        <v>42004</v>
      </c>
      <c r="G2567" s="60" t="s">
        <v>2735</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row>
    <row r="2568" spans="1:31">
      <c r="A2568" s="60" t="s">
        <v>3912</v>
      </c>
      <c r="B2568" s="60" t="s">
        <v>6</v>
      </c>
      <c r="D2568" s="60" t="s">
        <v>2952</v>
      </c>
      <c r="E2568" s="67">
        <v>41640</v>
      </c>
      <c r="F2568" s="67">
        <v>42004</v>
      </c>
      <c r="G2568" s="60" t="s">
        <v>2735</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row>
    <row r="2569" spans="1:31">
      <c r="A2569" s="60" t="s">
        <v>3913</v>
      </c>
      <c r="B2569" s="60" t="s">
        <v>0</v>
      </c>
      <c r="D2569" s="60" t="s">
        <v>2738</v>
      </c>
      <c r="E2569" s="67">
        <v>41640</v>
      </c>
      <c r="F2569" s="67">
        <v>42004</v>
      </c>
      <c r="G2569" s="60" t="s">
        <v>2735</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row>
    <row r="2570" spans="1:31">
      <c r="A2570" s="60" t="s">
        <v>3913</v>
      </c>
      <c r="B2570" s="60" t="s">
        <v>0</v>
      </c>
      <c r="D2570" s="60" t="s">
        <v>2736</v>
      </c>
      <c r="E2570" s="67">
        <v>41640</v>
      </c>
      <c r="F2570" s="67">
        <v>42004</v>
      </c>
      <c r="G2570" s="60" t="s">
        <v>2730</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row>
    <row r="2571" spans="1:31">
      <c r="A2571" s="60" t="s">
        <v>3913</v>
      </c>
      <c r="B2571" s="60" t="s">
        <v>0</v>
      </c>
      <c r="D2571" s="60" t="s">
        <v>2737</v>
      </c>
      <c r="E2571" s="67">
        <v>41640</v>
      </c>
      <c r="F2571" s="67">
        <v>42004</v>
      </c>
      <c r="G2571" s="60" t="s">
        <v>2730</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row>
    <row r="2572" spans="1:31">
      <c r="A2572" s="60" t="s">
        <v>3913</v>
      </c>
      <c r="B2572" s="60" t="s">
        <v>0</v>
      </c>
      <c r="D2572" s="60" t="s">
        <v>2740</v>
      </c>
      <c r="E2572" s="67">
        <v>41640</v>
      </c>
      <c r="F2572" s="67">
        <v>42004</v>
      </c>
      <c r="G2572" s="60" t="s">
        <v>2735</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row>
    <row r="2573" spans="1:31">
      <c r="A2573" s="60" t="s">
        <v>3913</v>
      </c>
      <c r="B2573" s="60" t="s">
        <v>0</v>
      </c>
      <c r="D2573" s="60" t="s">
        <v>2798</v>
      </c>
      <c r="E2573" s="67">
        <v>41640</v>
      </c>
      <c r="F2573" s="67">
        <v>42004</v>
      </c>
      <c r="G2573" s="60" t="s">
        <v>2735</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row>
    <row r="2574" spans="1:31">
      <c r="A2574" s="60" t="s">
        <v>3914</v>
      </c>
      <c r="B2574" s="60" t="s">
        <v>2946</v>
      </c>
      <c r="D2574" s="60" t="s">
        <v>2738</v>
      </c>
      <c r="E2574" s="67">
        <v>41640</v>
      </c>
      <c r="F2574" s="67">
        <v>42004</v>
      </c>
      <c r="G2574" s="60" t="s">
        <v>2735</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row>
    <row r="2575" spans="1:31">
      <c r="A2575" s="60" t="s">
        <v>3914</v>
      </c>
      <c r="B2575" s="60" t="s">
        <v>2946</v>
      </c>
      <c r="D2575" s="60" t="s">
        <v>2744</v>
      </c>
      <c r="E2575" s="67">
        <v>41640</v>
      </c>
      <c r="F2575" s="67">
        <v>42004</v>
      </c>
      <c r="G2575" s="60" t="s">
        <v>2735</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row>
    <row r="2576" spans="1:31">
      <c r="A2576" s="60" t="s">
        <v>3914</v>
      </c>
      <c r="B2576" s="60" t="s">
        <v>2946</v>
      </c>
      <c r="D2576" s="60" t="s">
        <v>2952</v>
      </c>
      <c r="E2576" s="67">
        <v>41640</v>
      </c>
      <c r="F2576" s="67">
        <v>42004</v>
      </c>
      <c r="G2576" s="60" t="s">
        <v>2735</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row>
    <row r="2577" spans="1:31">
      <c r="A2577" s="60" t="s">
        <v>3915</v>
      </c>
      <c r="B2577" s="60" t="s">
        <v>2</v>
      </c>
      <c r="D2577" s="60" t="s">
        <v>2738</v>
      </c>
      <c r="E2577" s="67">
        <v>41640</v>
      </c>
      <c r="F2577" s="67">
        <v>42004</v>
      </c>
      <c r="G2577" s="60" t="s">
        <v>2735</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row>
    <row r="2578" spans="1:31">
      <c r="A2578" s="60" t="s">
        <v>3915</v>
      </c>
      <c r="B2578" s="60" t="s">
        <v>2</v>
      </c>
      <c r="D2578" s="60" t="s">
        <v>2736</v>
      </c>
      <c r="E2578" s="67">
        <v>41640</v>
      </c>
      <c r="F2578" s="67">
        <v>42004</v>
      </c>
      <c r="G2578" s="60" t="s">
        <v>2730</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row>
    <row r="2579" spans="1:31">
      <c r="A2579" s="60" t="s">
        <v>3915</v>
      </c>
      <c r="B2579" s="60" t="s">
        <v>2</v>
      </c>
      <c r="D2579" s="60" t="s">
        <v>2737</v>
      </c>
      <c r="E2579" s="67">
        <v>41640</v>
      </c>
      <c r="F2579" s="67">
        <v>42004</v>
      </c>
      <c r="G2579" s="60" t="s">
        <v>2730</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row>
    <row r="2580" spans="1:31">
      <c r="A2580" s="60" t="s">
        <v>3915</v>
      </c>
      <c r="B2580" s="60" t="s">
        <v>2</v>
      </c>
      <c r="D2580" s="60" t="s">
        <v>2740</v>
      </c>
      <c r="E2580" s="67">
        <v>41640</v>
      </c>
      <c r="F2580" s="67">
        <v>42004</v>
      </c>
      <c r="G2580" s="60" t="s">
        <v>2735</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row>
    <row r="2581" spans="1:31">
      <c r="A2581" s="60" t="s">
        <v>3915</v>
      </c>
      <c r="B2581" s="60" t="s">
        <v>2</v>
      </c>
      <c r="D2581" s="60" t="s">
        <v>2798</v>
      </c>
      <c r="E2581" s="67">
        <v>41640</v>
      </c>
      <c r="F2581" s="67">
        <v>42004</v>
      </c>
      <c r="G2581" s="60" t="s">
        <v>2735</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row>
    <row r="2582" spans="1:31">
      <c r="A2582" s="60" t="s">
        <v>3916</v>
      </c>
      <c r="B2582" s="60" t="s">
        <v>2742</v>
      </c>
      <c r="D2582" s="60" t="s">
        <v>2738</v>
      </c>
      <c r="E2582" s="67">
        <v>41640</v>
      </c>
      <c r="F2582" s="67">
        <v>42004</v>
      </c>
      <c r="G2582" s="60" t="s">
        <v>2735</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row>
    <row r="2583" spans="1:31">
      <c r="A2583" s="60" t="s">
        <v>3916</v>
      </c>
      <c r="B2583" s="60" t="s">
        <v>2742</v>
      </c>
      <c r="D2583" s="60" t="s">
        <v>2744</v>
      </c>
      <c r="E2583" s="67">
        <v>41640</v>
      </c>
      <c r="F2583" s="67">
        <v>42004</v>
      </c>
      <c r="G2583" s="60" t="s">
        <v>2735</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row>
    <row r="2584" spans="1:31">
      <c r="A2584" s="60" t="s">
        <v>3916</v>
      </c>
      <c r="B2584" s="60" t="s">
        <v>2742</v>
      </c>
      <c r="D2584" s="60" t="s">
        <v>2952</v>
      </c>
      <c r="E2584" s="67">
        <v>41640</v>
      </c>
      <c r="F2584" s="67">
        <v>42004</v>
      </c>
      <c r="G2584" s="60" t="s">
        <v>2735</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row>
    <row r="2585" spans="1:31">
      <c r="A2585" s="60" t="s">
        <v>3917</v>
      </c>
      <c r="B2585" s="60" t="s">
        <v>2745</v>
      </c>
      <c r="C2585" s="60" t="s">
        <v>2746</v>
      </c>
      <c r="D2585" s="60" t="s">
        <v>2738</v>
      </c>
      <c r="E2585" s="67">
        <v>41640</v>
      </c>
      <c r="F2585" s="67">
        <v>42004</v>
      </c>
      <c r="G2585" s="60" t="s">
        <v>2735</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row>
    <row r="2586" spans="1:31">
      <c r="A2586" s="60" t="s">
        <v>3917</v>
      </c>
      <c r="B2586" s="60" t="s">
        <v>2745</v>
      </c>
      <c r="C2586" s="60" t="s">
        <v>2746</v>
      </c>
      <c r="D2586" s="60" t="s">
        <v>2736</v>
      </c>
      <c r="E2586" s="67">
        <v>41640</v>
      </c>
      <c r="F2586" s="67">
        <v>42004</v>
      </c>
      <c r="G2586" s="60" t="s">
        <v>2730</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row>
    <row r="2587" spans="1:31">
      <c r="A2587" s="60" t="s">
        <v>3917</v>
      </c>
      <c r="B2587" s="60" t="s">
        <v>2745</v>
      </c>
      <c r="C2587" s="60" t="s">
        <v>2746</v>
      </c>
      <c r="D2587" s="60" t="s">
        <v>2737</v>
      </c>
      <c r="E2587" s="67">
        <v>41640</v>
      </c>
      <c r="F2587" s="67">
        <v>42004</v>
      </c>
      <c r="G2587" s="60" t="s">
        <v>2735</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row>
    <row r="2588" spans="1:31">
      <c r="A2588" s="60" t="s">
        <v>3917</v>
      </c>
      <c r="B2588" s="60" t="s">
        <v>2745</v>
      </c>
      <c r="C2588" s="60" t="s">
        <v>2746</v>
      </c>
      <c r="D2588" s="60" t="s">
        <v>2740</v>
      </c>
      <c r="E2588" s="67">
        <v>41640</v>
      </c>
      <c r="F2588" s="67">
        <v>42004</v>
      </c>
      <c r="G2588" s="60" t="s">
        <v>2735</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row>
    <row r="2589" spans="1:31">
      <c r="A2589" s="60" t="s">
        <v>3917</v>
      </c>
      <c r="B2589" s="60" t="s">
        <v>2745</v>
      </c>
      <c r="C2589" s="60" t="s">
        <v>2746</v>
      </c>
      <c r="D2589" s="60" t="s">
        <v>2798</v>
      </c>
      <c r="E2589" s="67">
        <v>41640</v>
      </c>
      <c r="F2589" s="67">
        <v>42004</v>
      </c>
      <c r="G2589" s="60" t="s">
        <v>2735</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row>
    <row r="2590" spans="1:31">
      <c r="A2590" s="60" t="s">
        <v>3918</v>
      </c>
      <c r="B2590" s="60" t="s">
        <v>2745</v>
      </c>
      <c r="C2590" s="60" t="s">
        <v>2746</v>
      </c>
      <c r="D2590" s="60" t="s">
        <v>3198</v>
      </c>
      <c r="E2590" s="67">
        <v>41640</v>
      </c>
      <c r="F2590" s="67">
        <v>42004</v>
      </c>
      <c r="G2590" s="60" t="s">
        <v>2730</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row>
    <row r="2591" spans="1:31">
      <c r="A2591" s="60" t="s">
        <v>3918</v>
      </c>
      <c r="B2591" s="60" t="s">
        <v>2745</v>
      </c>
      <c r="C2591" s="60" t="s">
        <v>2746</v>
      </c>
      <c r="D2591" s="60" t="s">
        <v>2736</v>
      </c>
      <c r="E2591" s="67">
        <v>41640</v>
      </c>
      <c r="F2591" s="67">
        <v>42004</v>
      </c>
      <c r="G2591" s="60" t="s">
        <v>2730</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row>
    <row r="2592" spans="1:31">
      <c r="A2592" s="60" t="s">
        <v>3918</v>
      </c>
      <c r="B2592" s="60" t="s">
        <v>2745</v>
      </c>
      <c r="C2592" s="60" t="s">
        <v>2746</v>
      </c>
      <c r="D2592" s="60" t="s">
        <v>2737</v>
      </c>
      <c r="E2592" s="67">
        <v>41640</v>
      </c>
      <c r="F2592" s="67">
        <v>42004</v>
      </c>
      <c r="G2592" s="60" t="s">
        <v>2735</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row>
    <row r="2593" spans="1:31">
      <c r="A2593" s="60" t="s">
        <v>3919</v>
      </c>
      <c r="B2593" s="60" t="s">
        <v>2745</v>
      </c>
      <c r="C2593" s="60" t="s">
        <v>2746</v>
      </c>
      <c r="D2593" s="60" t="s">
        <v>2738</v>
      </c>
      <c r="E2593" s="67">
        <v>41640</v>
      </c>
      <c r="F2593" s="67">
        <v>42004</v>
      </c>
      <c r="G2593" s="60" t="s">
        <v>2735</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row>
    <row r="2594" spans="1:31">
      <c r="A2594" s="60" t="s">
        <v>3919</v>
      </c>
      <c r="B2594" s="60" t="s">
        <v>2745</v>
      </c>
      <c r="C2594" s="60" t="s">
        <v>2746</v>
      </c>
      <c r="D2594" s="60" t="s">
        <v>2736</v>
      </c>
      <c r="E2594" s="67">
        <v>41640</v>
      </c>
      <c r="F2594" s="67">
        <v>42004</v>
      </c>
      <c r="G2594" s="60" t="s">
        <v>2730</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row>
    <row r="2595" spans="1:31">
      <c r="A2595" s="60" t="s">
        <v>3919</v>
      </c>
      <c r="B2595" s="60" t="s">
        <v>2745</v>
      </c>
      <c r="C2595" s="60" t="s">
        <v>2746</v>
      </c>
      <c r="D2595" s="60" t="s">
        <v>2952</v>
      </c>
      <c r="E2595" s="67">
        <v>41640</v>
      </c>
      <c r="F2595" s="67">
        <v>42004</v>
      </c>
      <c r="G2595" s="60" t="s">
        <v>2735</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row>
    <row r="2596" spans="1:31">
      <c r="A2596" s="60" t="s">
        <v>3919</v>
      </c>
      <c r="B2596" s="60" t="s">
        <v>2745</v>
      </c>
      <c r="C2596" s="60" t="s">
        <v>2746</v>
      </c>
      <c r="D2596" s="60" t="s">
        <v>2740</v>
      </c>
      <c r="E2596" s="67">
        <v>41640</v>
      </c>
      <c r="F2596" s="67">
        <v>42004</v>
      </c>
      <c r="G2596" s="60" t="s">
        <v>2735</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row>
    <row r="2597" spans="1:31">
      <c r="A2597" s="60" t="s">
        <v>3920</v>
      </c>
      <c r="B2597" s="60" t="s">
        <v>2733</v>
      </c>
      <c r="D2597" s="60" t="s">
        <v>2738</v>
      </c>
      <c r="E2597" s="67">
        <v>41640</v>
      </c>
      <c r="F2597" s="67">
        <v>42004</v>
      </c>
      <c r="G2597" s="60" t="s">
        <v>2735</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row>
    <row r="2598" spans="1:31">
      <c r="A2598" s="60" t="s">
        <v>3920</v>
      </c>
      <c r="B2598" s="60" t="s">
        <v>2733</v>
      </c>
      <c r="D2598" s="60" t="s">
        <v>2736</v>
      </c>
      <c r="E2598" s="67">
        <v>41640</v>
      </c>
      <c r="F2598" s="67">
        <v>42004</v>
      </c>
      <c r="G2598" s="60" t="s">
        <v>2730</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row>
    <row r="2599" spans="1:31">
      <c r="A2599" s="60" t="s">
        <v>3920</v>
      </c>
      <c r="B2599" s="60" t="s">
        <v>2733</v>
      </c>
      <c r="D2599" s="60" t="s">
        <v>2737</v>
      </c>
      <c r="E2599" s="67">
        <v>41640</v>
      </c>
      <c r="F2599" s="67">
        <v>42004</v>
      </c>
      <c r="G2599" s="60" t="s">
        <v>2730</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row>
    <row r="2600" spans="1:31">
      <c r="A2600" s="60" t="s">
        <v>3920</v>
      </c>
      <c r="B2600" s="60" t="s">
        <v>2733</v>
      </c>
      <c r="D2600" s="60" t="s">
        <v>2740</v>
      </c>
      <c r="E2600" s="67">
        <v>41640</v>
      </c>
      <c r="F2600" s="67">
        <v>42004</v>
      </c>
      <c r="G2600" s="60" t="s">
        <v>2735</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row>
    <row r="2601" spans="1:31">
      <c r="A2601" s="60" t="s">
        <v>3920</v>
      </c>
      <c r="B2601" s="60" t="s">
        <v>2733</v>
      </c>
      <c r="D2601" s="60" t="s">
        <v>2798</v>
      </c>
      <c r="E2601" s="67">
        <v>41640</v>
      </c>
      <c r="F2601" s="67">
        <v>42004</v>
      </c>
      <c r="G2601" s="60" t="s">
        <v>2735</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row>
    <row r="2602" spans="1:31">
      <c r="A2602" s="60" t="s">
        <v>3921</v>
      </c>
      <c r="B2602" s="60" t="s">
        <v>2728</v>
      </c>
      <c r="D2602" s="60" t="s">
        <v>2738</v>
      </c>
      <c r="E2602" s="67">
        <v>41640</v>
      </c>
      <c r="F2602" s="67">
        <v>42004</v>
      </c>
      <c r="G2602" s="60" t="s">
        <v>2735</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row>
    <row r="2603" spans="1:31">
      <c r="A2603" s="60" t="s">
        <v>3921</v>
      </c>
      <c r="B2603" s="60" t="s">
        <v>2728</v>
      </c>
      <c r="D2603" s="60" t="s">
        <v>2744</v>
      </c>
      <c r="E2603" s="67">
        <v>41640</v>
      </c>
      <c r="F2603" s="67">
        <v>42004</v>
      </c>
      <c r="G2603" s="60" t="s">
        <v>2735</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row>
    <row r="2604" spans="1:31">
      <c r="A2604" s="60" t="s">
        <v>3921</v>
      </c>
      <c r="B2604" s="60" t="s">
        <v>2728</v>
      </c>
      <c r="D2604" s="60" t="s">
        <v>2952</v>
      </c>
      <c r="E2604" s="67">
        <v>41640</v>
      </c>
      <c r="F2604" s="67">
        <v>42004</v>
      </c>
      <c r="G2604" s="60" t="s">
        <v>2735</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row>
    <row r="2605" spans="1:31">
      <c r="A2605" s="60" t="s">
        <v>3922</v>
      </c>
      <c r="B2605" s="60" t="s">
        <v>2745</v>
      </c>
      <c r="C2605" s="60" t="s">
        <v>2746</v>
      </c>
      <c r="D2605" s="60" t="s">
        <v>2738</v>
      </c>
      <c r="E2605" s="67">
        <v>41640</v>
      </c>
      <c r="F2605" s="67">
        <v>42004</v>
      </c>
      <c r="G2605" s="60" t="s">
        <v>2735</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row>
    <row r="2606" spans="1:31">
      <c r="A2606" s="60" t="s">
        <v>3922</v>
      </c>
      <c r="B2606" s="60" t="s">
        <v>2745</v>
      </c>
      <c r="C2606" s="60" t="s">
        <v>2746</v>
      </c>
      <c r="D2606" s="60" t="s">
        <v>2736</v>
      </c>
      <c r="E2606" s="67">
        <v>41640</v>
      </c>
      <c r="F2606" s="67">
        <v>42004</v>
      </c>
      <c r="G2606" s="60" t="s">
        <v>2735</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row>
    <row r="2607" spans="1:31">
      <c r="A2607" s="60" t="s">
        <v>3922</v>
      </c>
      <c r="B2607" s="60" t="s">
        <v>2745</v>
      </c>
      <c r="C2607" s="60" t="s">
        <v>2746</v>
      </c>
      <c r="D2607" s="60" t="s">
        <v>2737</v>
      </c>
      <c r="E2607" s="67">
        <v>41640</v>
      </c>
      <c r="F2607" s="67">
        <v>42004</v>
      </c>
      <c r="G2607" s="60" t="s">
        <v>2730</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row>
    <row r="2608" spans="1:31">
      <c r="A2608" s="60" t="s">
        <v>3922</v>
      </c>
      <c r="B2608" s="60" t="s">
        <v>2745</v>
      </c>
      <c r="C2608" s="60" t="s">
        <v>2746</v>
      </c>
      <c r="D2608" s="60" t="s">
        <v>2740</v>
      </c>
      <c r="E2608" s="67">
        <v>41640</v>
      </c>
      <c r="F2608" s="67">
        <v>42004</v>
      </c>
      <c r="G2608" s="60" t="s">
        <v>2735</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row>
    <row r="2609" spans="1:31">
      <c r="A2609" s="60" t="s">
        <v>3922</v>
      </c>
      <c r="B2609" s="60" t="s">
        <v>2745</v>
      </c>
      <c r="C2609" s="60" t="s">
        <v>2746</v>
      </c>
      <c r="D2609" s="60" t="s">
        <v>2798</v>
      </c>
      <c r="E2609" s="67">
        <v>41640</v>
      </c>
      <c r="F2609" s="67">
        <v>42004</v>
      </c>
      <c r="G2609" s="60" t="s">
        <v>2735</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row>
    <row r="2610" spans="1:31">
      <c r="A2610" s="60" t="s">
        <v>3923</v>
      </c>
      <c r="B2610" s="60" t="s">
        <v>2745</v>
      </c>
      <c r="C2610" s="60" t="s">
        <v>2746</v>
      </c>
      <c r="D2610" s="60" t="s">
        <v>2738</v>
      </c>
      <c r="E2610" s="67">
        <v>41640</v>
      </c>
      <c r="F2610" s="67">
        <v>42004</v>
      </c>
      <c r="G2610" s="60" t="s">
        <v>2735</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row>
    <row r="2611" spans="1:31">
      <c r="A2611" s="60" t="s">
        <v>3923</v>
      </c>
      <c r="B2611" s="60" t="s">
        <v>2745</v>
      </c>
      <c r="C2611" s="60" t="s">
        <v>2746</v>
      </c>
      <c r="D2611" s="60" t="s">
        <v>3853</v>
      </c>
      <c r="E2611" s="67">
        <v>41640</v>
      </c>
      <c r="F2611" s="67">
        <v>42004</v>
      </c>
      <c r="G2611" s="60" t="s">
        <v>2735</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row>
    <row r="2612" spans="1:31">
      <c r="A2612" s="60" t="s">
        <v>3923</v>
      </c>
      <c r="B2612" s="60" t="s">
        <v>2745</v>
      </c>
      <c r="C2612" s="60" t="s">
        <v>2746</v>
      </c>
      <c r="D2612" s="60" t="s">
        <v>2737</v>
      </c>
      <c r="E2612" s="67">
        <v>41640</v>
      </c>
      <c r="F2612" s="67">
        <v>42004</v>
      </c>
      <c r="G2612" s="60" t="s">
        <v>2730</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row>
    <row r="2613" spans="1:31">
      <c r="A2613" s="60" t="s">
        <v>3923</v>
      </c>
      <c r="B2613" s="60" t="s">
        <v>2745</v>
      </c>
      <c r="C2613" s="60" t="s">
        <v>2746</v>
      </c>
      <c r="D2613" s="60" t="s">
        <v>2740</v>
      </c>
      <c r="E2613" s="67">
        <v>41640</v>
      </c>
      <c r="F2613" s="67">
        <v>42004</v>
      </c>
      <c r="G2613" s="60" t="s">
        <v>2735</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row>
    <row r="2614" spans="1:31">
      <c r="A2614" s="60" t="s">
        <v>3924</v>
      </c>
      <c r="B2614" s="60" t="s">
        <v>6</v>
      </c>
      <c r="D2614" s="60" t="s">
        <v>2738</v>
      </c>
      <c r="E2614" s="67">
        <v>41640</v>
      </c>
      <c r="F2614" s="67">
        <v>42004</v>
      </c>
      <c r="G2614" s="60" t="s">
        <v>2735</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row>
    <row r="2615" spans="1:31">
      <c r="A2615" s="60" t="s">
        <v>3924</v>
      </c>
      <c r="B2615" s="60" t="s">
        <v>6</v>
      </c>
      <c r="D2615" s="60" t="s">
        <v>2744</v>
      </c>
      <c r="E2615" s="67">
        <v>41640</v>
      </c>
      <c r="F2615" s="67">
        <v>42004</v>
      </c>
      <c r="G2615" s="60" t="s">
        <v>2735</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row>
    <row r="2616" spans="1:31">
      <c r="A2616" s="60" t="s">
        <v>3924</v>
      </c>
      <c r="B2616" s="60" t="s">
        <v>6</v>
      </c>
      <c r="D2616" s="60" t="s">
        <v>2952</v>
      </c>
      <c r="E2616" s="67">
        <v>41640</v>
      </c>
      <c r="F2616" s="67">
        <v>42004</v>
      </c>
      <c r="G2616" s="60" t="s">
        <v>2735</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row>
    <row r="2617" spans="1:31">
      <c r="A2617" s="60" t="s">
        <v>3925</v>
      </c>
      <c r="B2617" s="60" t="s">
        <v>0</v>
      </c>
      <c r="D2617" s="60" t="s">
        <v>2738</v>
      </c>
      <c r="E2617" s="67">
        <v>41640</v>
      </c>
      <c r="F2617" s="67">
        <v>42004</v>
      </c>
      <c r="G2617" s="60" t="s">
        <v>2735</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row>
    <row r="2618" spans="1:31">
      <c r="A2618" s="60" t="s">
        <v>3925</v>
      </c>
      <c r="B2618" s="60" t="s">
        <v>0</v>
      </c>
      <c r="D2618" s="60" t="s">
        <v>2736</v>
      </c>
      <c r="E2618" s="67">
        <v>41640</v>
      </c>
      <c r="F2618" s="67">
        <v>42004</v>
      </c>
      <c r="G2618" s="60" t="s">
        <v>2730</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row>
    <row r="2619" spans="1:31">
      <c r="A2619" s="60" t="s">
        <v>3925</v>
      </c>
      <c r="B2619" s="60" t="s">
        <v>0</v>
      </c>
      <c r="D2619" s="60" t="s">
        <v>2737</v>
      </c>
      <c r="E2619" s="67">
        <v>41640</v>
      </c>
      <c r="F2619" s="67">
        <v>42004</v>
      </c>
      <c r="G2619" s="60" t="s">
        <v>2730</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row>
    <row r="2620" spans="1:31">
      <c r="A2620" s="60" t="s">
        <v>3925</v>
      </c>
      <c r="B2620" s="60" t="s">
        <v>0</v>
      </c>
      <c r="D2620" s="60" t="s">
        <v>2740</v>
      </c>
      <c r="E2620" s="67">
        <v>41640</v>
      </c>
      <c r="F2620" s="67">
        <v>42004</v>
      </c>
      <c r="G2620" s="60" t="s">
        <v>2735</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row>
    <row r="2621" spans="1:31">
      <c r="A2621" s="60" t="s">
        <v>3925</v>
      </c>
      <c r="B2621" s="60" t="s">
        <v>0</v>
      </c>
      <c r="D2621" s="60" t="s">
        <v>2798</v>
      </c>
      <c r="E2621" s="67">
        <v>41640</v>
      </c>
      <c r="F2621" s="67">
        <v>42004</v>
      </c>
      <c r="G2621" s="60" t="s">
        <v>2735</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row>
    <row r="2622" spans="1:31">
      <c r="A2622" s="60" t="s">
        <v>3926</v>
      </c>
      <c r="B2622" s="60" t="s">
        <v>2946</v>
      </c>
      <c r="D2622" s="60" t="s">
        <v>2738</v>
      </c>
      <c r="E2622" s="67">
        <v>41640</v>
      </c>
      <c r="F2622" s="67">
        <v>42004</v>
      </c>
      <c r="G2622" s="60" t="s">
        <v>2735</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row>
    <row r="2623" spans="1:31">
      <c r="A2623" s="60" t="s">
        <v>3926</v>
      </c>
      <c r="B2623" s="60" t="s">
        <v>2946</v>
      </c>
      <c r="D2623" s="60" t="s">
        <v>2744</v>
      </c>
      <c r="E2623" s="67">
        <v>41640</v>
      </c>
      <c r="F2623" s="67">
        <v>42004</v>
      </c>
      <c r="G2623" s="60" t="s">
        <v>2735</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row>
    <row r="2624" spans="1:31">
      <c r="A2624" s="60" t="s">
        <v>3926</v>
      </c>
      <c r="B2624" s="60" t="s">
        <v>2946</v>
      </c>
      <c r="D2624" s="60" t="s">
        <v>2952</v>
      </c>
      <c r="E2624" s="67">
        <v>41640</v>
      </c>
      <c r="F2624" s="67">
        <v>42004</v>
      </c>
      <c r="G2624" s="60" t="s">
        <v>2735</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row>
    <row r="2625" spans="1:31">
      <c r="A2625" s="60" t="s">
        <v>3927</v>
      </c>
      <c r="B2625" s="60" t="s">
        <v>2</v>
      </c>
      <c r="D2625" s="60" t="s">
        <v>2738</v>
      </c>
      <c r="E2625" s="67">
        <v>41640</v>
      </c>
      <c r="F2625" s="67">
        <v>42004</v>
      </c>
      <c r="G2625" s="60" t="s">
        <v>2735</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row>
    <row r="2626" spans="1:31">
      <c r="A2626" s="60" t="s">
        <v>3927</v>
      </c>
      <c r="B2626" s="60" t="s">
        <v>2</v>
      </c>
      <c r="D2626" s="60" t="s">
        <v>2736</v>
      </c>
      <c r="E2626" s="67">
        <v>41640</v>
      </c>
      <c r="F2626" s="67">
        <v>42004</v>
      </c>
      <c r="G2626" s="60" t="s">
        <v>2730</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row>
    <row r="2627" spans="1:31">
      <c r="A2627" s="60" t="s">
        <v>3927</v>
      </c>
      <c r="B2627" s="60" t="s">
        <v>2</v>
      </c>
      <c r="D2627" s="60" t="s">
        <v>2737</v>
      </c>
      <c r="E2627" s="67">
        <v>41640</v>
      </c>
      <c r="F2627" s="67">
        <v>42004</v>
      </c>
      <c r="G2627" s="60" t="s">
        <v>2730</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row>
    <row r="2628" spans="1:31">
      <c r="A2628" s="60" t="s">
        <v>3927</v>
      </c>
      <c r="B2628" s="60" t="s">
        <v>2</v>
      </c>
      <c r="D2628" s="60" t="s">
        <v>2740</v>
      </c>
      <c r="E2628" s="67">
        <v>41640</v>
      </c>
      <c r="F2628" s="67">
        <v>42004</v>
      </c>
      <c r="G2628" s="60" t="s">
        <v>2735</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row>
    <row r="2629" spans="1:31">
      <c r="A2629" s="60" t="s">
        <v>3927</v>
      </c>
      <c r="B2629" s="60" t="s">
        <v>2</v>
      </c>
      <c r="D2629" s="60" t="s">
        <v>2798</v>
      </c>
      <c r="E2629" s="67">
        <v>41640</v>
      </c>
      <c r="F2629" s="67">
        <v>42004</v>
      </c>
      <c r="G2629" s="60" t="s">
        <v>2735</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row>
    <row r="2630" spans="1:31">
      <c r="A2630" s="60" t="s">
        <v>3928</v>
      </c>
      <c r="B2630" s="60" t="s">
        <v>2742</v>
      </c>
      <c r="D2630" s="60" t="s">
        <v>2738</v>
      </c>
      <c r="E2630" s="67">
        <v>41640</v>
      </c>
      <c r="F2630" s="67">
        <v>42004</v>
      </c>
      <c r="G2630" s="60" t="s">
        <v>2735</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row>
    <row r="2631" spans="1:31">
      <c r="A2631" s="60" t="s">
        <v>3928</v>
      </c>
      <c r="B2631" s="60" t="s">
        <v>2742</v>
      </c>
      <c r="D2631" s="60" t="s">
        <v>2744</v>
      </c>
      <c r="E2631" s="67">
        <v>41640</v>
      </c>
      <c r="F2631" s="67">
        <v>42004</v>
      </c>
      <c r="G2631" s="60" t="s">
        <v>2735</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row>
    <row r="2632" spans="1:31">
      <c r="A2632" s="60" t="s">
        <v>3928</v>
      </c>
      <c r="B2632" s="60" t="s">
        <v>2742</v>
      </c>
      <c r="D2632" s="60" t="s">
        <v>2952</v>
      </c>
      <c r="E2632" s="67">
        <v>41640</v>
      </c>
      <c r="F2632" s="67">
        <v>42004</v>
      </c>
      <c r="G2632" s="60" t="s">
        <v>2735</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row>
    <row r="2633" spans="1:31">
      <c r="A2633" s="60" t="s">
        <v>3929</v>
      </c>
      <c r="B2633" s="60" t="s">
        <v>2728</v>
      </c>
      <c r="D2633" s="60" t="s">
        <v>2729</v>
      </c>
      <c r="E2633" s="67">
        <v>41640</v>
      </c>
      <c r="F2633" s="67">
        <v>42004</v>
      </c>
      <c r="G2633" s="60" t="s">
        <v>2730</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row>
    <row r="2634" spans="1:31">
      <c r="A2634" s="60" t="s">
        <v>3930</v>
      </c>
      <c r="B2634" s="60" t="s">
        <v>2731</v>
      </c>
      <c r="C2634" s="60" t="s">
        <v>2732</v>
      </c>
      <c r="D2634" s="60" t="s">
        <v>2729</v>
      </c>
      <c r="E2634" s="67">
        <v>41640</v>
      </c>
      <c r="F2634" s="67">
        <v>42004</v>
      </c>
      <c r="G2634" s="60" t="s">
        <v>2730</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row>
    <row r="2635" spans="1:31">
      <c r="A2635" s="60" t="s">
        <v>3931</v>
      </c>
      <c r="B2635" s="60" t="s">
        <v>2728</v>
      </c>
      <c r="C2635" s="60" t="s">
        <v>2732</v>
      </c>
      <c r="D2635" s="60" t="s">
        <v>2729</v>
      </c>
      <c r="E2635" s="67">
        <v>41640</v>
      </c>
      <c r="F2635" s="67">
        <v>42004</v>
      </c>
      <c r="G2635" s="60" t="s">
        <v>2730</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row>
    <row r="2636" spans="1:31">
      <c r="A2636" s="60" t="s">
        <v>3932</v>
      </c>
      <c r="B2636" s="60" t="s">
        <v>2728</v>
      </c>
      <c r="D2636" s="60" t="s">
        <v>2729</v>
      </c>
      <c r="E2636" s="67">
        <v>41640</v>
      </c>
      <c r="F2636" s="67">
        <v>42004</v>
      </c>
      <c r="G2636" s="60" t="s">
        <v>2730</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row>
    <row r="2637" spans="1:31">
      <c r="A2637" s="60" t="s">
        <v>3933</v>
      </c>
      <c r="B2637" s="60" t="s">
        <v>2728</v>
      </c>
      <c r="D2637" s="60" t="s">
        <v>2729</v>
      </c>
      <c r="E2637" s="67">
        <v>41640</v>
      </c>
      <c r="F2637" s="67">
        <v>42004</v>
      </c>
      <c r="G2637" s="60" t="s">
        <v>2730</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row>
    <row r="2638" spans="1:31">
      <c r="A2638" s="60" t="s">
        <v>3934</v>
      </c>
      <c r="B2638" s="60" t="s">
        <v>2742</v>
      </c>
      <c r="C2638" s="60" t="s">
        <v>2746</v>
      </c>
      <c r="D2638" s="60" t="s">
        <v>2729</v>
      </c>
      <c r="E2638" s="67">
        <v>41640</v>
      </c>
      <c r="F2638" s="67">
        <v>42004</v>
      </c>
      <c r="G2638" s="60" t="s">
        <v>2730</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row>
    <row r="2639" spans="1:31">
      <c r="A2639" s="60" t="s">
        <v>3935</v>
      </c>
      <c r="B2639" s="60" t="s">
        <v>2742</v>
      </c>
      <c r="D2639" s="60" t="s">
        <v>2729</v>
      </c>
      <c r="E2639" s="67">
        <v>41640</v>
      </c>
      <c r="F2639" s="67">
        <v>42004</v>
      </c>
      <c r="G2639" s="60" t="s">
        <v>2730</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row>
    <row r="2640" spans="1:31">
      <c r="A2640" s="60" t="s">
        <v>3936</v>
      </c>
      <c r="B2640" s="60" t="s">
        <v>2742</v>
      </c>
      <c r="D2640" s="60" t="s">
        <v>2729</v>
      </c>
      <c r="E2640" s="67">
        <v>41640</v>
      </c>
      <c r="F2640" s="67">
        <v>42004</v>
      </c>
      <c r="G2640" s="60" t="s">
        <v>2730</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row>
    <row r="2641" spans="1:31">
      <c r="A2641" s="60" t="s">
        <v>3937</v>
      </c>
      <c r="B2641" s="60" t="s">
        <v>2742</v>
      </c>
      <c r="C2641" s="60" t="s">
        <v>2746</v>
      </c>
      <c r="D2641" s="60" t="s">
        <v>2729</v>
      </c>
      <c r="E2641" s="67">
        <v>41640</v>
      </c>
      <c r="F2641" s="67">
        <v>42004</v>
      </c>
      <c r="G2641" s="60" t="s">
        <v>2730</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row>
    <row r="2642" spans="1:31">
      <c r="A2642" s="60" t="s">
        <v>3938</v>
      </c>
      <c r="B2642" s="60" t="s">
        <v>2733</v>
      </c>
      <c r="D2642" s="60" t="s">
        <v>2749</v>
      </c>
      <c r="E2642" s="67">
        <v>41640</v>
      </c>
      <c r="F2642" s="67">
        <v>42004</v>
      </c>
      <c r="G2642" s="60" t="s">
        <v>2730</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row>
    <row r="2643" spans="1:31">
      <c r="A2643" s="60" t="s">
        <v>3938</v>
      </c>
      <c r="B2643" s="60" t="s">
        <v>2733</v>
      </c>
      <c r="D2643" s="60" t="s">
        <v>2737</v>
      </c>
      <c r="E2643" s="67">
        <v>41640</v>
      </c>
      <c r="F2643" s="67">
        <v>42004</v>
      </c>
      <c r="G2643" s="60" t="s">
        <v>2735</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row>
    <row r="2644" spans="1:31">
      <c r="A2644" s="60" t="s">
        <v>3938</v>
      </c>
      <c r="B2644" s="60" t="s">
        <v>2733</v>
      </c>
      <c r="D2644" s="60" t="s">
        <v>2798</v>
      </c>
      <c r="E2644" s="67">
        <v>41883</v>
      </c>
      <c r="F2644" s="67">
        <v>42004</v>
      </c>
      <c r="G2644" s="60" t="s">
        <v>2735</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row>
    <row r="2645" spans="1:31">
      <c r="A2645" s="60" t="s">
        <v>3938</v>
      </c>
      <c r="B2645" s="60" t="s">
        <v>2733</v>
      </c>
      <c r="D2645" s="60" t="s">
        <v>2754</v>
      </c>
      <c r="E2645" s="67">
        <v>41821</v>
      </c>
      <c r="F2645" s="67">
        <v>41883</v>
      </c>
      <c r="G2645" s="60" t="s">
        <v>2730</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row>
    <row r="2646" spans="1:31">
      <c r="A2646" s="60" t="s">
        <v>3938</v>
      </c>
      <c r="B2646" s="60" t="s">
        <v>2733</v>
      </c>
      <c r="D2646" s="60" t="s">
        <v>2798</v>
      </c>
      <c r="E2646" s="67">
        <v>41821</v>
      </c>
      <c r="F2646" s="67">
        <v>41883</v>
      </c>
      <c r="G2646" s="60" t="s">
        <v>2735</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row>
    <row r="2647" spans="1:31">
      <c r="A2647" s="60" t="s">
        <v>3938</v>
      </c>
      <c r="B2647" s="60" t="s">
        <v>2733</v>
      </c>
      <c r="D2647" s="60" t="s">
        <v>2754</v>
      </c>
      <c r="E2647" s="67">
        <v>41640</v>
      </c>
      <c r="F2647" s="67">
        <v>41820</v>
      </c>
      <c r="G2647" s="60" t="s">
        <v>2730</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row>
    <row r="2648" spans="1:31">
      <c r="A2648" s="60" t="s">
        <v>3938</v>
      </c>
      <c r="B2648" s="60" t="s">
        <v>2733</v>
      </c>
      <c r="D2648" s="60" t="s">
        <v>2798</v>
      </c>
      <c r="E2648" s="67">
        <v>41640</v>
      </c>
      <c r="F2648" s="67">
        <v>41820</v>
      </c>
      <c r="G2648" s="60" t="s">
        <v>2735</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row>
    <row r="2649" spans="1:31">
      <c r="A2649" s="60" t="s">
        <v>3939</v>
      </c>
      <c r="B2649" s="60" t="s">
        <v>0</v>
      </c>
      <c r="D2649" s="60" t="s">
        <v>2738</v>
      </c>
      <c r="E2649" s="67">
        <v>41640</v>
      </c>
      <c r="F2649" s="67">
        <v>42004</v>
      </c>
      <c r="G2649" s="60" t="s">
        <v>2730</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row>
    <row r="2650" spans="1:31">
      <c r="A2650" s="60" t="s">
        <v>3939</v>
      </c>
      <c r="B2650" s="60" t="s">
        <v>0</v>
      </c>
      <c r="D2650" s="60" t="s">
        <v>2736</v>
      </c>
      <c r="E2650" s="67">
        <v>41640</v>
      </c>
      <c r="F2650" s="67">
        <v>42004</v>
      </c>
      <c r="G2650" s="60" t="s">
        <v>2730</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row>
    <row r="2651" spans="1:31">
      <c r="A2651" s="60" t="s">
        <v>3939</v>
      </c>
      <c r="B2651" s="60" t="s">
        <v>0</v>
      </c>
      <c r="D2651" s="60" t="s">
        <v>2737</v>
      </c>
      <c r="E2651" s="67">
        <v>41640</v>
      </c>
      <c r="F2651" s="67">
        <v>42004</v>
      </c>
      <c r="G2651" s="60" t="s">
        <v>2730</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row>
    <row r="2652" spans="1:31">
      <c r="A2652" s="60" t="s">
        <v>3939</v>
      </c>
      <c r="B2652" s="60" t="s">
        <v>0</v>
      </c>
      <c r="D2652" s="60" t="s">
        <v>2798</v>
      </c>
      <c r="E2652" s="67">
        <v>41883</v>
      </c>
      <c r="F2652" s="67">
        <v>42004</v>
      </c>
      <c r="G2652" s="60" t="s">
        <v>2735</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row>
    <row r="2653" spans="1:31">
      <c r="A2653" s="60" t="s">
        <v>3939</v>
      </c>
      <c r="B2653" s="60" t="s">
        <v>0</v>
      </c>
      <c r="D2653" s="60" t="s">
        <v>2754</v>
      </c>
      <c r="E2653" s="67">
        <v>41821</v>
      </c>
      <c r="F2653" s="67">
        <v>41883</v>
      </c>
      <c r="G2653" s="60" t="s">
        <v>2730</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row>
    <row r="2654" spans="1:31">
      <c r="A2654" s="60" t="s">
        <v>3939</v>
      </c>
      <c r="B2654" s="60" t="s">
        <v>0</v>
      </c>
      <c r="D2654" s="60" t="s">
        <v>2798</v>
      </c>
      <c r="E2654" s="67">
        <v>41821</v>
      </c>
      <c r="F2654" s="67">
        <v>41883</v>
      </c>
      <c r="G2654" s="60" t="s">
        <v>2735</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row>
    <row r="2655" spans="1:31">
      <c r="A2655" s="60" t="s">
        <v>3939</v>
      </c>
      <c r="B2655" s="60" t="s">
        <v>0</v>
      </c>
      <c r="D2655" s="60" t="s">
        <v>2754</v>
      </c>
      <c r="E2655" s="67">
        <v>41640</v>
      </c>
      <c r="F2655" s="67">
        <v>41820</v>
      </c>
      <c r="G2655" s="60" t="s">
        <v>2730</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row>
    <row r="2656" spans="1:31">
      <c r="A2656" s="60" t="s">
        <v>3939</v>
      </c>
      <c r="B2656" s="60" t="s">
        <v>0</v>
      </c>
      <c r="D2656" s="60" t="s">
        <v>2798</v>
      </c>
      <c r="E2656" s="67">
        <v>41640</v>
      </c>
      <c r="F2656" s="67">
        <v>41820</v>
      </c>
      <c r="G2656" s="60" t="s">
        <v>2735</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row>
    <row r="2657" spans="1:31">
      <c r="A2657" s="60" t="s">
        <v>3940</v>
      </c>
      <c r="B2657" s="60" t="s">
        <v>0</v>
      </c>
      <c r="D2657" s="60" t="s">
        <v>2738</v>
      </c>
      <c r="E2657" s="67">
        <v>41640</v>
      </c>
      <c r="F2657" s="67">
        <v>42004</v>
      </c>
      <c r="G2657" s="60" t="s">
        <v>2730</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row>
    <row r="2658" spans="1:31">
      <c r="A2658" s="60" t="s">
        <v>3940</v>
      </c>
      <c r="B2658" s="60" t="s">
        <v>0</v>
      </c>
      <c r="D2658" s="60" t="s">
        <v>2736</v>
      </c>
      <c r="E2658" s="67">
        <v>41640</v>
      </c>
      <c r="F2658" s="67">
        <v>42004</v>
      </c>
      <c r="G2658" s="60" t="s">
        <v>2730</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row>
    <row r="2659" spans="1:31">
      <c r="A2659" s="60" t="s">
        <v>3940</v>
      </c>
      <c r="B2659" s="60" t="s">
        <v>0</v>
      </c>
      <c r="D2659" s="60" t="s">
        <v>2737</v>
      </c>
      <c r="E2659" s="67">
        <v>41640</v>
      </c>
      <c r="F2659" s="67">
        <v>42004</v>
      </c>
      <c r="G2659" s="60" t="s">
        <v>2730</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row>
    <row r="2660" spans="1:31">
      <c r="A2660" s="60" t="s">
        <v>3940</v>
      </c>
      <c r="B2660" s="60" t="s">
        <v>0</v>
      </c>
      <c r="D2660" s="60" t="s">
        <v>2798</v>
      </c>
      <c r="E2660" s="67">
        <v>41883</v>
      </c>
      <c r="F2660" s="67">
        <v>42004</v>
      </c>
      <c r="G2660" s="60" t="s">
        <v>2735</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row>
    <row r="2661" spans="1:31">
      <c r="A2661" s="60" t="s">
        <v>3940</v>
      </c>
      <c r="B2661" s="60" t="s">
        <v>0</v>
      </c>
      <c r="D2661" s="60" t="s">
        <v>2754</v>
      </c>
      <c r="E2661" s="67">
        <v>41821</v>
      </c>
      <c r="F2661" s="67">
        <v>41883</v>
      </c>
      <c r="G2661" s="60" t="s">
        <v>2730</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row>
    <row r="2662" spans="1:31">
      <c r="A2662" s="60" t="s">
        <v>3940</v>
      </c>
      <c r="B2662" s="60" t="s">
        <v>0</v>
      </c>
      <c r="D2662" s="60" t="s">
        <v>2798</v>
      </c>
      <c r="E2662" s="67">
        <v>41821</v>
      </c>
      <c r="F2662" s="67">
        <v>41883</v>
      </c>
      <c r="G2662" s="60" t="s">
        <v>2735</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row>
    <row r="2663" spans="1:31">
      <c r="A2663" s="60" t="s">
        <v>3940</v>
      </c>
      <c r="B2663" s="60" t="s">
        <v>0</v>
      </c>
      <c r="D2663" s="60" t="s">
        <v>2754</v>
      </c>
      <c r="E2663" s="67">
        <v>41640</v>
      </c>
      <c r="F2663" s="67">
        <v>41820</v>
      </c>
      <c r="G2663" s="60" t="s">
        <v>2730</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row>
    <row r="2664" spans="1:31">
      <c r="A2664" s="60" t="s">
        <v>3940</v>
      </c>
      <c r="B2664" s="60" t="s">
        <v>0</v>
      </c>
      <c r="D2664" s="60" t="s">
        <v>2798</v>
      </c>
      <c r="E2664" s="67">
        <v>41640</v>
      </c>
      <c r="F2664" s="67">
        <v>41820</v>
      </c>
      <c r="G2664" s="60" t="s">
        <v>2735</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row>
    <row r="2665" spans="1:31">
      <c r="A2665" s="60" t="s">
        <v>3941</v>
      </c>
      <c r="B2665" s="60" t="s">
        <v>0</v>
      </c>
      <c r="D2665" s="60" t="s">
        <v>2738</v>
      </c>
      <c r="E2665" s="67">
        <v>41640</v>
      </c>
      <c r="F2665" s="67">
        <v>42004</v>
      </c>
      <c r="G2665" s="60" t="s">
        <v>2730</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row>
    <row r="2666" spans="1:31">
      <c r="A2666" s="60" t="s">
        <v>3941</v>
      </c>
      <c r="B2666" s="60" t="s">
        <v>0</v>
      </c>
      <c r="D2666" s="60" t="s">
        <v>2736</v>
      </c>
      <c r="E2666" s="67">
        <v>41640</v>
      </c>
      <c r="F2666" s="67">
        <v>42004</v>
      </c>
      <c r="G2666" s="60" t="s">
        <v>2730</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row>
    <row r="2667" spans="1:31">
      <c r="A2667" s="60" t="s">
        <v>3941</v>
      </c>
      <c r="B2667" s="60" t="s">
        <v>0</v>
      </c>
      <c r="D2667" s="60" t="s">
        <v>2737</v>
      </c>
      <c r="E2667" s="67">
        <v>41640</v>
      </c>
      <c r="F2667" s="67">
        <v>42004</v>
      </c>
      <c r="G2667" s="60" t="s">
        <v>2730</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row>
    <row r="2668" spans="1:31">
      <c r="A2668" s="60" t="s">
        <v>3941</v>
      </c>
      <c r="B2668" s="60" t="s">
        <v>0</v>
      </c>
      <c r="D2668" s="60" t="s">
        <v>2798</v>
      </c>
      <c r="E2668" s="67">
        <v>41883</v>
      </c>
      <c r="F2668" s="67">
        <v>42004</v>
      </c>
      <c r="G2668" s="60" t="s">
        <v>2735</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row>
    <row r="2669" spans="1:31">
      <c r="A2669" s="60" t="s">
        <v>3941</v>
      </c>
      <c r="B2669" s="60" t="s">
        <v>0</v>
      </c>
      <c r="D2669" s="60" t="s">
        <v>2754</v>
      </c>
      <c r="E2669" s="67">
        <v>41821</v>
      </c>
      <c r="F2669" s="67">
        <v>41883</v>
      </c>
      <c r="G2669" s="60" t="s">
        <v>2730</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row>
    <row r="2670" spans="1:31">
      <c r="A2670" s="60" t="s">
        <v>3941</v>
      </c>
      <c r="B2670" s="60" t="s">
        <v>0</v>
      </c>
      <c r="D2670" s="60" t="s">
        <v>2798</v>
      </c>
      <c r="E2670" s="67">
        <v>41821</v>
      </c>
      <c r="F2670" s="67">
        <v>41883</v>
      </c>
      <c r="G2670" s="60" t="s">
        <v>2735</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row>
    <row r="2671" spans="1:31">
      <c r="A2671" s="60" t="s">
        <v>3941</v>
      </c>
      <c r="B2671" s="60" t="s">
        <v>0</v>
      </c>
      <c r="D2671" s="60" t="s">
        <v>2754</v>
      </c>
      <c r="E2671" s="67">
        <v>41640</v>
      </c>
      <c r="F2671" s="67">
        <v>41820</v>
      </c>
      <c r="G2671" s="60" t="s">
        <v>2730</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row>
    <row r="2672" spans="1:31">
      <c r="A2672" s="60" t="s">
        <v>3941</v>
      </c>
      <c r="B2672" s="60" t="s">
        <v>0</v>
      </c>
      <c r="D2672" s="60" t="s">
        <v>2798</v>
      </c>
      <c r="E2672" s="67">
        <v>41640</v>
      </c>
      <c r="F2672" s="67">
        <v>41820</v>
      </c>
      <c r="G2672" s="60" t="s">
        <v>2735</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row>
    <row r="2673" spans="1:31">
      <c r="A2673" s="60" t="s">
        <v>3942</v>
      </c>
      <c r="B2673" s="60" t="s">
        <v>0</v>
      </c>
      <c r="D2673" s="60" t="s">
        <v>2738</v>
      </c>
      <c r="E2673" s="67">
        <v>41640</v>
      </c>
      <c r="F2673" s="67">
        <v>42004</v>
      </c>
      <c r="G2673" s="60" t="s">
        <v>2730</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row>
    <row r="2674" spans="1:31">
      <c r="A2674" s="60" t="s">
        <v>3942</v>
      </c>
      <c r="B2674" s="60" t="s">
        <v>0</v>
      </c>
      <c r="D2674" s="60" t="s">
        <v>2736</v>
      </c>
      <c r="E2674" s="67">
        <v>41640</v>
      </c>
      <c r="F2674" s="67">
        <v>42004</v>
      </c>
      <c r="G2674" s="60" t="s">
        <v>2730</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row>
    <row r="2675" spans="1:31">
      <c r="A2675" s="60" t="s">
        <v>3942</v>
      </c>
      <c r="B2675" s="60" t="s">
        <v>0</v>
      </c>
      <c r="D2675" s="60" t="s">
        <v>2737</v>
      </c>
      <c r="E2675" s="67">
        <v>41640</v>
      </c>
      <c r="F2675" s="67">
        <v>42004</v>
      </c>
      <c r="G2675" s="60" t="s">
        <v>2730</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row>
    <row r="2676" spans="1:31">
      <c r="A2676" s="60" t="s">
        <v>3942</v>
      </c>
      <c r="B2676" s="60" t="s">
        <v>0</v>
      </c>
      <c r="D2676" s="60" t="s">
        <v>2798</v>
      </c>
      <c r="E2676" s="67">
        <v>41883</v>
      </c>
      <c r="F2676" s="67">
        <v>42004</v>
      </c>
      <c r="G2676" s="60" t="s">
        <v>2735</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row>
    <row r="2677" spans="1:31">
      <c r="A2677" s="60" t="s">
        <v>3942</v>
      </c>
      <c r="B2677" s="60" t="s">
        <v>0</v>
      </c>
      <c r="D2677" s="60" t="s">
        <v>2754</v>
      </c>
      <c r="E2677" s="67">
        <v>41821</v>
      </c>
      <c r="F2677" s="67">
        <v>41883</v>
      </c>
      <c r="G2677" s="60" t="s">
        <v>2730</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row>
    <row r="2678" spans="1:31">
      <c r="A2678" s="60" t="s">
        <v>3942</v>
      </c>
      <c r="B2678" s="60" t="s">
        <v>0</v>
      </c>
      <c r="D2678" s="60" t="s">
        <v>2798</v>
      </c>
      <c r="E2678" s="67">
        <v>41821</v>
      </c>
      <c r="F2678" s="67">
        <v>41883</v>
      </c>
      <c r="G2678" s="60" t="s">
        <v>2735</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row>
    <row r="2679" spans="1:31">
      <c r="A2679" s="60" t="s">
        <v>3942</v>
      </c>
      <c r="B2679" s="60" t="s">
        <v>0</v>
      </c>
      <c r="D2679" s="60" t="s">
        <v>2754</v>
      </c>
      <c r="E2679" s="67">
        <v>41640</v>
      </c>
      <c r="F2679" s="67">
        <v>41820</v>
      </c>
      <c r="G2679" s="60" t="s">
        <v>2730</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row>
    <row r="2680" spans="1:31">
      <c r="A2680" s="60" t="s">
        <v>3942</v>
      </c>
      <c r="B2680" s="60" t="s">
        <v>0</v>
      </c>
      <c r="D2680" s="60" t="s">
        <v>2798</v>
      </c>
      <c r="E2680" s="67">
        <v>41640</v>
      </c>
      <c r="F2680" s="67">
        <v>41820</v>
      </c>
      <c r="G2680" s="60" t="s">
        <v>2735</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row>
    <row r="2681" spans="1:31">
      <c r="A2681" s="60" t="s">
        <v>3943</v>
      </c>
      <c r="B2681" s="60" t="s">
        <v>0</v>
      </c>
      <c r="D2681" s="60" t="s">
        <v>2738</v>
      </c>
      <c r="E2681" s="67">
        <v>41640</v>
      </c>
      <c r="F2681" s="67">
        <v>42004</v>
      </c>
      <c r="G2681" s="60" t="s">
        <v>2730</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row>
    <row r="2682" spans="1:31">
      <c r="A2682" s="60" t="s">
        <v>3943</v>
      </c>
      <c r="B2682" s="60" t="s">
        <v>0</v>
      </c>
      <c r="D2682" s="60" t="s">
        <v>2736</v>
      </c>
      <c r="E2682" s="67">
        <v>41640</v>
      </c>
      <c r="F2682" s="67">
        <v>42004</v>
      </c>
      <c r="G2682" s="60" t="s">
        <v>2730</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row>
    <row r="2683" spans="1:31">
      <c r="A2683" s="60" t="s">
        <v>3943</v>
      </c>
      <c r="B2683" s="60" t="s">
        <v>0</v>
      </c>
      <c r="D2683" s="60" t="s">
        <v>2737</v>
      </c>
      <c r="E2683" s="67">
        <v>41640</v>
      </c>
      <c r="F2683" s="67">
        <v>42004</v>
      </c>
      <c r="G2683" s="60" t="s">
        <v>2730</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row>
    <row r="2684" spans="1:31">
      <c r="A2684" s="60" t="s">
        <v>3943</v>
      </c>
      <c r="B2684" s="60" t="s">
        <v>0</v>
      </c>
      <c r="D2684" s="60" t="s">
        <v>2798</v>
      </c>
      <c r="E2684" s="67">
        <v>41883</v>
      </c>
      <c r="F2684" s="67">
        <v>42004</v>
      </c>
      <c r="G2684" s="60" t="s">
        <v>2735</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row>
    <row r="2685" spans="1:31">
      <c r="A2685" s="60" t="s">
        <v>3943</v>
      </c>
      <c r="B2685" s="60" t="s">
        <v>0</v>
      </c>
      <c r="D2685" s="60" t="s">
        <v>2754</v>
      </c>
      <c r="E2685" s="67">
        <v>41821</v>
      </c>
      <c r="F2685" s="67">
        <v>41883</v>
      </c>
      <c r="G2685" s="60" t="s">
        <v>2730</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row>
    <row r="2686" spans="1:31">
      <c r="A2686" s="60" t="s">
        <v>3943</v>
      </c>
      <c r="B2686" s="60" t="s">
        <v>0</v>
      </c>
      <c r="D2686" s="60" t="s">
        <v>2798</v>
      </c>
      <c r="E2686" s="67">
        <v>41821</v>
      </c>
      <c r="F2686" s="67">
        <v>41883</v>
      </c>
      <c r="G2686" s="60" t="s">
        <v>2735</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row>
    <row r="2687" spans="1:31">
      <c r="A2687" s="60" t="s">
        <v>3943</v>
      </c>
      <c r="B2687" s="60" t="s">
        <v>0</v>
      </c>
      <c r="D2687" s="60" t="s">
        <v>2754</v>
      </c>
      <c r="E2687" s="67">
        <v>41640</v>
      </c>
      <c r="F2687" s="67">
        <v>41820</v>
      </c>
      <c r="G2687" s="60" t="s">
        <v>2730</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row>
    <row r="2688" spans="1:31">
      <c r="A2688" s="60" t="s">
        <v>3943</v>
      </c>
      <c r="B2688" s="60" t="s">
        <v>0</v>
      </c>
      <c r="D2688" s="60" t="s">
        <v>2798</v>
      </c>
      <c r="E2688" s="67">
        <v>41640</v>
      </c>
      <c r="F2688" s="67">
        <v>41820</v>
      </c>
      <c r="G2688" s="60" t="s">
        <v>2735</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row>
    <row r="2689" spans="1:31">
      <c r="A2689" s="60" t="s">
        <v>3944</v>
      </c>
      <c r="B2689" s="60" t="s">
        <v>0</v>
      </c>
      <c r="D2689" s="60" t="s">
        <v>2738</v>
      </c>
      <c r="E2689" s="67">
        <v>41640</v>
      </c>
      <c r="F2689" s="67">
        <v>42004</v>
      </c>
      <c r="G2689" s="60" t="s">
        <v>2730</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row>
    <row r="2690" spans="1:31">
      <c r="A2690" s="60" t="s">
        <v>3944</v>
      </c>
      <c r="B2690" s="60" t="s">
        <v>0</v>
      </c>
      <c r="D2690" s="60" t="s">
        <v>2736</v>
      </c>
      <c r="E2690" s="67">
        <v>41640</v>
      </c>
      <c r="F2690" s="67">
        <v>42004</v>
      </c>
      <c r="G2690" s="60" t="s">
        <v>2730</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row>
    <row r="2691" spans="1:31">
      <c r="A2691" s="60" t="s">
        <v>3944</v>
      </c>
      <c r="B2691" s="60" t="s">
        <v>0</v>
      </c>
      <c r="D2691" s="60" t="s">
        <v>2737</v>
      </c>
      <c r="E2691" s="67">
        <v>41640</v>
      </c>
      <c r="F2691" s="67">
        <v>42004</v>
      </c>
      <c r="G2691" s="60" t="s">
        <v>2730</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row>
    <row r="2692" spans="1:31">
      <c r="A2692" s="60" t="s">
        <v>3944</v>
      </c>
      <c r="B2692" s="60" t="s">
        <v>0</v>
      </c>
      <c r="D2692" s="60" t="s">
        <v>2798</v>
      </c>
      <c r="E2692" s="67">
        <v>41883</v>
      </c>
      <c r="F2692" s="67">
        <v>42004</v>
      </c>
      <c r="G2692" s="60" t="s">
        <v>2735</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row>
    <row r="2693" spans="1:31">
      <c r="A2693" s="60" t="s">
        <v>3944</v>
      </c>
      <c r="B2693" s="60" t="s">
        <v>0</v>
      </c>
      <c r="D2693" s="60" t="s">
        <v>2754</v>
      </c>
      <c r="E2693" s="67">
        <v>41821</v>
      </c>
      <c r="F2693" s="67">
        <v>41883</v>
      </c>
      <c r="G2693" s="60" t="s">
        <v>2730</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row>
    <row r="2694" spans="1:31">
      <c r="A2694" s="60" t="s">
        <v>3944</v>
      </c>
      <c r="B2694" s="60" t="s">
        <v>0</v>
      </c>
      <c r="D2694" s="60" t="s">
        <v>2798</v>
      </c>
      <c r="E2694" s="67">
        <v>41821</v>
      </c>
      <c r="F2694" s="67">
        <v>41883</v>
      </c>
      <c r="G2694" s="60" t="s">
        <v>2735</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row>
    <row r="2695" spans="1:31">
      <c r="A2695" s="60" t="s">
        <v>3944</v>
      </c>
      <c r="B2695" s="60" t="s">
        <v>0</v>
      </c>
      <c r="D2695" s="60" t="s">
        <v>2754</v>
      </c>
      <c r="E2695" s="67">
        <v>41640</v>
      </c>
      <c r="F2695" s="67">
        <v>41820</v>
      </c>
      <c r="G2695" s="60" t="s">
        <v>2730</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row>
    <row r="2696" spans="1:31">
      <c r="A2696" s="60" t="s">
        <v>3944</v>
      </c>
      <c r="B2696" s="60" t="s">
        <v>0</v>
      </c>
      <c r="D2696" s="60" t="s">
        <v>2798</v>
      </c>
      <c r="E2696" s="67">
        <v>41640</v>
      </c>
      <c r="F2696" s="67">
        <v>41820</v>
      </c>
      <c r="G2696" s="60" t="s">
        <v>2735</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row>
    <row r="2697" spans="1:31">
      <c r="A2697" s="60" t="s">
        <v>3945</v>
      </c>
      <c r="B2697" s="60" t="s">
        <v>0</v>
      </c>
      <c r="D2697" s="60" t="s">
        <v>2738</v>
      </c>
      <c r="E2697" s="67">
        <v>41640</v>
      </c>
      <c r="F2697" s="67">
        <v>42004</v>
      </c>
      <c r="G2697" s="60" t="s">
        <v>2730</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row>
    <row r="2698" spans="1:31">
      <c r="A2698" s="60" t="s">
        <v>3945</v>
      </c>
      <c r="B2698" s="60" t="s">
        <v>0</v>
      </c>
      <c r="D2698" s="60" t="s">
        <v>2736</v>
      </c>
      <c r="E2698" s="67">
        <v>41640</v>
      </c>
      <c r="F2698" s="67">
        <v>42004</v>
      </c>
      <c r="G2698" s="60" t="s">
        <v>2730</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row>
    <row r="2699" spans="1:31">
      <c r="A2699" s="60" t="s">
        <v>3945</v>
      </c>
      <c r="B2699" s="60" t="s">
        <v>0</v>
      </c>
      <c r="D2699" s="60" t="s">
        <v>2737</v>
      </c>
      <c r="E2699" s="67">
        <v>41640</v>
      </c>
      <c r="F2699" s="67">
        <v>42004</v>
      </c>
      <c r="G2699" s="60" t="s">
        <v>2730</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row>
    <row r="2700" spans="1:31">
      <c r="A2700" s="60" t="s">
        <v>3945</v>
      </c>
      <c r="B2700" s="60" t="s">
        <v>0</v>
      </c>
      <c r="D2700" s="60" t="s">
        <v>2798</v>
      </c>
      <c r="E2700" s="67">
        <v>41883</v>
      </c>
      <c r="F2700" s="67">
        <v>42004</v>
      </c>
      <c r="G2700" s="60" t="s">
        <v>2735</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row>
    <row r="2701" spans="1:31">
      <c r="A2701" s="60" t="s">
        <v>3945</v>
      </c>
      <c r="B2701" s="60" t="s">
        <v>0</v>
      </c>
      <c r="D2701" s="60" t="s">
        <v>2754</v>
      </c>
      <c r="E2701" s="67">
        <v>41821</v>
      </c>
      <c r="F2701" s="67">
        <v>41883</v>
      </c>
      <c r="G2701" s="60" t="s">
        <v>2730</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row>
    <row r="2702" spans="1:31">
      <c r="A2702" s="60" t="s">
        <v>3945</v>
      </c>
      <c r="B2702" s="60" t="s">
        <v>0</v>
      </c>
      <c r="D2702" s="60" t="s">
        <v>2798</v>
      </c>
      <c r="E2702" s="67">
        <v>41821</v>
      </c>
      <c r="F2702" s="67">
        <v>41883</v>
      </c>
      <c r="G2702" s="60" t="s">
        <v>2735</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row>
    <row r="2703" spans="1:31">
      <c r="A2703" s="60" t="s">
        <v>3945</v>
      </c>
      <c r="B2703" s="60" t="s">
        <v>0</v>
      </c>
      <c r="D2703" s="60" t="s">
        <v>2754</v>
      </c>
      <c r="E2703" s="67">
        <v>41640</v>
      </c>
      <c r="F2703" s="67">
        <v>41820</v>
      </c>
      <c r="G2703" s="60" t="s">
        <v>2730</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row>
    <row r="2704" spans="1:31">
      <c r="A2704" s="60" t="s">
        <v>3945</v>
      </c>
      <c r="B2704" s="60" t="s">
        <v>0</v>
      </c>
      <c r="D2704" s="60" t="s">
        <v>2798</v>
      </c>
      <c r="E2704" s="67">
        <v>41640</v>
      </c>
      <c r="F2704" s="67">
        <v>41820</v>
      </c>
      <c r="G2704" s="60" t="s">
        <v>2735</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row>
    <row r="2705" spans="1:31">
      <c r="A2705" s="60" t="s">
        <v>3946</v>
      </c>
      <c r="B2705" s="60" t="s">
        <v>0</v>
      </c>
      <c r="D2705" s="60" t="s">
        <v>2738</v>
      </c>
      <c r="E2705" s="67">
        <v>41640</v>
      </c>
      <c r="F2705" s="67">
        <v>42004</v>
      </c>
      <c r="G2705" s="60" t="s">
        <v>2730</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row>
    <row r="2706" spans="1:31">
      <c r="A2706" s="60" t="s">
        <v>3946</v>
      </c>
      <c r="B2706" s="60" t="s">
        <v>0</v>
      </c>
      <c r="D2706" s="60" t="s">
        <v>2736</v>
      </c>
      <c r="E2706" s="67">
        <v>41640</v>
      </c>
      <c r="F2706" s="67">
        <v>42004</v>
      </c>
      <c r="G2706" s="60" t="s">
        <v>2730</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row>
    <row r="2707" spans="1:31">
      <c r="A2707" s="60" t="s">
        <v>3946</v>
      </c>
      <c r="B2707" s="60" t="s">
        <v>0</v>
      </c>
      <c r="D2707" s="60" t="s">
        <v>2737</v>
      </c>
      <c r="E2707" s="67">
        <v>41640</v>
      </c>
      <c r="F2707" s="67">
        <v>42004</v>
      </c>
      <c r="G2707" s="60" t="s">
        <v>2730</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row>
    <row r="2708" spans="1:31">
      <c r="A2708" s="60" t="s">
        <v>3946</v>
      </c>
      <c r="B2708" s="60" t="s">
        <v>0</v>
      </c>
      <c r="D2708" s="60" t="s">
        <v>2798</v>
      </c>
      <c r="E2708" s="67">
        <v>41883</v>
      </c>
      <c r="F2708" s="67">
        <v>42004</v>
      </c>
      <c r="G2708" s="60" t="s">
        <v>2735</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row>
    <row r="2709" spans="1:31">
      <c r="A2709" s="60" t="s">
        <v>3946</v>
      </c>
      <c r="B2709" s="60" t="s">
        <v>0</v>
      </c>
      <c r="D2709" s="60" t="s">
        <v>2754</v>
      </c>
      <c r="E2709" s="67">
        <v>41821</v>
      </c>
      <c r="F2709" s="67">
        <v>41883</v>
      </c>
      <c r="G2709" s="60" t="s">
        <v>2730</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row>
    <row r="2710" spans="1:31">
      <c r="A2710" s="60" t="s">
        <v>3946</v>
      </c>
      <c r="B2710" s="60" t="s">
        <v>0</v>
      </c>
      <c r="D2710" s="60" t="s">
        <v>2798</v>
      </c>
      <c r="E2710" s="67">
        <v>41821</v>
      </c>
      <c r="F2710" s="67">
        <v>41883</v>
      </c>
      <c r="G2710" s="60" t="s">
        <v>2735</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row>
    <row r="2711" spans="1:31">
      <c r="A2711" s="60" t="s">
        <v>3946</v>
      </c>
      <c r="B2711" s="60" t="s">
        <v>0</v>
      </c>
      <c r="D2711" s="60" t="s">
        <v>2754</v>
      </c>
      <c r="E2711" s="67">
        <v>41640</v>
      </c>
      <c r="F2711" s="67">
        <v>41820</v>
      </c>
      <c r="G2711" s="60" t="s">
        <v>2730</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row>
    <row r="2712" spans="1:31">
      <c r="A2712" s="60" t="s">
        <v>3946</v>
      </c>
      <c r="B2712" s="60" t="s">
        <v>0</v>
      </c>
      <c r="D2712" s="60" t="s">
        <v>2798</v>
      </c>
      <c r="E2712" s="67">
        <v>41640</v>
      </c>
      <c r="F2712" s="67">
        <v>41820</v>
      </c>
      <c r="G2712" s="60" t="s">
        <v>2735</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row>
    <row r="2713" spans="1:31">
      <c r="A2713" s="60" t="s">
        <v>3947</v>
      </c>
      <c r="B2713" s="60" t="s">
        <v>2</v>
      </c>
      <c r="D2713" s="60" t="s">
        <v>2749</v>
      </c>
      <c r="E2713" s="67">
        <v>41640</v>
      </c>
      <c r="F2713" s="67">
        <v>42004</v>
      </c>
      <c r="G2713" s="60" t="s">
        <v>2730</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row>
    <row r="2714" spans="1:31">
      <c r="A2714" s="60" t="s">
        <v>3947</v>
      </c>
      <c r="B2714" s="60" t="s">
        <v>2</v>
      </c>
      <c r="D2714" s="60" t="s">
        <v>2737</v>
      </c>
      <c r="E2714" s="67">
        <v>41640</v>
      </c>
      <c r="F2714" s="67">
        <v>42004</v>
      </c>
      <c r="G2714" s="60" t="s">
        <v>2735</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row>
    <row r="2715" spans="1:31">
      <c r="A2715" s="60" t="s">
        <v>3947</v>
      </c>
      <c r="B2715" s="60" t="s">
        <v>2</v>
      </c>
      <c r="D2715" s="60" t="s">
        <v>2798</v>
      </c>
      <c r="E2715" s="67">
        <v>41898</v>
      </c>
      <c r="F2715" s="67">
        <v>42004</v>
      </c>
      <c r="G2715" s="60" t="s">
        <v>2735</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row>
    <row r="2716" spans="1:31">
      <c r="A2716" s="60" t="s">
        <v>3947</v>
      </c>
      <c r="B2716" s="60" t="s">
        <v>2</v>
      </c>
      <c r="D2716" s="60" t="s">
        <v>2754</v>
      </c>
      <c r="E2716" s="67">
        <v>41806</v>
      </c>
      <c r="F2716" s="67">
        <v>41897</v>
      </c>
      <c r="G2716" s="60" t="s">
        <v>2730</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row>
    <row r="2717" spans="1:31">
      <c r="A2717" s="60" t="s">
        <v>3947</v>
      </c>
      <c r="B2717" s="60" t="s">
        <v>2</v>
      </c>
      <c r="D2717" s="60" t="s">
        <v>2798</v>
      </c>
      <c r="E2717" s="67">
        <v>41806</v>
      </c>
      <c r="F2717" s="67">
        <v>41897</v>
      </c>
      <c r="G2717" s="60" t="s">
        <v>2735</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row>
    <row r="2718" spans="1:31">
      <c r="A2718" s="60" t="s">
        <v>3947</v>
      </c>
      <c r="B2718" s="60" t="s">
        <v>2</v>
      </c>
      <c r="D2718" s="60" t="s">
        <v>2754</v>
      </c>
      <c r="E2718" s="67">
        <v>41640</v>
      </c>
      <c r="F2718" s="67">
        <v>41805</v>
      </c>
      <c r="G2718" s="60" t="s">
        <v>2730</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row>
    <row r="2719" spans="1:31">
      <c r="A2719" s="60" t="s">
        <v>3947</v>
      </c>
      <c r="B2719" s="60" t="s">
        <v>2</v>
      </c>
      <c r="D2719" s="60" t="s">
        <v>2798</v>
      </c>
      <c r="E2719" s="67">
        <v>41640</v>
      </c>
      <c r="F2719" s="67">
        <v>41805</v>
      </c>
      <c r="G2719" s="60" t="s">
        <v>2735</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row>
    <row r="2720" spans="1:31">
      <c r="A2720" s="60" t="s">
        <v>3948</v>
      </c>
      <c r="B2720" s="60" t="s">
        <v>2</v>
      </c>
      <c r="D2720" s="60" t="s">
        <v>2749</v>
      </c>
      <c r="E2720" s="67">
        <v>41640</v>
      </c>
      <c r="F2720" s="67">
        <v>42004</v>
      </c>
      <c r="G2720" s="60" t="s">
        <v>2730</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row>
    <row r="2721" spans="1:31">
      <c r="A2721" s="60" t="s">
        <v>3948</v>
      </c>
      <c r="B2721" s="60" t="s">
        <v>2</v>
      </c>
      <c r="D2721" s="60" t="s">
        <v>2737</v>
      </c>
      <c r="E2721" s="67">
        <v>41640</v>
      </c>
      <c r="F2721" s="67">
        <v>42004</v>
      </c>
      <c r="G2721" s="60" t="s">
        <v>2735</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row>
    <row r="2722" spans="1:31">
      <c r="A2722" s="60" t="s">
        <v>3948</v>
      </c>
      <c r="B2722" s="60" t="s">
        <v>2</v>
      </c>
      <c r="D2722" s="60" t="s">
        <v>2798</v>
      </c>
      <c r="E2722" s="67">
        <v>41883</v>
      </c>
      <c r="F2722" s="67">
        <v>42004</v>
      </c>
      <c r="G2722" s="60" t="s">
        <v>2735</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row>
    <row r="2723" spans="1:31">
      <c r="A2723" s="60" t="s">
        <v>3948</v>
      </c>
      <c r="B2723" s="60" t="s">
        <v>2</v>
      </c>
      <c r="D2723" s="60" t="s">
        <v>2754</v>
      </c>
      <c r="E2723" s="67">
        <v>41821</v>
      </c>
      <c r="F2723" s="67">
        <v>41883</v>
      </c>
      <c r="G2723" s="60" t="s">
        <v>2730</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row>
    <row r="2724" spans="1:31">
      <c r="A2724" s="60" t="s">
        <v>3948</v>
      </c>
      <c r="B2724" s="60" t="s">
        <v>2</v>
      </c>
      <c r="D2724" s="60" t="s">
        <v>2798</v>
      </c>
      <c r="E2724" s="67">
        <v>41821</v>
      </c>
      <c r="F2724" s="67">
        <v>41883</v>
      </c>
      <c r="G2724" s="60" t="s">
        <v>2735</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row>
    <row r="2725" spans="1:31">
      <c r="A2725" s="60" t="s">
        <v>3948</v>
      </c>
      <c r="B2725" s="60" t="s">
        <v>2</v>
      </c>
      <c r="D2725" s="60" t="s">
        <v>2754</v>
      </c>
      <c r="E2725" s="67">
        <v>41640</v>
      </c>
      <c r="F2725" s="67">
        <v>41820</v>
      </c>
      <c r="G2725" s="60" t="s">
        <v>2730</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row>
    <row r="2726" spans="1:31">
      <c r="A2726" s="60" t="s">
        <v>3948</v>
      </c>
      <c r="B2726" s="60" t="s">
        <v>2</v>
      </c>
      <c r="D2726" s="60" t="s">
        <v>2798</v>
      </c>
      <c r="E2726" s="67">
        <v>41640</v>
      </c>
      <c r="F2726" s="67">
        <v>41820</v>
      </c>
      <c r="G2726" s="60" t="s">
        <v>2735</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row>
    <row r="2727" spans="1:31">
      <c r="A2727" s="60" t="s">
        <v>3949</v>
      </c>
      <c r="B2727" s="60" t="s">
        <v>2</v>
      </c>
      <c r="D2727" s="60" t="s">
        <v>2749</v>
      </c>
      <c r="E2727" s="67">
        <v>41640</v>
      </c>
      <c r="F2727" s="67">
        <v>42004</v>
      </c>
      <c r="G2727" s="60" t="s">
        <v>2730</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row>
    <row r="2728" spans="1:31">
      <c r="A2728" s="60" t="s">
        <v>3949</v>
      </c>
      <c r="B2728" s="60" t="s">
        <v>2</v>
      </c>
      <c r="D2728" s="60" t="s">
        <v>2737</v>
      </c>
      <c r="E2728" s="67">
        <v>41640</v>
      </c>
      <c r="F2728" s="67">
        <v>42004</v>
      </c>
      <c r="G2728" s="60" t="s">
        <v>2735</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row>
    <row r="2729" spans="1:31">
      <c r="A2729" s="60" t="s">
        <v>3949</v>
      </c>
      <c r="B2729" s="60" t="s">
        <v>2</v>
      </c>
      <c r="D2729" s="60" t="s">
        <v>2798</v>
      </c>
      <c r="E2729" s="67">
        <v>41883</v>
      </c>
      <c r="F2729" s="67">
        <v>42004</v>
      </c>
      <c r="G2729" s="60" t="s">
        <v>2735</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row>
    <row r="2730" spans="1:31">
      <c r="A2730" s="60" t="s">
        <v>3949</v>
      </c>
      <c r="B2730" s="60" t="s">
        <v>2</v>
      </c>
      <c r="D2730" s="60" t="s">
        <v>2754</v>
      </c>
      <c r="E2730" s="67">
        <v>41821</v>
      </c>
      <c r="F2730" s="67">
        <v>41883</v>
      </c>
      <c r="G2730" s="60" t="s">
        <v>2730</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row>
    <row r="2731" spans="1:31">
      <c r="A2731" s="60" t="s">
        <v>3949</v>
      </c>
      <c r="B2731" s="60" t="s">
        <v>2</v>
      </c>
      <c r="D2731" s="60" t="s">
        <v>2798</v>
      </c>
      <c r="E2731" s="67">
        <v>41821</v>
      </c>
      <c r="F2731" s="67">
        <v>41883</v>
      </c>
      <c r="G2731" s="60" t="s">
        <v>2735</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row>
    <row r="2732" spans="1:31">
      <c r="A2732" s="60" t="s">
        <v>3949</v>
      </c>
      <c r="B2732" s="60" t="s">
        <v>2</v>
      </c>
      <c r="D2732" s="60" t="s">
        <v>2754</v>
      </c>
      <c r="E2732" s="67">
        <v>41640</v>
      </c>
      <c r="F2732" s="67">
        <v>41820</v>
      </c>
      <c r="G2732" s="60" t="s">
        <v>2730</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row>
    <row r="2733" spans="1:31">
      <c r="A2733" s="60" t="s">
        <v>3949</v>
      </c>
      <c r="B2733" s="60" t="s">
        <v>2</v>
      </c>
      <c r="D2733" s="60" t="s">
        <v>2798</v>
      </c>
      <c r="E2733" s="67">
        <v>41640</v>
      </c>
      <c r="F2733" s="67">
        <v>41820</v>
      </c>
      <c r="G2733" s="60" t="s">
        <v>2735</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row>
    <row r="2734" spans="1:31">
      <c r="A2734" s="60" t="s">
        <v>3950</v>
      </c>
      <c r="B2734" s="60" t="s">
        <v>2</v>
      </c>
      <c r="D2734" s="60" t="s">
        <v>2749</v>
      </c>
      <c r="E2734" s="67">
        <v>41640</v>
      </c>
      <c r="F2734" s="67">
        <v>42004</v>
      </c>
      <c r="G2734" s="60" t="s">
        <v>2730</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row>
    <row r="2735" spans="1:31">
      <c r="A2735" s="60" t="s">
        <v>3950</v>
      </c>
      <c r="B2735" s="60" t="s">
        <v>2</v>
      </c>
      <c r="D2735" s="60" t="s">
        <v>2737</v>
      </c>
      <c r="E2735" s="67">
        <v>41640</v>
      </c>
      <c r="F2735" s="67">
        <v>42004</v>
      </c>
      <c r="G2735" s="60" t="s">
        <v>2735</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row>
    <row r="2736" spans="1:31">
      <c r="A2736" s="60" t="s">
        <v>3950</v>
      </c>
      <c r="B2736" s="60" t="s">
        <v>2</v>
      </c>
      <c r="D2736" s="60" t="s">
        <v>2798</v>
      </c>
      <c r="E2736" s="67">
        <v>41883</v>
      </c>
      <c r="F2736" s="67">
        <v>42004</v>
      </c>
      <c r="G2736" s="60" t="s">
        <v>2735</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row>
    <row r="2737" spans="1:31">
      <c r="A2737" s="60" t="s">
        <v>3950</v>
      </c>
      <c r="B2737" s="60" t="s">
        <v>2</v>
      </c>
      <c r="D2737" s="60" t="s">
        <v>2754</v>
      </c>
      <c r="E2737" s="67">
        <v>41821</v>
      </c>
      <c r="F2737" s="67">
        <v>41883</v>
      </c>
      <c r="G2737" s="60" t="s">
        <v>2730</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row>
    <row r="2738" spans="1:31">
      <c r="A2738" s="60" t="s">
        <v>3950</v>
      </c>
      <c r="B2738" s="60" t="s">
        <v>2</v>
      </c>
      <c r="D2738" s="60" t="s">
        <v>2798</v>
      </c>
      <c r="E2738" s="67">
        <v>41821</v>
      </c>
      <c r="F2738" s="67">
        <v>41883</v>
      </c>
      <c r="G2738" s="60" t="s">
        <v>2735</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row>
    <row r="2739" spans="1:31">
      <c r="A2739" s="60" t="s">
        <v>3950</v>
      </c>
      <c r="B2739" s="60" t="s">
        <v>2</v>
      </c>
      <c r="D2739" s="60" t="s">
        <v>2754</v>
      </c>
      <c r="E2739" s="67">
        <v>41640</v>
      </c>
      <c r="F2739" s="67">
        <v>41820</v>
      </c>
      <c r="G2739" s="60" t="s">
        <v>2730</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row>
    <row r="2740" spans="1:31">
      <c r="A2740" s="60" t="s">
        <v>3950</v>
      </c>
      <c r="B2740" s="60" t="s">
        <v>2</v>
      </c>
      <c r="D2740" s="60" t="s">
        <v>2798</v>
      </c>
      <c r="E2740" s="67">
        <v>41640</v>
      </c>
      <c r="F2740" s="67">
        <v>41820</v>
      </c>
      <c r="G2740" s="60" t="s">
        <v>2735</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row>
    <row r="2741" spans="1:31">
      <c r="A2741" s="60" t="s">
        <v>3951</v>
      </c>
      <c r="B2741" s="60" t="s">
        <v>2</v>
      </c>
      <c r="D2741" s="60" t="s">
        <v>2749</v>
      </c>
      <c r="E2741" s="67">
        <v>41640</v>
      </c>
      <c r="F2741" s="67">
        <v>42004</v>
      </c>
      <c r="G2741" s="60" t="s">
        <v>2730</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row>
    <row r="2742" spans="1:31">
      <c r="A2742" s="60" t="s">
        <v>3951</v>
      </c>
      <c r="B2742" s="60" t="s">
        <v>2</v>
      </c>
      <c r="D2742" s="60" t="s">
        <v>2737</v>
      </c>
      <c r="E2742" s="67">
        <v>41640</v>
      </c>
      <c r="F2742" s="67">
        <v>42004</v>
      </c>
      <c r="G2742" s="60" t="s">
        <v>2735</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row>
    <row r="2743" spans="1:31">
      <c r="A2743" s="60" t="s">
        <v>3951</v>
      </c>
      <c r="B2743" s="60" t="s">
        <v>2</v>
      </c>
      <c r="D2743" s="60" t="s">
        <v>2798</v>
      </c>
      <c r="E2743" s="67">
        <v>41883</v>
      </c>
      <c r="F2743" s="67">
        <v>42004</v>
      </c>
      <c r="G2743" s="60" t="s">
        <v>2735</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row>
    <row r="2744" spans="1:31">
      <c r="A2744" s="60" t="s">
        <v>3951</v>
      </c>
      <c r="B2744" s="60" t="s">
        <v>2</v>
      </c>
      <c r="D2744" s="60" t="s">
        <v>2754</v>
      </c>
      <c r="E2744" s="67">
        <v>41821</v>
      </c>
      <c r="F2744" s="67">
        <v>41883</v>
      </c>
      <c r="G2744" s="60" t="s">
        <v>2730</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row>
    <row r="2745" spans="1:31">
      <c r="A2745" s="60" t="s">
        <v>3951</v>
      </c>
      <c r="B2745" s="60" t="s">
        <v>2</v>
      </c>
      <c r="D2745" s="60" t="s">
        <v>2798</v>
      </c>
      <c r="E2745" s="67">
        <v>41821</v>
      </c>
      <c r="F2745" s="67">
        <v>41883</v>
      </c>
      <c r="G2745" s="60" t="s">
        <v>2735</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row>
    <row r="2746" spans="1:31">
      <c r="A2746" s="60" t="s">
        <v>3951</v>
      </c>
      <c r="B2746" s="60" t="s">
        <v>2</v>
      </c>
      <c r="D2746" s="60" t="s">
        <v>2754</v>
      </c>
      <c r="E2746" s="67">
        <v>41640</v>
      </c>
      <c r="F2746" s="67">
        <v>41820</v>
      </c>
      <c r="G2746" s="60" t="s">
        <v>2730</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row>
    <row r="2747" spans="1:31">
      <c r="A2747" s="60" t="s">
        <v>3951</v>
      </c>
      <c r="B2747" s="60" t="s">
        <v>2</v>
      </c>
      <c r="D2747" s="60" t="s">
        <v>2798</v>
      </c>
      <c r="E2747" s="67">
        <v>41640</v>
      </c>
      <c r="F2747" s="67">
        <v>41820</v>
      </c>
      <c r="G2747" s="60" t="s">
        <v>2735</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row>
    <row r="2748" spans="1:31">
      <c r="A2748" s="60" t="s">
        <v>3952</v>
      </c>
      <c r="B2748" s="60" t="s">
        <v>2742</v>
      </c>
      <c r="D2748" s="60" t="s">
        <v>2738</v>
      </c>
      <c r="E2748" s="67">
        <v>41640</v>
      </c>
      <c r="F2748" s="67">
        <v>42004</v>
      </c>
      <c r="G2748" s="60" t="s">
        <v>2730</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row>
    <row r="2749" spans="1:31">
      <c r="A2749" s="60" t="s">
        <v>3952</v>
      </c>
      <c r="B2749" s="60" t="s">
        <v>2742</v>
      </c>
      <c r="D2749" s="60" t="s">
        <v>2736</v>
      </c>
      <c r="E2749" s="67">
        <v>41640</v>
      </c>
      <c r="F2749" s="67">
        <v>42004</v>
      </c>
      <c r="G2749" s="60" t="s">
        <v>2735</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row>
    <row r="2750" spans="1:31">
      <c r="A2750" s="60" t="s">
        <v>3952</v>
      </c>
      <c r="B2750" s="60" t="s">
        <v>2742</v>
      </c>
      <c r="D2750" s="60" t="s">
        <v>2737</v>
      </c>
      <c r="E2750" s="67">
        <v>41640</v>
      </c>
      <c r="F2750" s="67">
        <v>42004</v>
      </c>
      <c r="G2750" s="60" t="s">
        <v>2735</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row>
    <row r="2751" spans="1:31">
      <c r="A2751" s="60" t="s">
        <v>3952</v>
      </c>
      <c r="B2751" s="60" t="s">
        <v>2742</v>
      </c>
      <c r="D2751" s="60" t="s">
        <v>2740</v>
      </c>
      <c r="E2751" s="67">
        <v>41898</v>
      </c>
      <c r="F2751" s="67">
        <v>42004</v>
      </c>
      <c r="G2751" s="60" t="s">
        <v>2730</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row>
    <row r="2752" spans="1:31">
      <c r="A2752" s="60" t="s">
        <v>3952</v>
      </c>
      <c r="B2752" s="60" t="s">
        <v>2742</v>
      </c>
      <c r="D2752" s="60" t="s">
        <v>2798</v>
      </c>
      <c r="E2752" s="67">
        <v>41898</v>
      </c>
      <c r="F2752" s="67">
        <v>42004</v>
      </c>
      <c r="G2752" s="60" t="s">
        <v>2735</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row>
    <row r="2753" spans="1:31">
      <c r="A2753" s="60" t="s">
        <v>3952</v>
      </c>
      <c r="B2753" s="60" t="s">
        <v>2742</v>
      </c>
      <c r="D2753" s="60" t="s">
        <v>3953</v>
      </c>
      <c r="E2753" s="67">
        <v>41806</v>
      </c>
      <c r="F2753" s="67">
        <v>41897</v>
      </c>
      <c r="G2753" s="60" t="s">
        <v>2730</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row>
    <row r="2754" spans="1:31">
      <c r="A2754" s="60" t="s">
        <v>3952</v>
      </c>
      <c r="B2754" s="60" t="s">
        <v>2742</v>
      </c>
      <c r="D2754" s="60" t="s">
        <v>2798</v>
      </c>
      <c r="E2754" s="67">
        <v>41806</v>
      </c>
      <c r="F2754" s="67">
        <v>41897</v>
      </c>
      <c r="G2754" s="60" t="s">
        <v>2735</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row>
    <row r="2755" spans="1:31">
      <c r="A2755" s="60" t="s">
        <v>3952</v>
      </c>
      <c r="B2755" s="60" t="s">
        <v>2742</v>
      </c>
      <c r="D2755" s="60" t="s">
        <v>3953</v>
      </c>
      <c r="E2755" s="67">
        <v>41640</v>
      </c>
      <c r="F2755" s="67">
        <v>41805</v>
      </c>
      <c r="G2755" s="60" t="s">
        <v>2730</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row>
    <row r="2756" spans="1:31">
      <c r="A2756" s="60" t="s">
        <v>3952</v>
      </c>
      <c r="B2756" s="60" t="s">
        <v>2742</v>
      </c>
      <c r="D2756" s="60" t="s">
        <v>2798</v>
      </c>
      <c r="E2756" s="67">
        <v>41640</v>
      </c>
      <c r="F2756" s="67">
        <v>41805</v>
      </c>
      <c r="G2756" s="60" t="s">
        <v>2735</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row>
    <row r="2757" spans="1:31">
      <c r="A2757" s="60" t="s">
        <v>3954</v>
      </c>
      <c r="B2757" s="60" t="s">
        <v>2728</v>
      </c>
      <c r="C2757" s="60" t="s">
        <v>2732</v>
      </c>
      <c r="D2757" s="60" t="s">
        <v>2729</v>
      </c>
      <c r="E2757" s="67">
        <v>41640</v>
      </c>
      <c r="F2757" s="67">
        <v>42004</v>
      </c>
      <c r="G2757" s="60" t="s">
        <v>2730</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row>
    <row r="2758" spans="1:31">
      <c r="A2758" s="60" t="s">
        <v>3955</v>
      </c>
      <c r="B2758" s="60" t="s">
        <v>2728</v>
      </c>
      <c r="C2758" s="60" t="s">
        <v>2732</v>
      </c>
      <c r="D2758" s="60" t="s">
        <v>2729</v>
      </c>
      <c r="E2758" s="67">
        <v>41640</v>
      </c>
      <c r="F2758" s="67">
        <v>42004</v>
      </c>
      <c r="G2758" s="60" t="s">
        <v>2730</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row>
    <row r="2759" spans="1:31">
      <c r="A2759" s="60" t="s">
        <v>3956</v>
      </c>
      <c r="B2759" s="60" t="s">
        <v>2745</v>
      </c>
      <c r="C2759" s="60" t="s">
        <v>2746</v>
      </c>
      <c r="D2759" s="60" t="s">
        <v>2749</v>
      </c>
      <c r="E2759" s="67">
        <v>41640</v>
      </c>
      <c r="F2759" s="67">
        <v>42004</v>
      </c>
      <c r="G2759" s="60" t="s">
        <v>2730</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row>
    <row r="2760" spans="1:31">
      <c r="A2760" s="60" t="s">
        <v>3956</v>
      </c>
      <c r="B2760" s="60" t="s">
        <v>2745</v>
      </c>
      <c r="C2760" s="60" t="s">
        <v>2746</v>
      </c>
      <c r="D2760" s="60" t="s">
        <v>2737</v>
      </c>
      <c r="E2760" s="67">
        <v>41640</v>
      </c>
      <c r="F2760" s="67">
        <v>42004</v>
      </c>
      <c r="G2760" s="60" t="s">
        <v>2730</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row>
    <row r="2761" spans="1:31">
      <c r="A2761" s="60" t="s">
        <v>3956</v>
      </c>
      <c r="B2761" s="60" t="s">
        <v>2745</v>
      </c>
      <c r="C2761" s="60" t="s">
        <v>2746</v>
      </c>
      <c r="D2761" s="60" t="s">
        <v>2798</v>
      </c>
      <c r="E2761" s="67">
        <v>41640</v>
      </c>
      <c r="F2761" s="67">
        <v>42004</v>
      </c>
      <c r="G2761" s="60" t="s">
        <v>2735</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row>
    <row r="2762" spans="1:31">
      <c r="A2762" s="60" t="s">
        <v>3957</v>
      </c>
      <c r="B2762" s="60" t="s">
        <v>2745</v>
      </c>
      <c r="C2762" s="60" t="s">
        <v>2746</v>
      </c>
      <c r="D2762" s="60" t="s">
        <v>3958</v>
      </c>
      <c r="E2762" s="67">
        <v>41640</v>
      </c>
      <c r="F2762" s="67">
        <v>42004</v>
      </c>
      <c r="G2762" s="60" t="s">
        <v>2730</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row>
    <row r="2763" spans="1:31">
      <c r="A2763" s="60" t="s">
        <v>3957</v>
      </c>
      <c r="B2763" s="60" t="s">
        <v>2745</v>
      </c>
      <c r="C2763" s="60" t="s">
        <v>2746</v>
      </c>
      <c r="D2763" s="60" t="s">
        <v>2736</v>
      </c>
      <c r="E2763" s="67">
        <v>41640</v>
      </c>
      <c r="F2763" s="67">
        <v>42004</v>
      </c>
      <c r="G2763" s="60" t="s">
        <v>2730</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row>
    <row r="2764" spans="1:31">
      <c r="A2764" s="60" t="s">
        <v>3959</v>
      </c>
      <c r="B2764" s="60" t="s">
        <v>2745</v>
      </c>
      <c r="C2764" s="60" t="s">
        <v>2746</v>
      </c>
      <c r="D2764" s="60" t="s">
        <v>3960</v>
      </c>
      <c r="E2764" s="67">
        <v>41640</v>
      </c>
      <c r="F2764" s="67">
        <v>42004</v>
      </c>
      <c r="G2764" s="60" t="s">
        <v>2730</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row>
    <row r="2765" spans="1:31">
      <c r="A2765" s="60" t="s">
        <v>3959</v>
      </c>
      <c r="B2765" s="60" t="s">
        <v>2745</v>
      </c>
      <c r="C2765" s="60" t="s">
        <v>2746</v>
      </c>
      <c r="D2765" s="60" t="s">
        <v>2737</v>
      </c>
      <c r="E2765" s="67">
        <v>41640</v>
      </c>
      <c r="F2765" s="67">
        <v>42004</v>
      </c>
      <c r="G2765" s="60" t="s">
        <v>2730</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row>
    <row r="2766" spans="1:31">
      <c r="A2766" s="60" t="s">
        <v>3961</v>
      </c>
      <c r="B2766" s="60" t="s">
        <v>2745</v>
      </c>
      <c r="C2766" s="60" t="s">
        <v>2746</v>
      </c>
      <c r="D2766" s="60" t="s">
        <v>2749</v>
      </c>
      <c r="E2766" s="67">
        <v>41640</v>
      </c>
      <c r="F2766" s="67">
        <v>42004</v>
      </c>
      <c r="G2766" s="60" t="s">
        <v>2730</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row>
    <row r="2767" spans="1:31">
      <c r="A2767" s="60" t="s">
        <v>3961</v>
      </c>
      <c r="B2767" s="60" t="s">
        <v>2745</v>
      </c>
      <c r="C2767" s="60" t="s">
        <v>2746</v>
      </c>
      <c r="D2767" s="60" t="s">
        <v>2737</v>
      </c>
      <c r="E2767" s="67">
        <v>41640</v>
      </c>
      <c r="F2767" s="67">
        <v>42004</v>
      </c>
      <c r="G2767" s="60" t="s">
        <v>2730</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row>
    <row r="2768" spans="1:31">
      <c r="A2768" s="60" t="s">
        <v>3961</v>
      </c>
      <c r="B2768" s="60" t="s">
        <v>2745</v>
      </c>
      <c r="C2768" s="60" t="s">
        <v>2746</v>
      </c>
      <c r="D2768" s="60" t="s">
        <v>2798</v>
      </c>
      <c r="E2768" s="67">
        <v>41640</v>
      </c>
      <c r="F2768" s="67">
        <v>42004</v>
      </c>
      <c r="G2768" s="60" t="s">
        <v>2735</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row>
    <row r="2769" spans="1:31">
      <c r="A2769" s="60" t="s">
        <v>3962</v>
      </c>
      <c r="B2769" s="60" t="s">
        <v>2745</v>
      </c>
      <c r="C2769" s="60" t="s">
        <v>2746</v>
      </c>
      <c r="D2769" s="60" t="s">
        <v>2749</v>
      </c>
      <c r="E2769" s="67">
        <v>41640</v>
      </c>
      <c r="F2769" s="67">
        <v>42004</v>
      </c>
      <c r="G2769" s="60" t="s">
        <v>2730</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row>
    <row r="2770" spans="1:31">
      <c r="A2770" s="60" t="s">
        <v>3962</v>
      </c>
      <c r="B2770" s="60" t="s">
        <v>2745</v>
      </c>
      <c r="C2770" s="60" t="s">
        <v>2746</v>
      </c>
      <c r="D2770" s="60" t="s">
        <v>2737</v>
      </c>
      <c r="E2770" s="67">
        <v>41640</v>
      </c>
      <c r="F2770" s="67">
        <v>42004</v>
      </c>
      <c r="G2770" s="60" t="s">
        <v>2730</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row>
    <row r="2771" spans="1:31">
      <c r="A2771" s="60" t="s">
        <v>3962</v>
      </c>
      <c r="B2771" s="60" t="s">
        <v>2745</v>
      </c>
      <c r="C2771" s="60" t="s">
        <v>2746</v>
      </c>
      <c r="D2771" s="60" t="s">
        <v>2798</v>
      </c>
      <c r="E2771" s="67">
        <v>41640</v>
      </c>
      <c r="F2771" s="67">
        <v>42004</v>
      </c>
      <c r="G2771" s="60" t="s">
        <v>2735</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row>
    <row r="2772" spans="1:31">
      <c r="A2772" s="60" t="s">
        <v>3963</v>
      </c>
      <c r="B2772" s="60" t="s">
        <v>2745</v>
      </c>
      <c r="C2772" s="60" t="s">
        <v>2746</v>
      </c>
      <c r="D2772" s="60" t="s">
        <v>2749</v>
      </c>
      <c r="E2772" s="67">
        <v>41640</v>
      </c>
      <c r="F2772" s="67">
        <v>42004</v>
      </c>
      <c r="G2772" s="60" t="s">
        <v>2730</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row>
    <row r="2773" spans="1:31">
      <c r="A2773" s="60" t="s">
        <v>3963</v>
      </c>
      <c r="B2773" s="60" t="s">
        <v>2745</v>
      </c>
      <c r="C2773" s="60" t="s">
        <v>2746</v>
      </c>
      <c r="D2773" s="60" t="s">
        <v>2737</v>
      </c>
      <c r="E2773" s="67">
        <v>41640</v>
      </c>
      <c r="F2773" s="67">
        <v>42004</v>
      </c>
      <c r="G2773" s="60" t="s">
        <v>2730</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row>
    <row r="2774" spans="1:31">
      <c r="A2774" s="60" t="s">
        <v>3963</v>
      </c>
      <c r="B2774" s="60" t="s">
        <v>2745</v>
      </c>
      <c r="C2774" s="60" t="s">
        <v>2746</v>
      </c>
      <c r="D2774" s="60" t="s">
        <v>2798</v>
      </c>
      <c r="E2774" s="67">
        <v>41640</v>
      </c>
      <c r="F2774" s="67">
        <v>42004</v>
      </c>
      <c r="G2774" s="60" t="s">
        <v>2735</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row>
    <row r="2775" spans="1:31">
      <c r="A2775" s="60" t="s">
        <v>3964</v>
      </c>
      <c r="B2775" s="60" t="s">
        <v>2745</v>
      </c>
      <c r="C2775" s="60" t="s">
        <v>2746</v>
      </c>
      <c r="D2775" s="60" t="s">
        <v>2749</v>
      </c>
      <c r="E2775" s="67">
        <v>41640</v>
      </c>
      <c r="F2775" s="67">
        <v>42004</v>
      </c>
      <c r="G2775" s="60" t="s">
        <v>2730</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row>
    <row r="2776" spans="1:31">
      <c r="A2776" s="60" t="s">
        <v>3964</v>
      </c>
      <c r="B2776" s="60" t="s">
        <v>2745</v>
      </c>
      <c r="C2776" s="60" t="s">
        <v>2746</v>
      </c>
      <c r="D2776" s="60" t="s">
        <v>2737</v>
      </c>
      <c r="E2776" s="67">
        <v>41640</v>
      </c>
      <c r="F2776" s="67">
        <v>42004</v>
      </c>
      <c r="G2776" s="60" t="s">
        <v>2730</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row>
    <row r="2777" spans="1:31">
      <c r="A2777" s="60" t="s">
        <v>3964</v>
      </c>
      <c r="B2777" s="60" t="s">
        <v>2745</v>
      </c>
      <c r="C2777" s="60" t="s">
        <v>2746</v>
      </c>
      <c r="D2777" s="60" t="s">
        <v>2798</v>
      </c>
      <c r="E2777" s="67">
        <v>41640</v>
      </c>
      <c r="F2777" s="67">
        <v>42004</v>
      </c>
      <c r="G2777" s="60" t="s">
        <v>2735</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row>
    <row r="2778" spans="1:31">
      <c r="A2778" s="60" t="s">
        <v>3965</v>
      </c>
      <c r="B2778" s="60" t="s">
        <v>2745</v>
      </c>
      <c r="C2778" s="60" t="s">
        <v>2746</v>
      </c>
      <c r="D2778" s="60" t="s">
        <v>2749</v>
      </c>
      <c r="E2778" s="67">
        <v>41640</v>
      </c>
      <c r="F2778" s="67">
        <v>42004</v>
      </c>
      <c r="G2778" s="60" t="s">
        <v>2730</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row>
    <row r="2779" spans="1:31">
      <c r="A2779" s="60" t="s">
        <v>3965</v>
      </c>
      <c r="B2779" s="60" t="s">
        <v>2745</v>
      </c>
      <c r="C2779" s="60" t="s">
        <v>2746</v>
      </c>
      <c r="D2779" s="60" t="s">
        <v>2737</v>
      </c>
      <c r="E2779" s="67">
        <v>41640</v>
      </c>
      <c r="F2779" s="67">
        <v>42004</v>
      </c>
      <c r="G2779" s="60" t="s">
        <v>2730</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row>
    <row r="2780" spans="1:31">
      <c r="A2780" s="60" t="s">
        <v>3965</v>
      </c>
      <c r="B2780" s="60" t="s">
        <v>2745</v>
      </c>
      <c r="C2780" s="60" t="s">
        <v>2746</v>
      </c>
      <c r="D2780" s="60" t="s">
        <v>2798</v>
      </c>
      <c r="E2780" s="67">
        <v>41640</v>
      </c>
      <c r="F2780" s="67">
        <v>42004</v>
      </c>
      <c r="G2780" s="60" t="s">
        <v>2735</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row>
    <row r="2781" spans="1:31">
      <c r="A2781" s="60" t="s">
        <v>3966</v>
      </c>
      <c r="B2781" s="60" t="s">
        <v>2745</v>
      </c>
      <c r="C2781" s="60" t="s">
        <v>2746</v>
      </c>
      <c r="D2781" s="60" t="s">
        <v>2749</v>
      </c>
      <c r="E2781" s="67">
        <v>41640</v>
      </c>
      <c r="F2781" s="67">
        <v>42004</v>
      </c>
      <c r="G2781" s="60" t="s">
        <v>2730</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row>
    <row r="2782" spans="1:31">
      <c r="A2782" s="60" t="s">
        <v>3966</v>
      </c>
      <c r="B2782" s="60" t="s">
        <v>2745</v>
      </c>
      <c r="C2782" s="60" t="s">
        <v>2746</v>
      </c>
      <c r="D2782" s="60" t="s">
        <v>2737</v>
      </c>
      <c r="E2782" s="67">
        <v>41640</v>
      </c>
      <c r="F2782" s="67">
        <v>42004</v>
      </c>
      <c r="G2782" s="60" t="s">
        <v>2730</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row>
    <row r="2783" spans="1:31">
      <c r="A2783" s="60" t="s">
        <v>3966</v>
      </c>
      <c r="B2783" s="60" t="s">
        <v>2745</v>
      </c>
      <c r="C2783" s="60" t="s">
        <v>2746</v>
      </c>
      <c r="D2783" s="60" t="s">
        <v>2798</v>
      </c>
      <c r="E2783" s="67">
        <v>41640</v>
      </c>
      <c r="F2783" s="67">
        <v>42004</v>
      </c>
      <c r="G2783" s="60" t="s">
        <v>2735</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row>
    <row r="2784" spans="1:31">
      <c r="A2784" s="60" t="s">
        <v>3967</v>
      </c>
      <c r="B2784" s="60" t="s">
        <v>2748</v>
      </c>
      <c r="C2784" s="60" t="s">
        <v>2732</v>
      </c>
      <c r="D2784" s="60" t="s">
        <v>2743</v>
      </c>
      <c r="E2784" s="67">
        <v>41640</v>
      </c>
      <c r="F2784" s="67">
        <v>42004</v>
      </c>
      <c r="G2784" s="60" t="s">
        <v>2730</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row>
    <row r="2785" spans="1:31">
      <c r="A2785" s="60" t="s">
        <v>3967</v>
      </c>
      <c r="B2785" s="60" t="s">
        <v>2748</v>
      </c>
      <c r="C2785" s="60" t="s">
        <v>2732</v>
      </c>
      <c r="D2785" s="60" t="s">
        <v>2736</v>
      </c>
      <c r="E2785" s="67">
        <v>41640</v>
      </c>
      <c r="F2785" s="67">
        <v>42004</v>
      </c>
      <c r="G2785" s="60" t="s">
        <v>2730</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row>
    <row r="2786" spans="1:31">
      <c r="A2786" s="60" t="s">
        <v>3967</v>
      </c>
      <c r="B2786" s="60" t="s">
        <v>2748</v>
      </c>
      <c r="C2786" s="60" t="s">
        <v>2732</v>
      </c>
      <c r="D2786" s="60" t="s">
        <v>2750</v>
      </c>
      <c r="E2786" s="67">
        <v>41913</v>
      </c>
      <c r="F2786" s="67">
        <v>42004</v>
      </c>
      <c r="G2786" s="60" t="s">
        <v>2730</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row>
    <row r="2787" spans="1:31">
      <c r="A2787" s="60" t="s">
        <v>3967</v>
      </c>
      <c r="B2787" s="60" t="s">
        <v>2748</v>
      </c>
      <c r="C2787" s="60" t="s">
        <v>2732</v>
      </c>
      <c r="D2787" s="60" t="s">
        <v>2750</v>
      </c>
      <c r="E2787" s="67">
        <v>41640</v>
      </c>
      <c r="F2787" s="67">
        <v>41759</v>
      </c>
      <c r="G2787" s="60" t="s">
        <v>2730</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row>
    <row r="2788" spans="1:31">
      <c r="A2788" s="60" t="s">
        <v>3968</v>
      </c>
      <c r="B2788" s="60" t="s">
        <v>2728</v>
      </c>
      <c r="C2788" s="60" t="s">
        <v>2732</v>
      </c>
      <c r="D2788" s="60" t="s">
        <v>2729</v>
      </c>
      <c r="E2788" s="67">
        <v>41640</v>
      </c>
      <c r="F2788" s="67">
        <v>42004</v>
      </c>
      <c r="G2788" s="60" t="s">
        <v>2730</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row>
    <row r="2789" spans="1:31">
      <c r="A2789" s="60" t="s">
        <v>3969</v>
      </c>
      <c r="B2789" s="60" t="s">
        <v>2728</v>
      </c>
      <c r="C2789" s="60" t="s">
        <v>2746</v>
      </c>
      <c r="D2789" s="60" t="s">
        <v>2729</v>
      </c>
      <c r="E2789" s="67">
        <v>41640</v>
      </c>
      <c r="F2789" s="67">
        <v>42004</v>
      </c>
      <c r="G2789" s="60" t="s">
        <v>2730</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row>
    <row r="2790" spans="1:31">
      <c r="A2790" s="60" t="s">
        <v>3970</v>
      </c>
      <c r="B2790" s="60" t="s">
        <v>2728</v>
      </c>
      <c r="D2790" s="60" t="s">
        <v>2729</v>
      </c>
      <c r="E2790" s="67">
        <v>41640</v>
      </c>
      <c r="F2790" s="67">
        <v>42004</v>
      </c>
      <c r="G2790" s="60" t="s">
        <v>2730</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row>
    <row r="2791" spans="1:31">
      <c r="A2791" s="60" t="s">
        <v>3971</v>
      </c>
      <c r="B2791" s="60" t="s">
        <v>2728</v>
      </c>
      <c r="D2791" s="60" t="s">
        <v>2729</v>
      </c>
      <c r="E2791" s="67">
        <v>41640</v>
      </c>
      <c r="F2791" s="67">
        <v>42004</v>
      </c>
      <c r="G2791" s="60" t="s">
        <v>2730</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row>
    <row r="2792" spans="1:31">
      <c r="A2792" s="60" t="s">
        <v>3972</v>
      </c>
      <c r="B2792" s="60" t="s">
        <v>2728</v>
      </c>
      <c r="D2792" s="60" t="s">
        <v>2729</v>
      </c>
      <c r="E2792" s="67">
        <v>41640</v>
      </c>
      <c r="F2792" s="67">
        <v>42004</v>
      </c>
      <c r="G2792" s="60" t="s">
        <v>2730</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row>
    <row r="2793" spans="1:31">
      <c r="A2793" s="60" t="s">
        <v>3973</v>
      </c>
      <c r="B2793" s="60" t="s">
        <v>0</v>
      </c>
      <c r="D2793" s="60" t="s">
        <v>2729</v>
      </c>
      <c r="E2793" s="67">
        <v>41640</v>
      </c>
      <c r="F2793" s="67">
        <v>42004</v>
      </c>
      <c r="G2793" s="60" t="s">
        <v>2730</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row>
    <row r="2794" spans="1:31">
      <c r="A2794" s="60" t="s">
        <v>3974</v>
      </c>
      <c r="B2794" s="60" t="s">
        <v>0</v>
      </c>
      <c r="D2794" s="60" t="s">
        <v>2729</v>
      </c>
      <c r="E2794" s="67">
        <v>41640</v>
      </c>
      <c r="F2794" s="67">
        <v>42004</v>
      </c>
      <c r="G2794" s="60" t="s">
        <v>2730</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row>
    <row r="2795" spans="1:31">
      <c r="A2795" s="60" t="s">
        <v>3975</v>
      </c>
      <c r="B2795" s="60" t="s">
        <v>2728</v>
      </c>
      <c r="C2795" s="60" t="s">
        <v>2732</v>
      </c>
      <c r="D2795" s="60" t="s">
        <v>2729</v>
      </c>
      <c r="E2795" s="67">
        <v>41640</v>
      </c>
      <c r="F2795" s="67">
        <v>42004</v>
      </c>
      <c r="G2795" s="60" t="s">
        <v>2730</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row>
    <row r="2796" spans="1:31">
      <c r="A2796" s="60" t="s">
        <v>3976</v>
      </c>
      <c r="B2796" s="60" t="s">
        <v>2728</v>
      </c>
      <c r="C2796" s="60" t="s">
        <v>2746</v>
      </c>
      <c r="D2796" s="60" t="s">
        <v>2729</v>
      </c>
      <c r="E2796" s="67">
        <v>41640</v>
      </c>
      <c r="F2796" s="67">
        <v>42004</v>
      </c>
      <c r="G2796" s="60" t="s">
        <v>2730</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row>
    <row r="2797" spans="1:31">
      <c r="A2797" s="60" t="s">
        <v>3977</v>
      </c>
      <c r="B2797" s="60" t="s">
        <v>2784</v>
      </c>
      <c r="D2797" s="60" t="s">
        <v>2738</v>
      </c>
      <c r="E2797" s="67">
        <v>41640</v>
      </c>
      <c r="F2797" s="67">
        <v>42004</v>
      </c>
      <c r="G2797" s="60" t="s">
        <v>2730</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row>
    <row r="2798" spans="1:31">
      <c r="A2798" s="60" t="s">
        <v>3977</v>
      </c>
      <c r="B2798" s="60" t="s">
        <v>2784</v>
      </c>
      <c r="D2798" s="60" t="s">
        <v>3542</v>
      </c>
      <c r="E2798" s="67">
        <v>41640</v>
      </c>
      <c r="F2798" s="67">
        <v>42004</v>
      </c>
      <c r="G2798" s="60" t="s">
        <v>2735</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row>
    <row r="2799" spans="1:31">
      <c r="A2799" s="60" t="s">
        <v>3978</v>
      </c>
      <c r="B2799" s="60" t="s">
        <v>2745</v>
      </c>
      <c r="C2799" s="60" t="s">
        <v>2746</v>
      </c>
      <c r="D2799" s="60" t="s">
        <v>2743</v>
      </c>
      <c r="E2799" s="67">
        <v>41640</v>
      </c>
      <c r="F2799" s="67">
        <v>42004</v>
      </c>
      <c r="G2799" s="60" t="s">
        <v>2730</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row>
    <row r="2800" spans="1:31">
      <c r="A2800" s="60" t="s">
        <v>3978</v>
      </c>
      <c r="B2800" s="60" t="s">
        <v>2745</v>
      </c>
      <c r="C2800" s="60" t="s">
        <v>2746</v>
      </c>
      <c r="D2800" s="60" t="s">
        <v>2736</v>
      </c>
      <c r="E2800" s="67">
        <v>41640</v>
      </c>
      <c r="F2800" s="67">
        <v>42004</v>
      </c>
      <c r="G2800" s="60" t="s">
        <v>2730</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row>
    <row r="2801" spans="1:31">
      <c r="A2801" s="60" t="s">
        <v>3978</v>
      </c>
      <c r="B2801" s="60" t="s">
        <v>2745</v>
      </c>
      <c r="C2801" s="60" t="s">
        <v>2746</v>
      </c>
      <c r="D2801" s="60" t="s">
        <v>2798</v>
      </c>
      <c r="E2801" s="67">
        <v>41640</v>
      </c>
      <c r="F2801" s="67">
        <v>42004</v>
      </c>
      <c r="G2801" s="60" t="s">
        <v>2735</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row>
    <row r="2802" spans="1:31">
      <c r="A2802" s="60" t="s">
        <v>3979</v>
      </c>
      <c r="B2802" s="60" t="s">
        <v>2745</v>
      </c>
      <c r="C2802" s="60" t="s">
        <v>2746</v>
      </c>
      <c r="D2802" s="60" t="s">
        <v>3958</v>
      </c>
      <c r="E2802" s="67">
        <v>41640</v>
      </c>
      <c r="F2802" s="67">
        <v>42004</v>
      </c>
      <c r="G2802" s="60" t="s">
        <v>2730</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row>
    <row r="2803" spans="1:31">
      <c r="A2803" s="60" t="s">
        <v>3979</v>
      </c>
      <c r="B2803" s="60" t="s">
        <v>2745</v>
      </c>
      <c r="C2803" s="60" t="s">
        <v>2746</v>
      </c>
      <c r="D2803" s="60" t="s">
        <v>2736</v>
      </c>
      <c r="E2803" s="67">
        <v>41640</v>
      </c>
      <c r="F2803" s="67">
        <v>42004</v>
      </c>
      <c r="G2803" s="60" t="s">
        <v>2730</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row>
    <row r="2804" spans="1:31">
      <c r="A2804" s="60" t="s">
        <v>3980</v>
      </c>
      <c r="B2804" s="60" t="s">
        <v>2745</v>
      </c>
      <c r="C2804" s="60" t="s">
        <v>2746</v>
      </c>
      <c r="D2804" s="60" t="s">
        <v>2743</v>
      </c>
      <c r="E2804" s="67">
        <v>41640</v>
      </c>
      <c r="F2804" s="67">
        <v>42004</v>
      </c>
      <c r="G2804" s="60" t="s">
        <v>2730</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row>
    <row r="2805" spans="1:31">
      <c r="A2805" s="60" t="s">
        <v>3980</v>
      </c>
      <c r="B2805" s="60" t="s">
        <v>2745</v>
      </c>
      <c r="C2805" s="60" t="s">
        <v>2746</v>
      </c>
      <c r="D2805" s="60" t="s">
        <v>2736</v>
      </c>
      <c r="E2805" s="67">
        <v>41640</v>
      </c>
      <c r="F2805" s="67">
        <v>42004</v>
      </c>
      <c r="G2805" s="60" t="s">
        <v>2730</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row>
    <row r="2806" spans="1:31">
      <c r="A2806" s="60" t="s">
        <v>3980</v>
      </c>
      <c r="B2806" s="60" t="s">
        <v>2745</v>
      </c>
      <c r="C2806" s="60" t="s">
        <v>2746</v>
      </c>
      <c r="D2806" s="60" t="s">
        <v>2798</v>
      </c>
      <c r="E2806" s="67">
        <v>41640</v>
      </c>
      <c r="F2806" s="67">
        <v>42004</v>
      </c>
      <c r="G2806" s="60" t="s">
        <v>2735</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row>
    <row r="2807" spans="1:31">
      <c r="A2807" s="60" t="s">
        <v>3981</v>
      </c>
      <c r="B2807" s="60" t="s">
        <v>2745</v>
      </c>
      <c r="C2807" s="60" t="s">
        <v>2746</v>
      </c>
      <c r="D2807" s="60" t="s">
        <v>2743</v>
      </c>
      <c r="E2807" s="67">
        <v>41640</v>
      </c>
      <c r="F2807" s="67">
        <v>42004</v>
      </c>
      <c r="G2807" s="60" t="s">
        <v>2730</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row>
    <row r="2808" spans="1:31">
      <c r="A2808" s="60" t="s">
        <v>3981</v>
      </c>
      <c r="B2808" s="60" t="s">
        <v>2745</v>
      </c>
      <c r="C2808" s="60" t="s">
        <v>2746</v>
      </c>
      <c r="D2808" s="60" t="s">
        <v>2736</v>
      </c>
      <c r="E2808" s="67">
        <v>41640</v>
      </c>
      <c r="F2808" s="67">
        <v>42004</v>
      </c>
      <c r="G2808" s="60" t="s">
        <v>2730</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row>
    <row r="2809" spans="1:31">
      <c r="A2809" s="60" t="s">
        <v>3981</v>
      </c>
      <c r="B2809" s="60" t="s">
        <v>2745</v>
      </c>
      <c r="C2809" s="60" t="s">
        <v>2746</v>
      </c>
      <c r="D2809" s="60" t="s">
        <v>2798</v>
      </c>
      <c r="E2809" s="67">
        <v>41640</v>
      </c>
      <c r="F2809" s="67">
        <v>42004</v>
      </c>
      <c r="G2809" s="60" t="s">
        <v>2735</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row>
    <row r="2810" spans="1:31">
      <c r="A2810" s="60" t="s">
        <v>3982</v>
      </c>
      <c r="B2810" s="60" t="s">
        <v>2745</v>
      </c>
      <c r="C2810" s="60" t="s">
        <v>2746</v>
      </c>
      <c r="D2810" s="60" t="s">
        <v>2743</v>
      </c>
      <c r="E2810" s="67">
        <v>41640</v>
      </c>
      <c r="F2810" s="67">
        <v>42004</v>
      </c>
      <c r="G2810" s="60" t="s">
        <v>2730</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row>
    <row r="2811" spans="1:31">
      <c r="A2811" s="60" t="s">
        <v>3982</v>
      </c>
      <c r="B2811" s="60" t="s">
        <v>2745</v>
      </c>
      <c r="C2811" s="60" t="s">
        <v>2746</v>
      </c>
      <c r="D2811" s="60" t="s">
        <v>2736</v>
      </c>
      <c r="E2811" s="67">
        <v>41640</v>
      </c>
      <c r="F2811" s="67">
        <v>42004</v>
      </c>
      <c r="G2811" s="60" t="s">
        <v>2730</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row>
    <row r="2812" spans="1:31">
      <c r="A2812" s="60" t="s">
        <v>3982</v>
      </c>
      <c r="B2812" s="60" t="s">
        <v>2745</v>
      </c>
      <c r="C2812" s="60" t="s">
        <v>2746</v>
      </c>
      <c r="D2812" s="60" t="s">
        <v>2798</v>
      </c>
      <c r="E2812" s="67">
        <v>41640</v>
      </c>
      <c r="F2812" s="67">
        <v>42004</v>
      </c>
      <c r="G2812" s="60" t="s">
        <v>2735</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row>
    <row r="2813" spans="1:31">
      <c r="A2813" s="60" t="s">
        <v>3983</v>
      </c>
      <c r="B2813" s="60" t="s">
        <v>2745</v>
      </c>
      <c r="C2813" s="60" t="s">
        <v>2746</v>
      </c>
      <c r="D2813" s="60" t="s">
        <v>2743</v>
      </c>
      <c r="E2813" s="67">
        <v>41640</v>
      </c>
      <c r="F2813" s="67">
        <v>42004</v>
      </c>
      <c r="G2813" s="60" t="s">
        <v>2730</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row>
    <row r="2814" spans="1:31">
      <c r="A2814" s="60" t="s">
        <v>3983</v>
      </c>
      <c r="B2814" s="60" t="s">
        <v>2745</v>
      </c>
      <c r="C2814" s="60" t="s">
        <v>2746</v>
      </c>
      <c r="D2814" s="60" t="s">
        <v>2736</v>
      </c>
      <c r="E2814" s="67">
        <v>41640</v>
      </c>
      <c r="F2814" s="67">
        <v>42004</v>
      </c>
      <c r="G2814" s="60" t="s">
        <v>2730</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row>
    <row r="2815" spans="1:31">
      <c r="A2815" s="60" t="s">
        <v>3983</v>
      </c>
      <c r="B2815" s="60" t="s">
        <v>2745</v>
      </c>
      <c r="C2815" s="60" t="s">
        <v>2746</v>
      </c>
      <c r="D2815" s="60" t="s">
        <v>2798</v>
      </c>
      <c r="E2815" s="67">
        <v>41640</v>
      </c>
      <c r="F2815" s="67">
        <v>42004</v>
      </c>
      <c r="G2815" s="60" t="s">
        <v>2735</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row>
    <row r="2816" spans="1:31">
      <c r="A2816" s="60" t="s">
        <v>3984</v>
      </c>
      <c r="B2816" s="60" t="s">
        <v>2745</v>
      </c>
      <c r="C2816" s="60" t="s">
        <v>2746</v>
      </c>
      <c r="D2816" s="60" t="s">
        <v>2743</v>
      </c>
      <c r="E2816" s="67">
        <v>41640</v>
      </c>
      <c r="F2816" s="67">
        <v>42004</v>
      </c>
      <c r="G2816" s="60" t="s">
        <v>2730</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row>
    <row r="2817" spans="1:31">
      <c r="A2817" s="60" t="s">
        <v>3984</v>
      </c>
      <c r="B2817" s="60" t="s">
        <v>2745</v>
      </c>
      <c r="C2817" s="60" t="s">
        <v>2746</v>
      </c>
      <c r="D2817" s="60" t="s">
        <v>2736</v>
      </c>
      <c r="E2817" s="67">
        <v>41640</v>
      </c>
      <c r="F2817" s="67">
        <v>42004</v>
      </c>
      <c r="G2817" s="60" t="s">
        <v>2730</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row>
    <row r="2818" spans="1:31">
      <c r="A2818" s="60" t="s">
        <v>3984</v>
      </c>
      <c r="B2818" s="60" t="s">
        <v>2745</v>
      </c>
      <c r="C2818" s="60" t="s">
        <v>2746</v>
      </c>
      <c r="D2818" s="60" t="s">
        <v>2798</v>
      </c>
      <c r="E2818" s="67">
        <v>41640</v>
      </c>
      <c r="F2818" s="67">
        <v>42004</v>
      </c>
      <c r="G2818" s="60" t="s">
        <v>2735</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row>
    <row r="2819" spans="1:31">
      <c r="A2819" s="60" t="s">
        <v>3985</v>
      </c>
      <c r="B2819" s="60" t="s">
        <v>2745</v>
      </c>
      <c r="C2819" s="60" t="s">
        <v>2746</v>
      </c>
      <c r="D2819" s="60" t="s">
        <v>2743</v>
      </c>
      <c r="E2819" s="67">
        <v>41640</v>
      </c>
      <c r="F2819" s="67">
        <v>42004</v>
      </c>
      <c r="G2819" s="60" t="s">
        <v>2730</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row>
    <row r="2820" spans="1:31">
      <c r="A2820" s="60" t="s">
        <v>3985</v>
      </c>
      <c r="B2820" s="60" t="s">
        <v>2745</v>
      </c>
      <c r="C2820" s="60" t="s">
        <v>2746</v>
      </c>
      <c r="D2820" s="60" t="s">
        <v>2736</v>
      </c>
      <c r="E2820" s="67">
        <v>41640</v>
      </c>
      <c r="F2820" s="67">
        <v>42004</v>
      </c>
      <c r="G2820" s="60" t="s">
        <v>2730</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row>
    <row r="2821" spans="1:31">
      <c r="A2821" s="60" t="s">
        <v>3985</v>
      </c>
      <c r="B2821" s="60" t="s">
        <v>2745</v>
      </c>
      <c r="C2821" s="60" t="s">
        <v>2746</v>
      </c>
      <c r="D2821" s="60" t="s">
        <v>2798</v>
      </c>
      <c r="E2821" s="67">
        <v>41640</v>
      </c>
      <c r="F2821" s="67">
        <v>42004</v>
      </c>
      <c r="G2821" s="60" t="s">
        <v>2735</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row>
    <row r="2822" spans="1:31">
      <c r="A2822" s="60" t="s">
        <v>3986</v>
      </c>
      <c r="B2822" s="60" t="s">
        <v>2728</v>
      </c>
      <c r="D2822" s="60" t="s">
        <v>2729</v>
      </c>
      <c r="E2822" s="67">
        <v>41640</v>
      </c>
      <c r="F2822" s="67">
        <v>42004</v>
      </c>
      <c r="G2822" s="60" t="s">
        <v>2730</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row>
    <row r="2823" spans="1:31">
      <c r="A2823" s="60" t="s">
        <v>3987</v>
      </c>
      <c r="B2823" s="60" t="s">
        <v>2784</v>
      </c>
      <c r="D2823" s="60" t="s">
        <v>2738</v>
      </c>
      <c r="E2823" s="67">
        <v>41640</v>
      </c>
      <c r="F2823" s="67">
        <v>42004</v>
      </c>
      <c r="G2823" s="60" t="s">
        <v>2730</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row>
    <row r="2824" spans="1:31">
      <c r="A2824" s="60" t="s">
        <v>3987</v>
      </c>
      <c r="B2824" s="60" t="s">
        <v>2784</v>
      </c>
      <c r="D2824" s="60" t="s">
        <v>3542</v>
      </c>
      <c r="E2824" s="67">
        <v>41640</v>
      </c>
      <c r="F2824" s="67">
        <v>42004</v>
      </c>
      <c r="G2824" s="60" t="s">
        <v>2735</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row>
    <row r="2825" spans="1:31">
      <c r="A2825" s="60" t="s">
        <v>3988</v>
      </c>
      <c r="B2825" s="60" t="s">
        <v>2728</v>
      </c>
      <c r="C2825" s="60" t="s">
        <v>2746</v>
      </c>
      <c r="D2825" s="60" t="s">
        <v>2729</v>
      </c>
      <c r="E2825" s="67">
        <v>41640</v>
      </c>
      <c r="F2825" s="67">
        <v>42004</v>
      </c>
      <c r="G2825" s="60" t="s">
        <v>2730</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row>
    <row r="2826" spans="1:31">
      <c r="A2826" s="60" t="s">
        <v>3989</v>
      </c>
      <c r="B2826" s="60" t="s">
        <v>6</v>
      </c>
      <c r="D2826" s="60" t="s">
        <v>2729</v>
      </c>
      <c r="E2826" s="67">
        <v>41640</v>
      </c>
      <c r="F2826" s="67">
        <v>42004</v>
      </c>
      <c r="G2826" s="60" t="s">
        <v>2730</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row>
    <row r="2827" spans="1:31">
      <c r="A2827" s="60" t="s">
        <v>3989</v>
      </c>
      <c r="B2827" s="60" t="s">
        <v>6</v>
      </c>
      <c r="D2827" s="60" t="s">
        <v>2798</v>
      </c>
      <c r="E2827" s="67">
        <v>41640</v>
      </c>
      <c r="F2827" s="67">
        <v>42004</v>
      </c>
      <c r="G2827" s="60" t="s">
        <v>2735</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row>
    <row r="2828" spans="1:31">
      <c r="A2828" s="60" t="s">
        <v>3990</v>
      </c>
      <c r="B2828" s="60" t="s">
        <v>6</v>
      </c>
      <c r="D2828" s="60" t="s">
        <v>2729</v>
      </c>
      <c r="E2828" s="67">
        <v>41640</v>
      </c>
      <c r="F2828" s="67">
        <v>42004</v>
      </c>
      <c r="G2828" s="60" t="s">
        <v>2735</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row>
    <row r="2829" spans="1:31">
      <c r="A2829" s="60" t="s">
        <v>3991</v>
      </c>
      <c r="B2829" s="60" t="s">
        <v>6</v>
      </c>
      <c r="D2829" s="60" t="s">
        <v>2749</v>
      </c>
      <c r="E2829" s="67">
        <v>41640</v>
      </c>
      <c r="F2829" s="67">
        <v>42004</v>
      </c>
      <c r="G2829" s="60" t="s">
        <v>2730</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row>
    <row r="2830" spans="1:31">
      <c r="A2830" s="60" t="s">
        <v>3991</v>
      </c>
      <c r="B2830" s="60" t="s">
        <v>6</v>
      </c>
      <c r="D2830" s="60" t="s">
        <v>2952</v>
      </c>
      <c r="E2830" s="67">
        <v>41640</v>
      </c>
      <c r="F2830" s="67">
        <v>42004</v>
      </c>
      <c r="G2830" s="60" t="s">
        <v>2735</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row>
    <row r="2831" spans="1:31">
      <c r="A2831" s="60" t="s">
        <v>3992</v>
      </c>
      <c r="B2831" s="60" t="s">
        <v>2733</v>
      </c>
      <c r="D2831" s="60" t="s">
        <v>2738</v>
      </c>
      <c r="E2831" s="67">
        <v>41640</v>
      </c>
      <c r="F2831" s="67">
        <v>42004</v>
      </c>
      <c r="G2831" s="60" t="s">
        <v>2730</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row>
    <row r="2832" spans="1:31">
      <c r="A2832" s="60" t="s">
        <v>3992</v>
      </c>
      <c r="B2832" s="60" t="s">
        <v>2733</v>
      </c>
      <c r="D2832" s="60" t="s">
        <v>2762</v>
      </c>
      <c r="E2832" s="67">
        <v>41640</v>
      </c>
      <c r="F2832" s="67">
        <v>42004</v>
      </c>
      <c r="G2832" s="60" t="s">
        <v>2735</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row>
    <row r="2833" spans="1:31">
      <c r="A2833" s="60" t="s">
        <v>3992</v>
      </c>
      <c r="B2833" s="60" t="s">
        <v>2733</v>
      </c>
      <c r="D2833" s="60" t="s">
        <v>2798</v>
      </c>
      <c r="E2833" s="67">
        <v>41883</v>
      </c>
      <c r="F2833" s="67">
        <v>42004</v>
      </c>
      <c r="G2833" s="60" t="s">
        <v>2735</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row>
    <row r="2834" spans="1:31">
      <c r="A2834" s="60" t="s">
        <v>3992</v>
      </c>
      <c r="B2834" s="60" t="s">
        <v>2733</v>
      </c>
      <c r="D2834" s="60" t="s">
        <v>2754</v>
      </c>
      <c r="E2834" s="67">
        <v>41821</v>
      </c>
      <c r="F2834" s="67">
        <v>41883</v>
      </c>
      <c r="G2834" s="60" t="s">
        <v>2730</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row>
    <row r="2835" spans="1:31">
      <c r="A2835" s="60" t="s">
        <v>3992</v>
      </c>
      <c r="B2835" s="60" t="s">
        <v>2733</v>
      </c>
      <c r="D2835" s="60" t="s">
        <v>2798</v>
      </c>
      <c r="E2835" s="67">
        <v>41821</v>
      </c>
      <c r="F2835" s="67">
        <v>41883</v>
      </c>
      <c r="G2835" s="60" t="s">
        <v>2735</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row>
    <row r="2836" spans="1:31">
      <c r="A2836" s="60" t="s">
        <v>3992</v>
      </c>
      <c r="B2836" s="60" t="s">
        <v>2733</v>
      </c>
      <c r="D2836" s="60" t="s">
        <v>2754</v>
      </c>
      <c r="E2836" s="67">
        <v>41640</v>
      </c>
      <c r="F2836" s="67">
        <v>41820</v>
      </c>
      <c r="G2836" s="60" t="s">
        <v>2730</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row>
    <row r="2837" spans="1:31">
      <c r="A2837" s="60" t="s">
        <v>3992</v>
      </c>
      <c r="B2837" s="60" t="s">
        <v>2733</v>
      </c>
      <c r="D2837" s="60" t="s">
        <v>2798</v>
      </c>
      <c r="E2837" s="67">
        <v>41640</v>
      </c>
      <c r="F2837" s="67">
        <v>41820</v>
      </c>
      <c r="G2837" s="60" t="s">
        <v>2735</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row>
    <row r="2838" spans="1:31">
      <c r="A2838" s="60" t="s">
        <v>3993</v>
      </c>
      <c r="B2838" s="60" t="s">
        <v>2733</v>
      </c>
      <c r="D2838" s="60" t="s">
        <v>2749</v>
      </c>
      <c r="E2838" s="67">
        <v>41640</v>
      </c>
      <c r="F2838" s="67">
        <v>42004</v>
      </c>
      <c r="G2838" s="60" t="s">
        <v>2730</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row>
    <row r="2839" spans="1:31">
      <c r="A2839" s="60" t="s">
        <v>3993</v>
      </c>
      <c r="B2839" s="60" t="s">
        <v>2733</v>
      </c>
      <c r="D2839" s="60" t="s">
        <v>2737</v>
      </c>
      <c r="E2839" s="67">
        <v>41640</v>
      </c>
      <c r="F2839" s="67">
        <v>42004</v>
      </c>
      <c r="G2839" s="60" t="s">
        <v>2735</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row>
    <row r="2840" spans="1:31">
      <c r="A2840" s="60" t="s">
        <v>3993</v>
      </c>
      <c r="B2840" s="60" t="s">
        <v>2733</v>
      </c>
      <c r="D2840" s="60" t="s">
        <v>2798</v>
      </c>
      <c r="E2840" s="67">
        <v>41883</v>
      </c>
      <c r="F2840" s="67">
        <v>42004</v>
      </c>
      <c r="G2840" s="60" t="s">
        <v>2735</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row>
    <row r="2841" spans="1:31">
      <c r="A2841" s="60" t="s">
        <v>3993</v>
      </c>
      <c r="B2841" s="60" t="s">
        <v>2733</v>
      </c>
      <c r="D2841" s="60" t="s">
        <v>2754</v>
      </c>
      <c r="E2841" s="67">
        <v>41821</v>
      </c>
      <c r="F2841" s="67">
        <v>41883</v>
      </c>
      <c r="G2841" s="60" t="s">
        <v>2730</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row>
    <row r="2842" spans="1:31">
      <c r="A2842" s="60" t="s">
        <v>3993</v>
      </c>
      <c r="B2842" s="60" t="s">
        <v>2733</v>
      </c>
      <c r="D2842" s="60" t="s">
        <v>2798</v>
      </c>
      <c r="E2842" s="67">
        <v>41821</v>
      </c>
      <c r="F2842" s="67">
        <v>41883</v>
      </c>
      <c r="G2842" s="60" t="s">
        <v>2735</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row>
    <row r="2843" spans="1:31">
      <c r="A2843" s="60" t="s">
        <v>3993</v>
      </c>
      <c r="B2843" s="60" t="s">
        <v>2733</v>
      </c>
      <c r="D2843" s="60" t="s">
        <v>2754</v>
      </c>
      <c r="E2843" s="67">
        <v>41640</v>
      </c>
      <c r="F2843" s="67">
        <v>41820</v>
      </c>
      <c r="G2843" s="60" t="s">
        <v>2730</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row>
    <row r="2844" spans="1:31">
      <c r="A2844" s="60" t="s">
        <v>3993</v>
      </c>
      <c r="B2844" s="60" t="s">
        <v>2733</v>
      </c>
      <c r="D2844" s="60" t="s">
        <v>2798</v>
      </c>
      <c r="E2844" s="67">
        <v>41640</v>
      </c>
      <c r="F2844" s="67">
        <v>41820</v>
      </c>
      <c r="G2844" s="60" t="s">
        <v>2735</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row>
    <row r="2845" spans="1:31">
      <c r="A2845" s="60" t="s">
        <v>3994</v>
      </c>
      <c r="B2845" s="60" t="s">
        <v>2733</v>
      </c>
      <c r="D2845" s="60" t="s">
        <v>2738</v>
      </c>
      <c r="E2845" s="67">
        <v>41640</v>
      </c>
      <c r="F2845" s="67">
        <v>42004</v>
      </c>
      <c r="G2845" s="60" t="s">
        <v>2730</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row>
    <row r="2846" spans="1:31">
      <c r="A2846" s="60" t="s">
        <v>3994</v>
      </c>
      <c r="B2846" s="60" t="s">
        <v>2733</v>
      </c>
      <c r="D2846" s="60" t="s">
        <v>2762</v>
      </c>
      <c r="E2846" s="67">
        <v>41640</v>
      </c>
      <c r="F2846" s="67">
        <v>42004</v>
      </c>
      <c r="G2846" s="60" t="s">
        <v>2735</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row>
    <row r="2847" spans="1:31">
      <c r="A2847" s="60" t="s">
        <v>3994</v>
      </c>
      <c r="B2847" s="60" t="s">
        <v>2733</v>
      </c>
      <c r="D2847" s="60" t="s">
        <v>2798</v>
      </c>
      <c r="E2847" s="67">
        <v>41883</v>
      </c>
      <c r="F2847" s="67">
        <v>42004</v>
      </c>
      <c r="G2847" s="60" t="s">
        <v>2735</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row>
    <row r="2848" spans="1:31">
      <c r="A2848" s="60" t="s">
        <v>3994</v>
      </c>
      <c r="B2848" s="60" t="s">
        <v>2733</v>
      </c>
      <c r="D2848" s="60" t="s">
        <v>2754</v>
      </c>
      <c r="E2848" s="67">
        <v>41821</v>
      </c>
      <c r="F2848" s="67">
        <v>41883</v>
      </c>
      <c r="G2848" s="60" t="s">
        <v>2730</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row>
    <row r="2849" spans="1:31">
      <c r="A2849" s="60" t="s">
        <v>3994</v>
      </c>
      <c r="B2849" s="60" t="s">
        <v>2733</v>
      </c>
      <c r="D2849" s="60" t="s">
        <v>2798</v>
      </c>
      <c r="E2849" s="67">
        <v>41821</v>
      </c>
      <c r="F2849" s="67">
        <v>41883</v>
      </c>
      <c r="G2849" s="60" t="s">
        <v>2735</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row>
    <row r="2850" spans="1:31">
      <c r="A2850" s="60" t="s">
        <v>3994</v>
      </c>
      <c r="B2850" s="60" t="s">
        <v>2733</v>
      </c>
      <c r="D2850" s="60" t="s">
        <v>2754</v>
      </c>
      <c r="E2850" s="67">
        <v>41640</v>
      </c>
      <c r="F2850" s="67">
        <v>41820</v>
      </c>
      <c r="G2850" s="60" t="s">
        <v>2730</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row>
    <row r="2851" spans="1:31">
      <c r="A2851" s="60" t="s">
        <v>3994</v>
      </c>
      <c r="B2851" s="60" t="s">
        <v>2733</v>
      </c>
      <c r="D2851" s="60" t="s">
        <v>2798</v>
      </c>
      <c r="E2851" s="67">
        <v>41640</v>
      </c>
      <c r="F2851" s="67">
        <v>41820</v>
      </c>
      <c r="G2851" s="60" t="s">
        <v>2735</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row>
    <row r="2852" spans="1:31">
      <c r="A2852" s="60" t="s">
        <v>3995</v>
      </c>
      <c r="B2852" s="60" t="s">
        <v>2733</v>
      </c>
      <c r="D2852" s="60" t="s">
        <v>2749</v>
      </c>
      <c r="E2852" s="67">
        <v>41640</v>
      </c>
      <c r="F2852" s="67">
        <v>42004</v>
      </c>
      <c r="G2852" s="60" t="s">
        <v>2730</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row>
    <row r="2853" spans="1:31">
      <c r="A2853" s="60" t="s">
        <v>3995</v>
      </c>
      <c r="B2853" s="60" t="s">
        <v>2733</v>
      </c>
      <c r="D2853" s="60" t="s">
        <v>2737</v>
      </c>
      <c r="E2853" s="67">
        <v>41640</v>
      </c>
      <c r="F2853" s="67">
        <v>42004</v>
      </c>
      <c r="G2853" s="60" t="s">
        <v>2735</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row>
    <row r="2854" spans="1:31">
      <c r="A2854" s="60" t="s">
        <v>3995</v>
      </c>
      <c r="B2854" s="60" t="s">
        <v>2733</v>
      </c>
      <c r="D2854" s="60" t="s">
        <v>2798</v>
      </c>
      <c r="E2854" s="67">
        <v>41883</v>
      </c>
      <c r="F2854" s="67">
        <v>42004</v>
      </c>
      <c r="G2854" s="60" t="s">
        <v>2735</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row>
    <row r="2855" spans="1:31">
      <c r="A2855" s="60" t="s">
        <v>3995</v>
      </c>
      <c r="B2855" s="60" t="s">
        <v>2733</v>
      </c>
      <c r="D2855" s="60" t="s">
        <v>2754</v>
      </c>
      <c r="E2855" s="67">
        <v>41821</v>
      </c>
      <c r="F2855" s="67">
        <v>41883</v>
      </c>
      <c r="G2855" s="60" t="s">
        <v>2730</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row>
    <row r="2856" spans="1:31">
      <c r="A2856" s="60" t="s">
        <v>3995</v>
      </c>
      <c r="B2856" s="60" t="s">
        <v>2733</v>
      </c>
      <c r="D2856" s="60" t="s">
        <v>2798</v>
      </c>
      <c r="E2856" s="67">
        <v>41821</v>
      </c>
      <c r="F2856" s="67">
        <v>41883</v>
      </c>
      <c r="G2856" s="60" t="s">
        <v>2735</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row>
    <row r="2857" spans="1:31">
      <c r="A2857" s="60" t="s">
        <v>3995</v>
      </c>
      <c r="B2857" s="60" t="s">
        <v>2733</v>
      </c>
      <c r="D2857" s="60" t="s">
        <v>2754</v>
      </c>
      <c r="E2857" s="67">
        <v>41640</v>
      </c>
      <c r="F2857" s="67">
        <v>41820</v>
      </c>
      <c r="G2857" s="60" t="s">
        <v>2730</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row>
    <row r="2858" spans="1:31">
      <c r="A2858" s="60" t="s">
        <v>3995</v>
      </c>
      <c r="B2858" s="60" t="s">
        <v>2733</v>
      </c>
      <c r="D2858" s="60" t="s">
        <v>2798</v>
      </c>
      <c r="E2858" s="67">
        <v>41640</v>
      </c>
      <c r="F2858" s="67">
        <v>41820</v>
      </c>
      <c r="G2858" s="60" t="s">
        <v>2735</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row>
    <row r="2859" spans="1:31">
      <c r="A2859" s="60" t="s">
        <v>3996</v>
      </c>
      <c r="B2859" s="60" t="s">
        <v>2733</v>
      </c>
      <c r="C2859" s="60" t="s">
        <v>2746</v>
      </c>
      <c r="D2859" s="60" t="s">
        <v>2729</v>
      </c>
      <c r="E2859" s="67">
        <v>41640</v>
      </c>
      <c r="F2859" s="67">
        <v>42004</v>
      </c>
      <c r="G2859" s="60" t="s">
        <v>2730</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row>
    <row r="2860" spans="1:31">
      <c r="A2860" s="60" t="s">
        <v>3997</v>
      </c>
      <c r="B2860" s="60" t="s">
        <v>2733</v>
      </c>
      <c r="D2860" s="60" t="s">
        <v>2729</v>
      </c>
      <c r="E2860" s="67">
        <v>41640</v>
      </c>
      <c r="F2860" s="67">
        <v>42004</v>
      </c>
      <c r="G2860" s="60" t="s">
        <v>2730</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row>
    <row r="2861" spans="1:31">
      <c r="A2861" s="60" t="s">
        <v>3998</v>
      </c>
      <c r="B2861" s="60" t="s">
        <v>2733</v>
      </c>
      <c r="D2861" s="60" t="s">
        <v>2729</v>
      </c>
      <c r="E2861" s="67">
        <v>41640</v>
      </c>
      <c r="F2861" s="67">
        <v>42004</v>
      </c>
      <c r="G2861" s="60" t="s">
        <v>2730</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row>
    <row r="2862" spans="1:31">
      <c r="A2862" s="60" t="s">
        <v>3999</v>
      </c>
      <c r="B2862" s="60" t="s">
        <v>2733</v>
      </c>
      <c r="C2862" s="60" t="s">
        <v>2746</v>
      </c>
      <c r="D2862" s="60" t="s">
        <v>2729</v>
      </c>
      <c r="E2862" s="67">
        <v>41640</v>
      </c>
      <c r="F2862" s="67">
        <v>42004</v>
      </c>
      <c r="G2862" s="60" t="s">
        <v>2730</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row>
    <row r="2863" spans="1:31">
      <c r="A2863" s="60" t="s">
        <v>4000</v>
      </c>
      <c r="B2863" s="60" t="s">
        <v>2733</v>
      </c>
      <c r="C2863" s="60" t="s">
        <v>2732</v>
      </c>
      <c r="D2863" s="60" t="s">
        <v>2738</v>
      </c>
      <c r="E2863" s="67">
        <v>41640</v>
      </c>
      <c r="F2863" s="67">
        <v>42004</v>
      </c>
      <c r="G2863" s="60" t="s">
        <v>2735</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row>
    <row r="2864" spans="1:31">
      <c r="A2864" s="60" t="s">
        <v>4000</v>
      </c>
      <c r="B2864" s="60" t="s">
        <v>2733</v>
      </c>
      <c r="C2864" s="60" t="s">
        <v>2732</v>
      </c>
      <c r="D2864" s="60" t="s">
        <v>3004</v>
      </c>
      <c r="E2864" s="67">
        <v>41640</v>
      </c>
      <c r="F2864" s="67">
        <v>42004</v>
      </c>
      <c r="G2864" s="60" t="s">
        <v>2735</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row>
    <row r="2865" spans="1:31">
      <c r="A2865" s="60" t="s">
        <v>4001</v>
      </c>
      <c r="B2865" s="60" t="s">
        <v>2733</v>
      </c>
      <c r="C2865" s="60" t="s">
        <v>2732</v>
      </c>
      <c r="D2865" s="60" t="s">
        <v>2729</v>
      </c>
      <c r="E2865" s="67">
        <v>41640</v>
      </c>
      <c r="F2865" s="67">
        <v>42004</v>
      </c>
      <c r="G2865" s="60" t="s">
        <v>2730</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row>
    <row r="2866" spans="1:31">
      <c r="A2866" s="60" t="s">
        <v>4002</v>
      </c>
      <c r="B2866" s="60" t="s">
        <v>2733</v>
      </c>
      <c r="D2866" s="60" t="s">
        <v>2738</v>
      </c>
      <c r="E2866" s="67">
        <v>41640</v>
      </c>
      <c r="F2866" s="67">
        <v>42004</v>
      </c>
      <c r="G2866" s="60" t="s">
        <v>2730</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row>
    <row r="2867" spans="1:31">
      <c r="A2867" s="60" t="s">
        <v>4002</v>
      </c>
      <c r="B2867" s="60" t="s">
        <v>2733</v>
      </c>
      <c r="D2867" s="60" t="s">
        <v>3542</v>
      </c>
      <c r="E2867" s="67">
        <v>41640</v>
      </c>
      <c r="F2867" s="67">
        <v>42004</v>
      </c>
      <c r="G2867" s="60" t="s">
        <v>2735</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row>
    <row r="2868" spans="1:31">
      <c r="A2868" s="60" t="s">
        <v>4003</v>
      </c>
      <c r="B2868" s="60" t="s">
        <v>2946</v>
      </c>
      <c r="D2868" s="60" t="s">
        <v>2738</v>
      </c>
      <c r="E2868" s="67">
        <v>41640</v>
      </c>
      <c r="F2868" s="67">
        <v>42004</v>
      </c>
      <c r="G2868" s="60" t="s">
        <v>2730</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row>
    <row r="2869" spans="1:31">
      <c r="A2869" s="60" t="s">
        <v>4003</v>
      </c>
      <c r="B2869" s="60" t="s">
        <v>2946</v>
      </c>
      <c r="D2869" s="60" t="s">
        <v>3542</v>
      </c>
      <c r="E2869" s="67">
        <v>41640</v>
      </c>
      <c r="F2869" s="67">
        <v>42004</v>
      </c>
      <c r="G2869" s="60" t="s">
        <v>2735</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row>
    <row r="2870" spans="1:31">
      <c r="A2870" s="60" t="s">
        <v>4004</v>
      </c>
      <c r="B2870" s="60" t="s">
        <v>2946</v>
      </c>
      <c r="D2870" s="60" t="s">
        <v>2729</v>
      </c>
      <c r="E2870" s="67">
        <v>41640</v>
      </c>
      <c r="F2870" s="67">
        <v>42004</v>
      </c>
      <c r="G2870" s="60" t="s">
        <v>2730</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row>
    <row r="2871" spans="1:31">
      <c r="A2871" s="60" t="s">
        <v>4005</v>
      </c>
      <c r="B2871" s="60" t="s">
        <v>2728</v>
      </c>
      <c r="C2871" s="60" t="s">
        <v>2732</v>
      </c>
      <c r="D2871" s="60" t="s">
        <v>2729</v>
      </c>
      <c r="E2871" s="67">
        <v>41640</v>
      </c>
      <c r="F2871" s="67">
        <v>42004</v>
      </c>
      <c r="G2871" s="60" t="s">
        <v>2730</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row>
    <row r="2872" spans="1:31">
      <c r="A2872" s="60" t="s">
        <v>4006</v>
      </c>
      <c r="B2872" s="60" t="s">
        <v>2728</v>
      </c>
      <c r="C2872" s="60" t="s">
        <v>2732</v>
      </c>
      <c r="D2872" s="60" t="s">
        <v>2729</v>
      </c>
      <c r="E2872" s="67">
        <v>41640</v>
      </c>
      <c r="F2872" s="67">
        <v>42004</v>
      </c>
      <c r="G2872" s="60" t="s">
        <v>2730</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row>
    <row r="2873" spans="1:31">
      <c r="A2873" s="60" t="s">
        <v>4007</v>
      </c>
      <c r="B2873" s="60" t="s">
        <v>2728</v>
      </c>
      <c r="C2873" s="60" t="s">
        <v>2746</v>
      </c>
      <c r="D2873" s="60" t="s">
        <v>2729</v>
      </c>
      <c r="E2873" s="67">
        <v>41640</v>
      </c>
      <c r="F2873" s="67">
        <v>42004</v>
      </c>
      <c r="G2873" s="60" t="s">
        <v>2730</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row>
    <row r="2874" spans="1:31">
      <c r="A2874" s="60" t="s">
        <v>4007</v>
      </c>
      <c r="B2874" s="60" t="s">
        <v>2728</v>
      </c>
      <c r="C2874" s="60" t="s">
        <v>2746</v>
      </c>
      <c r="D2874" s="60" t="s">
        <v>2750</v>
      </c>
      <c r="E2874" s="67">
        <v>41913</v>
      </c>
      <c r="F2874" s="67">
        <v>42004</v>
      </c>
      <c r="G2874" s="60" t="s">
        <v>2730</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row>
    <row r="2875" spans="1:31">
      <c r="A2875" s="60" t="s">
        <v>4007</v>
      </c>
      <c r="B2875" s="60" t="s">
        <v>2728</v>
      </c>
      <c r="C2875" s="60" t="s">
        <v>2746</v>
      </c>
      <c r="D2875" s="60" t="s">
        <v>2750</v>
      </c>
      <c r="E2875" s="67">
        <v>41640</v>
      </c>
      <c r="F2875" s="67">
        <v>41729</v>
      </c>
      <c r="G2875" s="60" t="s">
        <v>2730</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row>
    <row r="2876" spans="1:31">
      <c r="A2876" s="60" t="s">
        <v>4008</v>
      </c>
      <c r="B2876" s="60" t="s">
        <v>2728</v>
      </c>
      <c r="C2876" s="60" t="s">
        <v>2732</v>
      </c>
      <c r="D2876" s="60" t="s">
        <v>2729</v>
      </c>
      <c r="E2876" s="67">
        <v>41640</v>
      </c>
      <c r="F2876" s="67">
        <v>42004</v>
      </c>
      <c r="G2876" s="60" t="s">
        <v>2730</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row>
    <row r="2877" spans="1:31">
      <c r="A2877" s="60" t="s">
        <v>4009</v>
      </c>
      <c r="B2877" s="60" t="s">
        <v>2742</v>
      </c>
      <c r="C2877" s="60" t="s">
        <v>2746</v>
      </c>
      <c r="D2877" s="60" t="s">
        <v>2729</v>
      </c>
      <c r="E2877" s="67">
        <v>41640</v>
      </c>
      <c r="F2877" s="67">
        <v>42004</v>
      </c>
      <c r="G2877" s="60" t="s">
        <v>2730</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row>
    <row r="2878" spans="1:31">
      <c r="A2878" s="60" t="s">
        <v>4010</v>
      </c>
      <c r="B2878" s="60" t="s">
        <v>2742</v>
      </c>
      <c r="C2878" s="60" t="s">
        <v>2746</v>
      </c>
      <c r="D2878" s="60" t="s">
        <v>2729</v>
      </c>
      <c r="E2878" s="67">
        <v>41640</v>
      </c>
      <c r="F2878" s="67">
        <v>42004</v>
      </c>
      <c r="G2878" s="60" t="s">
        <v>2730</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row>
    <row r="2879" spans="1:31">
      <c r="A2879" s="60" t="s">
        <v>4011</v>
      </c>
      <c r="B2879" s="60" t="s">
        <v>2742</v>
      </c>
      <c r="C2879" s="60" t="s">
        <v>2746</v>
      </c>
      <c r="D2879" s="60" t="s">
        <v>2729</v>
      </c>
      <c r="E2879" s="67">
        <v>41640</v>
      </c>
      <c r="F2879" s="67">
        <v>42004</v>
      </c>
      <c r="G2879" s="60" t="s">
        <v>2730</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row>
    <row r="2880" spans="1:31">
      <c r="A2880" s="60" t="s">
        <v>4012</v>
      </c>
      <c r="B2880" s="60" t="s">
        <v>2728</v>
      </c>
      <c r="C2880" s="60" t="s">
        <v>2746</v>
      </c>
      <c r="D2880" s="60" t="s">
        <v>2729</v>
      </c>
      <c r="E2880" s="67">
        <v>41640</v>
      </c>
      <c r="F2880" s="67">
        <v>42004</v>
      </c>
      <c r="G2880" s="60" t="s">
        <v>2730</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row>
    <row r="2881" spans="1:31">
      <c r="A2881" s="60" t="s">
        <v>4013</v>
      </c>
      <c r="B2881" s="60" t="s">
        <v>2</v>
      </c>
      <c r="D2881" s="60" t="s">
        <v>2738</v>
      </c>
      <c r="E2881" s="67">
        <v>41640</v>
      </c>
      <c r="F2881" s="67">
        <v>42004</v>
      </c>
      <c r="G2881" s="60" t="s">
        <v>2730</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row>
    <row r="2882" spans="1:31">
      <c r="A2882" s="60" t="s">
        <v>4013</v>
      </c>
      <c r="B2882" s="60" t="s">
        <v>2</v>
      </c>
      <c r="D2882" s="60" t="s">
        <v>2736</v>
      </c>
      <c r="E2882" s="67">
        <v>41640</v>
      </c>
      <c r="F2882" s="67">
        <v>42004</v>
      </c>
      <c r="G2882" s="60" t="s">
        <v>2730</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row>
    <row r="2883" spans="1:31">
      <c r="A2883" s="60" t="s">
        <v>4013</v>
      </c>
      <c r="B2883" s="60" t="s">
        <v>2</v>
      </c>
      <c r="D2883" s="60" t="s">
        <v>2737</v>
      </c>
      <c r="E2883" s="67">
        <v>41640</v>
      </c>
      <c r="F2883" s="67">
        <v>42004</v>
      </c>
      <c r="G2883" s="60" t="s">
        <v>2730</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row>
    <row r="2884" spans="1:31">
      <c r="A2884" s="60" t="s">
        <v>4013</v>
      </c>
      <c r="B2884" s="60" t="s">
        <v>2</v>
      </c>
      <c r="D2884" s="60" t="s">
        <v>2798</v>
      </c>
      <c r="E2884" s="67">
        <v>41883</v>
      </c>
      <c r="F2884" s="67">
        <v>42004</v>
      </c>
      <c r="G2884" s="60" t="s">
        <v>2735</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row>
    <row r="2885" spans="1:31">
      <c r="A2885" s="60" t="s">
        <v>4013</v>
      </c>
      <c r="B2885" s="60" t="s">
        <v>2</v>
      </c>
      <c r="D2885" s="60" t="s">
        <v>2754</v>
      </c>
      <c r="E2885" s="67">
        <v>41821</v>
      </c>
      <c r="F2885" s="67">
        <v>41883</v>
      </c>
      <c r="G2885" s="60" t="s">
        <v>2730</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row>
    <row r="2886" spans="1:31">
      <c r="A2886" s="60" t="s">
        <v>4013</v>
      </c>
      <c r="B2886" s="60" t="s">
        <v>2</v>
      </c>
      <c r="D2886" s="60" t="s">
        <v>2798</v>
      </c>
      <c r="E2886" s="67">
        <v>41821</v>
      </c>
      <c r="F2886" s="67">
        <v>41883</v>
      </c>
      <c r="G2886" s="60" t="s">
        <v>2735</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row>
    <row r="2887" spans="1:31">
      <c r="A2887" s="60" t="s">
        <v>4013</v>
      </c>
      <c r="B2887" s="60" t="s">
        <v>2</v>
      </c>
      <c r="D2887" s="60" t="s">
        <v>2754</v>
      </c>
      <c r="E2887" s="67">
        <v>41640</v>
      </c>
      <c r="F2887" s="67">
        <v>41820</v>
      </c>
      <c r="G2887" s="60" t="s">
        <v>2730</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row>
    <row r="2888" spans="1:31">
      <c r="A2888" s="60" t="s">
        <v>4013</v>
      </c>
      <c r="B2888" s="60" t="s">
        <v>2</v>
      </c>
      <c r="D2888" s="60" t="s">
        <v>2798</v>
      </c>
      <c r="E2888" s="67">
        <v>41640</v>
      </c>
      <c r="F2888" s="67">
        <v>41820</v>
      </c>
      <c r="G2888" s="60" t="s">
        <v>2735</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row>
    <row r="2889" spans="1:31">
      <c r="A2889" s="60" t="s">
        <v>4014</v>
      </c>
      <c r="B2889" s="60" t="s">
        <v>2728</v>
      </c>
      <c r="D2889" s="60" t="s">
        <v>2729</v>
      </c>
      <c r="E2889" s="67">
        <v>41640</v>
      </c>
      <c r="F2889" s="67">
        <v>42004</v>
      </c>
      <c r="G2889" s="60" t="s">
        <v>2730</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row>
    <row r="2890" spans="1:31">
      <c r="A2890" s="60" t="s">
        <v>4015</v>
      </c>
      <c r="B2890" s="60" t="s">
        <v>2731</v>
      </c>
      <c r="C2890" s="60" t="s">
        <v>2732</v>
      </c>
      <c r="D2890" s="60" t="s">
        <v>2729</v>
      </c>
      <c r="E2890" s="67">
        <v>41640</v>
      </c>
      <c r="F2890" s="67">
        <v>42004</v>
      </c>
      <c r="G2890" s="60" t="s">
        <v>2730</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row>
    <row r="2891" spans="1:31">
      <c r="A2891" s="60" t="s">
        <v>4016</v>
      </c>
      <c r="B2891" s="60" t="s">
        <v>2728</v>
      </c>
      <c r="C2891" s="60" t="s">
        <v>2732</v>
      </c>
      <c r="D2891" s="60" t="s">
        <v>2729</v>
      </c>
      <c r="E2891" s="67">
        <v>41640</v>
      </c>
      <c r="F2891" s="67">
        <v>42004</v>
      </c>
      <c r="G2891" s="60" t="s">
        <v>2730</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row>
    <row r="2892" spans="1:31">
      <c r="A2892" s="60" t="s">
        <v>4017</v>
      </c>
      <c r="B2892" s="60" t="s">
        <v>2728</v>
      </c>
      <c r="D2892" s="60" t="s">
        <v>2729</v>
      </c>
      <c r="E2892" s="67">
        <v>41640</v>
      </c>
      <c r="F2892" s="67">
        <v>42004</v>
      </c>
      <c r="G2892" s="60" t="s">
        <v>2730</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row>
    <row r="2893" spans="1:31">
      <c r="A2893" s="60" t="s">
        <v>4018</v>
      </c>
      <c r="B2893" s="60" t="s">
        <v>2728</v>
      </c>
      <c r="D2893" s="60" t="s">
        <v>2729</v>
      </c>
      <c r="E2893" s="67">
        <v>41640</v>
      </c>
      <c r="F2893" s="67">
        <v>42004</v>
      </c>
      <c r="G2893" s="60" t="s">
        <v>2730</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row>
    <row r="2894" spans="1:31">
      <c r="A2894" s="60" t="s">
        <v>4019</v>
      </c>
      <c r="B2894" s="60" t="s">
        <v>2742</v>
      </c>
      <c r="C2894" s="60" t="s">
        <v>2746</v>
      </c>
      <c r="D2894" s="60" t="s">
        <v>2729</v>
      </c>
      <c r="E2894" s="67">
        <v>41640</v>
      </c>
      <c r="F2894" s="67">
        <v>42004</v>
      </c>
      <c r="G2894" s="60" t="s">
        <v>2730</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row>
    <row r="2895" spans="1:31">
      <c r="A2895" s="60" t="s">
        <v>4020</v>
      </c>
      <c r="B2895" s="60" t="s">
        <v>2742</v>
      </c>
      <c r="D2895" s="60" t="s">
        <v>2729</v>
      </c>
      <c r="E2895" s="67">
        <v>41640</v>
      </c>
      <c r="F2895" s="67">
        <v>42004</v>
      </c>
      <c r="G2895" s="60" t="s">
        <v>2730</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row>
    <row r="2896" spans="1:31">
      <c r="A2896" s="60" t="s">
        <v>4021</v>
      </c>
      <c r="B2896" s="60" t="s">
        <v>2742</v>
      </c>
      <c r="D2896" s="60" t="s">
        <v>2729</v>
      </c>
      <c r="E2896" s="67">
        <v>41640</v>
      </c>
      <c r="F2896" s="67">
        <v>42004</v>
      </c>
      <c r="G2896" s="60" t="s">
        <v>2730</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row>
    <row r="2897" spans="1:31">
      <c r="A2897" s="60" t="s">
        <v>4022</v>
      </c>
      <c r="B2897" s="60" t="s">
        <v>2742</v>
      </c>
      <c r="C2897" s="60" t="s">
        <v>2746</v>
      </c>
      <c r="D2897" s="60" t="s">
        <v>2729</v>
      </c>
      <c r="E2897" s="67">
        <v>41640</v>
      </c>
      <c r="F2897" s="67">
        <v>42004</v>
      </c>
      <c r="G2897" s="60" t="s">
        <v>2730</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row>
    <row r="2898" spans="1:31">
      <c r="A2898" s="60" t="s">
        <v>4023</v>
      </c>
      <c r="B2898" s="60" t="s">
        <v>2742</v>
      </c>
      <c r="C2898" s="60" t="s">
        <v>2746</v>
      </c>
      <c r="D2898" s="60" t="s">
        <v>2729</v>
      </c>
      <c r="E2898" s="67">
        <v>41640</v>
      </c>
      <c r="F2898" s="67">
        <v>42004</v>
      </c>
      <c r="G2898" s="60" t="s">
        <v>2730</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row>
    <row r="2899" spans="1:31">
      <c r="A2899" s="60" t="s">
        <v>4024</v>
      </c>
      <c r="B2899" s="60" t="s">
        <v>2742</v>
      </c>
      <c r="D2899" s="60" t="s">
        <v>2729</v>
      </c>
      <c r="E2899" s="67">
        <v>41640</v>
      </c>
      <c r="F2899" s="67">
        <v>42004</v>
      </c>
      <c r="G2899" s="60" t="s">
        <v>2730</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row>
    <row r="2900" spans="1:31">
      <c r="A2900" s="60" t="s">
        <v>4025</v>
      </c>
      <c r="B2900" s="60" t="s">
        <v>2742</v>
      </c>
      <c r="D2900" s="60" t="s">
        <v>2729</v>
      </c>
      <c r="E2900" s="67">
        <v>41640</v>
      </c>
      <c r="F2900" s="67">
        <v>42004</v>
      </c>
      <c r="G2900" s="60" t="s">
        <v>2730</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row>
    <row r="2901" spans="1:31">
      <c r="A2901" s="60" t="s">
        <v>4026</v>
      </c>
      <c r="B2901" s="60" t="s">
        <v>2742</v>
      </c>
      <c r="C2901" s="60" t="s">
        <v>2746</v>
      </c>
      <c r="D2901" s="60" t="s">
        <v>2729</v>
      </c>
      <c r="E2901" s="67">
        <v>41640</v>
      </c>
      <c r="F2901" s="67">
        <v>42004</v>
      </c>
      <c r="G2901" s="60" t="s">
        <v>2730</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row>
    <row r="2902" spans="1:31">
      <c r="A2902" s="60" t="s">
        <v>4027</v>
      </c>
      <c r="B2902" s="60" t="s">
        <v>2756</v>
      </c>
      <c r="D2902" s="60" t="s">
        <v>2749</v>
      </c>
      <c r="E2902" s="67">
        <v>41640</v>
      </c>
      <c r="F2902" s="67">
        <v>42004</v>
      </c>
      <c r="G2902" s="60" t="s">
        <v>2730</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row>
    <row r="2903" spans="1:31">
      <c r="A2903" s="60" t="s">
        <v>4027</v>
      </c>
      <c r="B2903" s="60" t="s">
        <v>2756</v>
      </c>
      <c r="D2903" s="60" t="s">
        <v>2737</v>
      </c>
      <c r="E2903" s="67">
        <v>41640</v>
      </c>
      <c r="F2903" s="67">
        <v>42004</v>
      </c>
      <c r="G2903" s="60" t="s">
        <v>2730</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row>
    <row r="2904" spans="1:31">
      <c r="A2904" s="60" t="s">
        <v>4027</v>
      </c>
      <c r="B2904" s="60" t="s">
        <v>2756</v>
      </c>
      <c r="D2904" s="60" t="s">
        <v>2798</v>
      </c>
      <c r="E2904" s="67">
        <v>41640</v>
      </c>
      <c r="F2904" s="67">
        <v>42004</v>
      </c>
      <c r="G2904" s="60" t="s">
        <v>2735</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row>
    <row r="2905" spans="1:31">
      <c r="A2905" s="60" t="s">
        <v>4028</v>
      </c>
      <c r="B2905" s="60" t="s">
        <v>2733</v>
      </c>
      <c r="D2905" s="60" t="s">
        <v>2749</v>
      </c>
      <c r="E2905" s="67">
        <v>41640</v>
      </c>
      <c r="F2905" s="67">
        <v>42004</v>
      </c>
      <c r="G2905" s="60" t="s">
        <v>2730</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row>
    <row r="2906" spans="1:31">
      <c r="A2906" s="60" t="s">
        <v>4028</v>
      </c>
      <c r="B2906" s="60" t="s">
        <v>2733</v>
      </c>
      <c r="D2906" s="60" t="s">
        <v>2737</v>
      </c>
      <c r="E2906" s="67">
        <v>41640</v>
      </c>
      <c r="F2906" s="67">
        <v>42004</v>
      </c>
      <c r="G2906" s="60" t="s">
        <v>2735</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row>
    <row r="2907" spans="1:31">
      <c r="A2907" s="60" t="s">
        <v>4028</v>
      </c>
      <c r="B2907" s="60" t="s">
        <v>2733</v>
      </c>
      <c r="D2907" s="60" t="s">
        <v>2798</v>
      </c>
      <c r="E2907" s="67">
        <v>41883</v>
      </c>
      <c r="F2907" s="67">
        <v>42004</v>
      </c>
      <c r="G2907" s="60" t="s">
        <v>2735</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row>
    <row r="2908" spans="1:31">
      <c r="A2908" s="60" t="s">
        <v>4028</v>
      </c>
      <c r="B2908" s="60" t="s">
        <v>2733</v>
      </c>
      <c r="D2908" s="60" t="s">
        <v>2754</v>
      </c>
      <c r="E2908" s="67">
        <v>41821</v>
      </c>
      <c r="F2908" s="67">
        <v>41883</v>
      </c>
      <c r="G2908" s="60" t="s">
        <v>2730</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row>
    <row r="2909" spans="1:31">
      <c r="A2909" s="60" t="s">
        <v>4028</v>
      </c>
      <c r="B2909" s="60" t="s">
        <v>2733</v>
      </c>
      <c r="D2909" s="60" t="s">
        <v>2798</v>
      </c>
      <c r="E2909" s="67">
        <v>41821</v>
      </c>
      <c r="F2909" s="67">
        <v>41883</v>
      </c>
      <c r="G2909" s="60" t="s">
        <v>2735</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row>
    <row r="2910" spans="1:31">
      <c r="A2910" s="60" t="s">
        <v>4028</v>
      </c>
      <c r="B2910" s="60" t="s">
        <v>2733</v>
      </c>
      <c r="D2910" s="60" t="s">
        <v>2754</v>
      </c>
      <c r="E2910" s="67">
        <v>41640</v>
      </c>
      <c r="F2910" s="67">
        <v>41820</v>
      </c>
      <c r="G2910" s="60" t="s">
        <v>2730</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row>
    <row r="2911" spans="1:31">
      <c r="A2911" s="60" t="s">
        <v>4028</v>
      </c>
      <c r="B2911" s="60" t="s">
        <v>2733</v>
      </c>
      <c r="D2911" s="60" t="s">
        <v>2798</v>
      </c>
      <c r="E2911" s="67">
        <v>41640</v>
      </c>
      <c r="F2911" s="67">
        <v>41820</v>
      </c>
      <c r="G2911" s="60" t="s">
        <v>2735</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row>
    <row r="2912" spans="1:31">
      <c r="A2912" s="60" t="s">
        <v>4029</v>
      </c>
      <c r="B2912" s="60" t="s">
        <v>0</v>
      </c>
      <c r="D2912" s="60" t="s">
        <v>2738</v>
      </c>
      <c r="E2912" s="67">
        <v>41640</v>
      </c>
      <c r="F2912" s="67">
        <v>42004</v>
      </c>
      <c r="G2912" s="60" t="s">
        <v>2730</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row>
    <row r="2913" spans="1:31">
      <c r="A2913" s="60" t="s">
        <v>4029</v>
      </c>
      <c r="B2913" s="60" t="s">
        <v>0</v>
      </c>
      <c r="D2913" s="60" t="s">
        <v>2736</v>
      </c>
      <c r="E2913" s="67">
        <v>41640</v>
      </c>
      <c r="F2913" s="67">
        <v>42004</v>
      </c>
      <c r="G2913" s="60" t="s">
        <v>2730</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row>
    <row r="2914" spans="1:31">
      <c r="A2914" s="60" t="s">
        <v>4029</v>
      </c>
      <c r="B2914" s="60" t="s">
        <v>0</v>
      </c>
      <c r="D2914" s="60" t="s">
        <v>2737</v>
      </c>
      <c r="E2914" s="67">
        <v>41640</v>
      </c>
      <c r="F2914" s="67">
        <v>42004</v>
      </c>
      <c r="G2914" s="60" t="s">
        <v>2730</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row>
    <row r="2915" spans="1:31">
      <c r="A2915" s="60" t="s">
        <v>4029</v>
      </c>
      <c r="B2915" s="60" t="s">
        <v>0</v>
      </c>
      <c r="D2915" s="60" t="s">
        <v>2798</v>
      </c>
      <c r="E2915" s="67">
        <v>41883</v>
      </c>
      <c r="F2915" s="67">
        <v>42004</v>
      </c>
      <c r="G2915" s="60" t="s">
        <v>2735</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row>
    <row r="2916" spans="1:31">
      <c r="A2916" s="60" t="s">
        <v>4029</v>
      </c>
      <c r="B2916" s="60" t="s">
        <v>0</v>
      </c>
      <c r="D2916" s="60" t="s">
        <v>2754</v>
      </c>
      <c r="E2916" s="67">
        <v>41821</v>
      </c>
      <c r="F2916" s="67">
        <v>41883</v>
      </c>
      <c r="G2916" s="60" t="s">
        <v>2730</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row>
    <row r="2917" spans="1:31">
      <c r="A2917" s="60" t="s">
        <v>4029</v>
      </c>
      <c r="B2917" s="60" t="s">
        <v>0</v>
      </c>
      <c r="D2917" s="60" t="s">
        <v>2798</v>
      </c>
      <c r="E2917" s="67">
        <v>41821</v>
      </c>
      <c r="F2917" s="67">
        <v>41883</v>
      </c>
      <c r="G2917" s="60" t="s">
        <v>2735</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row>
    <row r="2918" spans="1:31">
      <c r="A2918" s="60" t="s">
        <v>4029</v>
      </c>
      <c r="B2918" s="60" t="s">
        <v>0</v>
      </c>
      <c r="D2918" s="60" t="s">
        <v>2754</v>
      </c>
      <c r="E2918" s="67">
        <v>41640</v>
      </c>
      <c r="F2918" s="67">
        <v>41820</v>
      </c>
      <c r="G2918" s="60" t="s">
        <v>2730</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row>
    <row r="2919" spans="1:31">
      <c r="A2919" s="60" t="s">
        <v>4029</v>
      </c>
      <c r="B2919" s="60" t="s">
        <v>0</v>
      </c>
      <c r="D2919" s="60" t="s">
        <v>2798</v>
      </c>
      <c r="E2919" s="67">
        <v>41640</v>
      </c>
      <c r="F2919" s="67">
        <v>41820</v>
      </c>
      <c r="G2919" s="60" t="s">
        <v>2735</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row>
    <row r="2920" spans="1:31">
      <c r="A2920" s="60" t="s">
        <v>4030</v>
      </c>
      <c r="B2920" s="60" t="s">
        <v>0</v>
      </c>
      <c r="D2920" s="60" t="s">
        <v>2738</v>
      </c>
      <c r="E2920" s="67">
        <v>41640</v>
      </c>
      <c r="F2920" s="67">
        <v>42004</v>
      </c>
      <c r="G2920" s="60" t="s">
        <v>2730</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row>
    <row r="2921" spans="1:31">
      <c r="A2921" s="60" t="s">
        <v>4030</v>
      </c>
      <c r="B2921" s="60" t="s">
        <v>0</v>
      </c>
      <c r="D2921" s="60" t="s">
        <v>2736</v>
      </c>
      <c r="E2921" s="67">
        <v>41640</v>
      </c>
      <c r="F2921" s="67">
        <v>42004</v>
      </c>
      <c r="G2921" s="60" t="s">
        <v>2730</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row>
    <row r="2922" spans="1:31">
      <c r="A2922" s="60" t="s">
        <v>4030</v>
      </c>
      <c r="B2922" s="60" t="s">
        <v>0</v>
      </c>
      <c r="D2922" s="60" t="s">
        <v>2737</v>
      </c>
      <c r="E2922" s="67">
        <v>41640</v>
      </c>
      <c r="F2922" s="67">
        <v>42004</v>
      </c>
      <c r="G2922" s="60" t="s">
        <v>2730</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row>
    <row r="2923" spans="1:31">
      <c r="A2923" s="60" t="s">
        <v>4030</v>
      </c>
      <c r="B2923" s="60" t="s">
        <v>0</v>
      </c>
      <c r="D2923" s="60" t="s">
        <v>2798</v>
      </c>
      <c r="E2923" s="67">
        <v>41883</v>
      </c>
      <c r="F2923" s="67">
        <v>42004</v>
      </c>
      <c r="G2923" s="60" t="s">
        <v>2735</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row>
    <row r="2924" spans="1:31">
      <c r="A2924" s="60" t="s">
        <v>4030</v>
      </c>
      <c r="B2924" s="60" t="s">
        <v>0</v>
      </c>
      <c r="D2924" s="60" t="s">
        <v>2754</v>
      </c>
      <c r="E2924" s="67">
        <v>41821</v>
      </c>
      <c r="F2924" s="67">
        <v>41883</v>
      </c>
      <c r="G2924" s="60" t="s">
        <v>2730</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row>
    <row r="2925" spans="1:31">
      <c r="A2925" s="60" t="s">
        <v>4030</v>
      </c>
      <c r="B2925" s="60" t="s">
        <v>0</v>
      </c>
      <c r="D2925" s="60" t="s">
        <v>2798</v>
      </c>
      <c r="E2925" s="67">
        <v>41821</v>
      </c>
      <c r="F2925" s="67">
        <v>41883</v>
      </c>
      <c r="G2925" s="60" t="s">
        <v>2735</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row>
    <row r="2926" spans="1:31">
      <c r="A2926" s="60" t="s">
        <v>4030</v>
      </c>
      <c r="B2926" s="60" t="s">
        <v>0</v>
      </c>
      <c r="D2926" s="60" t="s">
        <v>2754</v>
      </c>
      <c r="E2926" s="67">
        <v>41640</v>
      </c>
      <c r="F2926" s="67">
        <v>41820</v>
      </c>
      <c r="G2926" s="60" t="s">
        <v>2730</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row>
    <row r="2927" spans="1:31">
      <c r="A2927" s="60" t="s">
        <v>4030</v>
      </c>
      <c r="B2927" s="60" t="s">
        <v>0</v>
      </c>
      <c r="D2927" s="60" t="s">
        <v>2798</v>
      </c>
      <c r="E2927" s="67">
        <v>41640</v>
      </c>
      <c r="F2927" s="67">
        <v>41820</v>
      </c>
      <c r="G2927" s="60" t="s">
        <v>2735</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row>
    <row r="2928" spans="1:31">
      <c r="A2928" s="60" t="s">
        <v>4031</v>
      </c>
      <c r="B2928" s="60" t="s">
        <v>0</v>
      </c>
      <c r="D2928" s="60" t="s">
        <v>2738</v>
      </c>
      <c r="E2928" s="67">
        <v>41640</v>
      </c>
      <c r="F2928" s="67">
        <v>42004</v>
      </c>
      <c r="G2928" s="60" t="s">
        <v>2730</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row>
    <row r="2929" spans="1:31">
      <c r="A2929" s="60" t="s">
        <v>4031</v>
      </c>
      <c r="B2929" s="60" t="s">
        <v>0</v>
      </c>
      <c r="D2929" s="60" t="s">
        <v>2736</v>
      </c>
      <c r="E2929" s="67">
        <v>41640</v>
      </c>
      <c r="F2929" s="67">
        <v>42004</v>
      </c>
      <c r="G2929" s="60" t="s">
        <v>2730</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row>
    <row r="2930" spans="1:31">
      <c r="A2930" s="60" t="s">
        <v>4031</v>
      </c>
      <c r="B2930" s="60" t="s">
        <v>0</v>
      </c>
      <c r="D2930" s="60" t="s">
        <v>2737</v>
      </c>
      <c r="E2930" s="67">
        <v>41640</v>
      </c>
      <c r="F2930" s="67">
        <v>42004</v>
      </c>
      <c r="G2930" s="60" t="s">
        <v>2730</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row>
    <row r="2931" spans="1:31">
      <c r="A2931" s="60" t="s">
        <v>4031</v>
      </c>
      <c r="B2931" s="60" t="s">
        <v>0</v>
      </c>
      <c r="D2931" s="60" t="s">
        <v>2798</v>
      </c>
      <c r="E2931" s="67">
        <v>41883</v>
      </c>
      <c r="F2931" s="67">
        <v>42004</v>
      </c>
      <c r="G2931" s="60" t="s">
        <v>2735</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row>
    <row r="2932" spans="1:31">
      <c r="A2932" s="60" t="s">
        <v>4031</v>
      </c>
      <c r="B2932" s="60" t="s">
        <v>0</v>
      </c>
      <c r="D2932" s="60" t="s">
        <v>2754</v>
      </c>
      <c r="E2932" s="67">
        <v>41821</v>
      </c>
      <c r="F2932" s="67">
        <v>41883</v>
      </c>
      <c r="G2932" s="60" t="s">
        <v>2730</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row>
    <row r="2933" spans="1:31">
      <c r="A2933" s="60" t="s">
        <v>4031</v>
      </c>
      <c r="B2933" s="60" t="s">
        <v>0</v>
      </c>
      <c r="D2933" s="60" t="s">
        <v>2798</v>
      </c>
      <c r="E2933" s="67">
        <v>41821</v>
      </c>
      <c r="F2933" s="67">
        <v>41883</v>
      </c>
      <c r="G2933" s="60" t="s">
        <v>2735</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row>
    <row r="2934" spans="1:31">
      <c r="A2934" s="60" t="s">
        <v>4031</v>
      </c>
      <c r="B2934" s="60" t="s">
        <v>0</v>
      </c>
      <c r="D2934" s="60" t="s">
        <v>2754</v>
      </c>
      <c r="E2934" s="67">
        <v>41640</v>
      </c>
      <c r="F2934" s="67">
        <v>41820</v>
      </c>
      <c r="G2934" s="60" t="s">
        <v>2730</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row>
    <row r="2935" spans="1:31">
      <c r="A2935" s="60" t="s">
        <v>4031</v>
      </c>
      <c r="B2935" s="60" t="s">
        <v>0</v>
      </c>
      <c r="D2935" s="60" t="s">
        <v>2798</v>
      </c>
      <c r="E2935" s="67">
        <v>41640</v>
      </c>
      <c r="F2935" s="67">
        <v>41820</v>
      </c>
      <c r="G2935" s="60" t="s">
        <v>2735</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row>
    <row r="2936" spans="1:31">
      <c r="A2936" s="60" t="s">
        <v>4032</v>
      </c>
      <c r="B2936" s="60" t="s">
        <v>0</v>
      </c>
      <c r="D2936" s="60" t="s">
        <v>2738</v>
      </c>
      <c r="E2936" s="67">
        <v>41640</v>
      </c>
      <c r="F2936" s="67">
        <v>42004</v>
      </c>
      <c r="G2936" s="60" t="s">
        <v>2730</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row>
    <row r="2937" spans="1:31">
      <c r="A2937" s="60" t="s">
        <v>4032</v>
      </c>
      <c r="B2937" s="60" t="s">
        <v>0</v>
      </c>
      <c r="D2937" s="60" t="s">
        <v>2736</v>
      </c>
      <c r="E2937" s="67">
        <v>41640</v>
      </c>
      <c r="F2937" s="67">
        <v>42004</v>
      </c>
      <c r="G2937" s="60" t="s">
        <v>2730</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row>
    <row r="2938" spans="1:31">
      <c r="A2938" s="60" t="s">
        <v>4032</v>
      </c>
      <c r="B2938" s="60" t="s">
        <v>0</v>
      </c>
      <c r="D2938" s="60" t="s">
        <v>2737</v>
      </c>
      <c r="E2938" s="67">
        <v>41640</v>
      </c>
      <c r="F2938" s="67">
        <v>42004</v>
      </c>
      <c r="G2938" s="60" t="s">
        <v>2730</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row>
    <row r="2939" spans="1:31">
      <c r="A2939" s="60" t="s">
        <v>4032</v>
      </c>
      <c r="B2939" s="60" t="s">
        <v>0</v>
      </c>
      <c r="D2939" s="60" t="s">
        <v>2798</v>
      </c>
      <c r="E2939" s="67">
        <v>41883</v>
      </c>
      <c r="F2939" s="67">
        <v>42004</v>
      </c>
      <c r="G2939" s="60" t="s">
        <v>2735</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row>
    <row r="2940" spans="1:31">
      <c r="A2940" s="60" t="s">
        <v>4032</v>
      </c>
      <c r="B2940" s="60" t="s">
        <v>0</v>
      </c>
      <c r="D2940" s="60" t="s">
        <v>2754</v>
      </c>
      <c r="E2940" s="67">
        <v>41821</v>
      </c>
      <c r="F2940" s="67">
        <v>41883</v>
      </c>
      <c r="G2940" s="60" t="s">
        <v>2730</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row>
    <row r="2941" spans="1:31">
      <c r="A2941" s="60" t="s">
        <v>4032</v>
      </c>
      <c r="B2941" s="60" t="s">
        <v>0</v>
      </c>
      <c r="D2941" s="60" t="s">
        <v>2798</v>
      </c>
      <c r="E2941" s="67">
        <v>41821</v>
      </c>
      <c r="F2941" s="67">
        <v>41883</v>
      </c>
      <c r="G2941" s="60" t="s">
        <v>2735</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row>
    <row r="2942" spans="1:31">
      <c r="A2942" s="60" t="s">
        <v>4032</v>
      </c>
      <c r="B2942" s="60" t="s">
        <v>0</v>
      </c>
      <c r="D2942" s="60" t="s">
        <v>2754</v>
      </c>
      <c r="E2942" s="67">
        <v>41640</v>
      </c>
      <c r="F2942" s="67">
        <v>41820</v>
      </c>
      <c r="G2942" s="60" t="s">
        <v>2730</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row>
    <row r="2943" spans="1:31">
      <c r="A2943" s="60" t="s">
        <v>4032</v>
      </c>
      <c r="B2943" s="60" t="s">
        <v>0</v>
      </c>
      <c r="D2943" s="60" t="s">
        <v>2798</v>
      </c>
      <c r="E2943" s="67">
        <v>41640</v>
      </c>
      <c r="F2943" s="67">
        <v>41820</v>
      </c>
      <c r="G2943" s="60" t="s">
        <v>2735</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row>
    <row r="2944" spans="1:31">
      <c r="A2944" s="60" t="s">
        <v>4033</v>
      </c>
      <c r="B2944" s="60" t="s">
        <v>0</v>
      </c>
      <c r="D2944" s="60" t="s">
        <v>2738</v>
      </c>
      <c r="E2944" s="67">
        <v>41640</v>
      </c>
      <c r="F2944" s="67">
        <v>42004</v>
      </c>
      <c r="G2944" s="60" t="s">
        <v>2730</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row>
    <row r="2945" spans="1:31">
      <c r="A2945" s="60" t="s">
        <v>4033</v>
      </c>
      <c r="B2945" s="60" t="s">
        <v>0</v>
      </c>
      <c r="D2945" s="60" t="s">
        <v>2736</v>
      </c>
      <c r="E2945" s="67">
        <v>41640</v>
      </c>
      <c r="F2945" s="67">
        <v>42004</v>
      </c>
      <c r="G2945" s="60" t="s">
        <v>2730</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row>
    <row r="2946" spans="1:31">
      <c r="A2946" s="60" t="s">
        <v>4033</v>
      </c>
      <c r="B2946" s="60" t="s">
        <v>0</v>
      </c>
      <c r="D2946" s="60" t="s">
        <v>2737</v>
      </c>
      <c r="E2946" s="67">
        <v>41640</v>
      </c>
      <c r="F2946" s="67">
        <v>42004</v>
      </c>
      <c r="G2946" s="60" t="s">
        <v>2730</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row>
    <row r="2947" spans="1:31">
      <c r="A2947" s="60" t="s">
        <v>4033</v>
      </c>
      <c r="B2947" s="60" t="s">
        <v>0</v>
      </c>
      <c r="D2947" s="60" t="s">
        <v>2798</v>
      </c>
      <c r="E2947" s="67">
        <v>41883</v>
      </c>
      <c r="F2947" s="67">
        <v>42004</v>
      </c>
      <c r="G2947" s="60" t="s">
        <v>2735</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row>
    <row r="2948" spans="1:31">
      <c r="A2948" s="60" t="s">
        <v>4033</v>
      </c>
      <c r="B2948" s="60" t="s">
        <v>0</v>
      </c>
      <c r="D2948" s="60" t="s">
        <v>2754</v>
      </c>
      <c r="E2948" s="67">
        <v>41821</v>
      </c>
      <c r="F2948" s="67">
        <v>41883</v>
      </c>
      <c r="G2948" s="60" t="s">
        <v>2730</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row>
    <row r="2949" spans="1:31">
      <c r="A2949" s="60" t="s">
        <v>4033</v>
      </c>
      <c r="B2949" s="60" t="s">
        <v>0</v>
      </c>
      <c r="D2949" s="60" t="s">
        <v>2798</v>
      </c>
      <c r="E2949" s="67">
        <v>41821</v>
      </c>
      <c r="F2949" s="67">
        <v>41883</v>
      </c>
      <c r="G2949" s="60" t="s">
        <v>2735</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row>
    <row r="2950" spans="1:31">
      <c r="A2950" s="60" t="s">
        <v>4033</v>
      </c>
      <c r="B2950" s="60" t="s">
        <v>0</v>
      </c>
      <c r="D2950" s="60" t="s">
        <v>2754</v>
      </c>
      <c r="E2950" s="67">
        <v>41640</v>
      </c>
      <c r="F2950" s="67">
        <v>41820</v>
      </c>
      <c r="G2950" s="60" t="s">
        <v>2730</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row>
    <row r="2951" spans="1:31">
      <c r="A2951" s="60" t="s">
        <v>4033</v>
      </c>
      <c r="B2951" s="60" t="s">
        <v>0</v>
      </c>
      <c r="D2951" s="60" t="s">
        <v>2798</v>
      </c>
      <c r="E2951" s="67">
        <v>41640</v>
      </c>
      <c r="F2951" s="67">
        <v>41820</v>
      </c>
      <c r="G2951" s="60" t="s">
        <v>2735</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row>
    <row r="2952" spans="1:31">
      <c r="A2952" s="60" t="s">
        <v>4034</v>
      </c>
      <c r="B2952" s="60" t="s">
        <v>0</v>
      </c>
      <c r="D2952" s="60" t="s">
        <v>2738</v>
      </c>
      <c r="E2952" s="67">
        <v>41640</v>
      </c>
      <c r="F2952" s="67">
        <v>42004</v>
      </c>
      <c r="G2952" s="60" t="s">
        <v>2730</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row>
    <row r="2953" spans="1:31">
      <c r="A2953" s="60" t="s">
        <v>4034</v>
      </c>
      <c r="B2953" s="60" t="s">
        <v>0</v>
      </c>
      <c r="D2953" s="60" t="s">
        <v>2736</v>
      </c>
      <c r="E2953" s="67">
        <v>41640</v>
      </c>
      <c r="F2953" s="67">
        <v>42004</v>
      </c>
      <c r="G2953" s="60" t="s">
        <v>2730</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row>
    <row r="2954" spans="1:31">
      <c r="A2954" s="60" t="s">
        <v>4034</v>
      </c>
      <c r="B2954" s="60" t="s">
        <v>0</v>
      </c>
      <c r="D2954" s="60" t="s">
        <v>2737</v>
      </c>
      <c r="E2954" s="67">
        <v>41640</v>
      </c>
      <c r="F2954" s="67">
        <v>42004</v>
      </c>
      <c r="G2954" s="60" t="s">
        <v>2730</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row>
    <row r="2955" spans="1:31">
      <c r="A2955" s="60" t="s">
        <v>4034</v>
      </c>
      <c r="B2955" s="60" t="s">
        <v>0</v>
      </c>
      <c r="D2955" s="60" t="s">
        <v>2798</v>
      </c>
      <c r="E2955" s="67">
        <v>41883</v>
      </c>
      <c r="F2955" s="67">
        <v>42004</v>
      </c>
      <c r="G2955" s="60" t="s">
        <v>2735</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row>
    <row r="2956" spans="1:31">
      <c r="A2956" s="60" t="s">
        <v>4034</v>
      </c>
      <c r="B2956" s="60" t="s">
        <v>0</v>
      </c>
      <c r="D2956" s="60" t="s">
        <v>2754</v>
      </c>
      <c r="E2956" s="67">
        <v>41821</v>
      </c>
      <c r="F2956" s="67">
        <v>41883</v>
      </c>
      <c r="G2956" s="60" t="s">
        <v>2730</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row>
    <row r="2957" spans="1:31">
      <c r="A2957" s="60" t="s">
        <v>4034</v>
      </c>
      <c r="B2957" s="60" t="s">
        <v>0</v>
      </c>
      <c r="D2957" s="60" t="s">
        <v>2798</v>
      </c>
      <c r="E2957" s="67">
        <v>41821</v>
      </c>
      <c r="F2957" s="67">
        <v>41883</v>
      </c>
      <c r="G2957" s="60" t="s">
        <v>2735</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row>
    <row r="2958" spans="1:31">
      <c r="A2958" s="60" t="s">
        <v>4034</v>
      </c>
      <c r="B2958" s="60" t="s">
        <v>0</v>
      </c>
      <c r="D2958" s="60" t="s">
        <v>2754</v>
      </c>
      <c r="E2958" s="67">
        <v>41640</v>
      </c>
      <c r="F2958" s="67">
        <v>41820</v>
      </c>
      <c r="G2958" s="60" t="s">
        <v>2730</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row>
    <row r="2959" spans="1:31">
      <c r="A2959" s="60" t="s">
        <v>4034</v>
      </c>
      <c r="B2959" s="60" t="s">
        <v>0</v>
      </c>
      <c r="D2959" s="60" t="s">
        <v>2798</v>
      </c>
      <c r="E2959" s="67">
        <v>41640</v>
      </c>
      <c r="F2959" s="67">
        <v>41820</v>
      </c>
      <c r="G2959" s="60" t="s">
        <v>2735</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row>
    <row r="2960" spans="1:31">
      <c r="A2960" s="60" t="s">
        <v>4035</v>
      </c>
      <c r="B2960" s="60" t="s">
        <v>0</v>
      </c>
      <c r="D2960" s="60" t="s">
        <v>2738</v>
      </c>
      <c r="E2960" s="67">
        <v>41640</v>
      </c>
      <c r="F2960" s="67">
        <v>42004</v>
      </c>
      <c r="G2960" s="60" t="s">
        <v>2730</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row>
    <row r="2961" spans="1:31">
      <c r="A2961" s="60" t="s">
        <v>4035</v>
      </c>
      <c r="B2961" s="60" t="s">
        <v>0</v>
      </c>
      <c r="D2961" s="60" t="s">
        <v>2736</v>
      </c>
      <c r="E2961" s="67">
        <v>41640</v>
      </c>
      <c r="F2961" s="67">
        <v>42004</v>
      </c>
      <c r="G2961" s="60" t="s">
        <v>2730</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row>
    <row r="2962" spans="1:31">
      <c r="A2962" s="60" t="s">
        <v>4035</v>
      </c>
      <c r="B2962" s="60" t="s">
        <v>0</v>
      </c>
      <c r="D2962" s="60" t="s">
        <v>2737</v>
      </c>
      <c r="E2962" s="67">
        <v>41640</v>
      </c>
      <c r="F2962" s="67">
        <v>42004</v>
      </c>
      <c r="G2962" s="60" t="s">
        <v>2730</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row>
    <row r="2963" spans="1:31">
      <c r="A2963" s="60" t="s">
        <v>4035</v>
      </c>
      <c r="B2963" s="60" t="s">
        <v>0</v>
      </c>
      <c r="D2963" s="60" t="s">
        <v>2798</v>
      </c>
      <c r="E2963" s="67">
        <v>41883</v>
      </c>
      <c r="F2963" s="67">
        <v>42004</v>
      </c>
      <c r="G2963" s="60" t="s">
        <v>2735</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row>
    <row r="2964" spans="1:31">
      <c r="A2964" s="60" t="s">
        <v>4035</v>
      </c>
      <c r="B2964" s="60" t="s">
        <v>0</v>
      </c>
      <c r="D2964" s="60" t="s">
        <v>2754</v>
      </c>
      <c r="E2964" s="67">
        <v>41821</v>
      </c>
      <c r="F2964" s="67">
        <v>41883</v>
      </c>
      <c r="G2964" s="60" t="s">
        <v>2730</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row>
    <row r="2965" spans="1:31">
      <c r="A2965" s="60" t="s">
        <v>4035</v>
      </c>
      <c r="B2965" s="60" t="s">
        <v>0</v>
      </c>
      <c r="D2965" s="60" t="s">
        <v>2798</v>
      </c>
      <c r="E2965" s="67">
        <v>41821</v>
      </c>
      <c r="F2965" s="67">
        <v>41883</v>
      </c>
      <c r="G2965" s="60" t="s">
        <v>2735</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row>
    <row r="2966" spans="1:31">
      <c r="A2966" s="60" t="s">
        <v>4035</v>
      </c>
      <c r="B2966" s="60" t="s">
        <v>0</v>
      </c>
      <c r="D2966" s="60" t="s">
        <v>2754</v>
      </c>
      <c r="E2966" s="67">
        <v>41640</v>
      </c>
      <c r="F2966" s="67">
        <v>41820</v>
      </c>
      <c r="G2966" s="60" t="s">
        <v>2730</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row>
    <row r="2967" spans="1:31">
      <c r="A2967" s="60" t="s">
        <v>4035</v>
      </c>
      <c r="B2967" s="60" t="s">
        <v>0</v>
      </c>
      <c r="D2967" s="60" t="s">
        <v>2798</v>
      </c>
      <c r="E2967" s="67">
        <v>41640</v>
      </c>
      <c r="F2967" s="67">
        <v>41820</v>
      </c>
      <c r="G2967" s="60" t="s">
        <v>2735</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row>
    <row r="2968" spans="1:31">
      <c r="A2968" s="60" t="s">
        <v>4036</v>
      </c>
      <c r="B2968" s="60" t="s">
        <v>0</v>
      </c>
      <c r="D2968" s="60" t="s">
        <v>2738</v>
      </c>
      <c r="E2968" s="67">
        <v>41640</v>
      </c>
      <c r="F2968" s="67">
        <v>42004</v>
      </c>
      <c r="G2968" s="60" t="s">
        <v>2730</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row>
    <row r="2969" spans="1:31">
      <c r="A2969" s="60" t="s">
        <v>4036</v>
      </c>
      <c r="B2969" s="60" t="s">
        <v>0</v>
      </c>
      <c r="D2969" s="60" t="s">
        <v>2736</v>
      </c>
      <c r="E2969" s="67">
        <v>41640</v>
      </c>
      <c r="F2969" s="67">
        <v>42004</v>
      </c>
      <c r="G2969" s="60" t="s">
        <v>2730</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row>
    <row r="2970" spans="1:31">
      <c r="A2970" s="60" t="s">
        <v>4036</v>
      </c>
      <c r="B2970" s="60" t="s">
        <v>0</v>
      </c>
      <c r="D2970" s="60" t="s">
        <v>2737</v>
      </c>
      <c r="E2970" s="67">
        <v>41640</v>
      </c>
      <c r="F2970" s="67">
        <v>42004</v>
      </c>
      <c r="G2970" s="60" t="s">
        <v>2730</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row>
    <row r="2971" spans="1:31">
      <c r="A2971" s="60" t="s">
        <v>4036</v>
      </c>
      <c r="B2971" s="60" t="s">
        <v>0</v>
      </c>
      <c r="D2971" s="60" t="s">
        <v>2798</v>
      </c>
      <c r="E2971" s="67">
        <v>41883</v>
      </c>
      <c r="F2971" s="67">
        <v>42004</v>
      </c>
      <c r="G2971" s="60" t="s">
        <v>2735</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row>
    <row r="2972" spans="1:31">
      <c r="A2972" s="60" t="s">
        <v>4036</v>
      </c>
      <c r="B2972" s="60" t="s">
        <v>0</v>
      </c>
      <c r="D2972" s="60" t="s">
        <v>2754</v>
      </c>
      <c r="E2972" s="67">
        <v>41821</v>
      </c>
      <c r="F2972" s="67">
        <v>41883</v>
      </c>
      <c r="G2972" s="60" t="s">
        <v>2730</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row>
    <row r="2973" spans="1:31">
      <c r="A2973" s="60" t="s">
        <v>4036</v>
      </c>
      <c r="B2973" s="60" t="s">
        <v>0</v>
      </c>
      <c r="D2973" s="60" t="s">
        <v>2798</v>
      </c>
      <c r="E2973" s="67">
        <v>41821</v>
      </c>
      <c r="F2973" s="67">
        <v>41883</v>
      </c>
      <c r="G2973" s="60" t="s">
        <v>2735</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row>
    <row r="2974" spans="1:31">
      <c r="A2974" s="60" t="s">
        <v>4036</v>
      </c>
      <c r="B2974" s="60" t="s">
        <v>0</v>
      </c>
      <c r="D2974" s="60" t="s">
        <v>2754</v>
      </c>
      <c r="E2974" s="67">
        <v>41640</v>
      </c>
      <c r="F2974" s="67">
        <v>41820</v>
      </c>
      <c r="G2974" s="60" t="s">
        <v>2730</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row>
    <row r="2975" spans="1:31">
      <c r="A2975" s="60" t="s">
        <v>4036</v>
      </c>
      <c r="B2975" s="60" t="s">
        <v>0</v>
      </c>
      <c r="D2975" s="60" t="s">
        <v>2798</v>
      </c>
      <c r="E2975" s="67">
        <v>41640</v>
      </c>
      <c r="F2975" s="67">
        <v>41820</v>
      </c>
      <c r="G2975" s="60" t="s">
        <v>2735</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row>
    <row r="2976" spans="1:31">
      <c r="A2976" s="60" t="s">
        <v>4037</v>
      </c>
      <c r="B2976" s="60" t="s">
        <v>2</v>
      </c>
      <c r="D2976" s="60" t="s">
        <v>2749</v>
      </c>
      <c r="E2976" s="67">
        <v>41640</v>
      </c>
      <c r="F2976" s="67">
        <v>42004</v>
      </c>
      <c r="G2976" s="60" t="s">
        <v>2730</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row>
    <row r="2977" spans="1:31">
      <c r="A2977" s="60" t="s">
        <v>4037</v>
      </c>
      <c r="B2977" s="60" t="s">
        <v>2</v>
      </c>
      <c r="D2977" s="60" t="s">
        <v>2737</v>
      </c>
      <c r="E2977" s="67">
        <v>41640</v>
      </c>
      <c r="F2977" s="67">
        <v>42004</v>
      </c>
      <c r="G2977" s="60" t="s">
        <v>2735</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row>
    <row r="2978" spans="1:31">
      <c r="A2978" s="60" t="s">
        <v>4037</v>
      </c>
      <c r="B2978" s="60" t="s">
        <v>2</v>
      </c>
      <c r="D2978" s="60" t="s">
        <v>2798</v>
      </c>
      <c r="E2978" s="67">
        <v>41898</v>
      </c>
      <c r="F2978" s="67">
        <v>42004</v>
      </c>
      <c r="G2978" s="60" t="s">
        <v>2735</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row>
    <row r="2979" spans="1:31">
      <c r="A2979" s="60" t="s">
        <v>4037</v>
      </c>
      <c r="B2979" s="60" t="s">
        <v>2</v>
      </c>
      <c r="D2979" s="60" t="s">
        <v>2754</v>
      </c>
      <c r="E2979" s="67">
        <v>41806</v>
      </c>
      <c r="F2979" s="67">
        <v>41897</v>
      </c>
      <c r="G2979" s="60" t="s">
        <v>2730</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row>
    <row r="2980" spans="1:31">
      <c r="A2980" s="60" t="s">
        <v>4037</v>
      </c>
      <c r="B2980" s="60" t="s">
        <v>2</v>
      </c>
      <c r="D2980" s="60" t="s">
        <v>2798</v>
      </c>
      <c r="E2980" s="67">
        <v>41806</v>
      </c>
      <c r="F2980" s="67">
        <v>41897</v>
      </c>
      <c r="G2980" s="60" t="s">
        <v>2735</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row>
    <row r="2981" spans="1:31">
      <c r="A2981" s="60" t="s">
        <v>4037</v>
      </c>
      <c r="B2981" s="60" t="s">
        <v>2</v>
      </c>
      <c r="D2981" s="60" t="s">
        <v>2754</v>
      </c>
      <c r="E2981" s="67">
        <v>41640</v>
      </c>
      <c r="F2981" s="67">
        <v>41805</v>
      </c>
      <c r="G2981" s="60" t="s">
        <v>2730</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row>
    <row r="2982" spans="1:31">
      <c r="A2982" s="60" t="s">
        <v>4037</v>
      </c>
      <c r="B2982" s="60" t="s">
        <v>2</v>
      </c>
      <c r="D2982" s="60" t="s">
        <v>2798</v>
      </c>
      <c r="E2982" s="67">
        <v>41640</v>
      </c>
      <c r="F2982" s="67">
        <v>41805</v>
      </c>
      <c r="G2982" s="60" t="s">
        <v>2735</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row>
    <row r="2983" spans="1:31">
      <c r="A2983" s="60" t="s">
        <v>4038</v>
      </c>
      <c r="B2983" s="60" t="s">
        <v>2</v>
      </c>
      <c r="D2983" s="60" t="s">
        <v>2749</v>
      </c>
      <c r="E2983" s="67">
        <v>41640</v>
      </c>
      <c r="F2983" s="67">
        <v>42004</v>
      </c>
      <c r="G2983" s="60" t="s">
        <v>2730</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row>
    <row r="2984" spans="1:31">
      <c r="A2984" s="60" t="s">
        <v>4038</v>
      </c>
      <c r="B2984" s="60" t="s">
        <v>2</v>
      </c>
      <c r="D2984" s="60" t="s">
        <v>2737</v>
      </c>
      <c r="E2984" s="67">
        <v>41640</v>
      </c>
      <c r="F2984" s="67">
        <v>42004</v>
      </c>
      <c r="G2984" s="60" t="s">
        <v>2735</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row>
    <row r="2985" spans="1:31">
      <c r="A2985" s="60" t="s">
        <v>4038</v>
      </c>
      <c r="B2985" s="60" t="s">
        <v>2</v>
      </c>
      <c r="D2985" s="60" t="s">
        <v>2798</v>
      </c>
      <c r="E2985" s="67">
        <v>41883</v>
      </c>
      <c r="F2985" s="67">
        <v>42004</v>
      </c>
      <c r="G2985" s="60" t="s">
        <v>2735</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row>
    <row r="2986" spans="1:31">
      <c r="A2986" s="60" t="s">
        <v>4038</v>
      </c>
      <c r="B2986" s="60" t="s">
        <v>2</v>
      </c>
      <c r="D2986" s="60" t="s">
        <v>2754</v>
      </c>
      <c r="E2986" s="67">
        <v>41821</v>
      </c>
      <c r="F2986" s="67">
        <v>41883</v>
      </c>
      <c r="G2986" s="60" t="s">
        <v>2730</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row>
    <row r="2987" spans="1:31">
      <c r="A2987" s="60" t="s">
        <v>4038</v>
      </c>
      <c r="B2987" s="60" t="s">
        <v>2</v>
      </c>
      <c r="D2987" s="60" t="s">
        <v>2798</v>
      </c>
      <c r="E2987" s="67">
        <v>41821</v>
      </c>
      <c r="F2987" s="67">
        <v>41883</v>
      </c>
      <c r="G2987" s="60" t="s">
        <v>2735</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row>
    <row r="2988" spans="1:31">
      <c r="A2988" s="60" t="s">
        <v>4038</v>
      </c>
      <c r="B2988" s="60" t="s">
        <v>2</v>
      </c>
      <c r="D2988" s="60" t="s">
        <v>2754</v>
      </c>
      <c r="E2988" s="67">
        <v>41640</v>
      </c>
      <c r="F2988" s="67">
        <v>41820</v>
      </c>
      <c r="G2988" s="60" t="s">
        <v>2730</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row>
    <row r="2989" spans="1:31">
      <c r="A2989" s="60" t="s">
        <v>4038</v>
      </c>
      <c r="B2989" s="60" t="s">
        <v>2</v>
      </c>
      <c r="D2989" s="60" t="s">
        <v>2798</v>
      </c>
      <c r="E2989" s="67">
        <v>41640</v>
      </c>
      <c r="F2989" s="67">
        <v>41820</v>
      </c>
      <c r="G2989" s="60" t="s">
        <v>2735</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row>
    <row r="2990" spans="1:31">
      <c r="A2990" s="60" t="s">
        <v>4039</v>
      </c>
      <c r="B2990" s="60" t="s">
        <v>2</v>
      </c>
      <c r="D2990" s="60" t="s">
        <v>2749</v>
      </c>
      <c r="E2990" s="67">
        <v>41640</v>
      </c>
      <c r="F2990" s="67">
        <v>42004</v>
      </c>
      <c r="G2990" s="60" t="s">
        <v>2730</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row>
    <row r="2991" spans="1:31">
      <c r="A2991" s="60" t="s">
        <v>4039</v>
      </c>
      <c r="B2991" s="60" t="s">
        <v>2</v>
      </c>
      <c r="D2991" s="60" t="s">
        <v>2737</v>
      </c>
      <c r="E2991" s="67">
        <v>41640</v>
      </c>
      <c r="F2991" s="67">
        <v>42004</v>
      </c>
      <c r="G2991" s="60" t="s">
        <v>2735</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row>
    <row r="2992" spans="1:31">
      <c r="A2992" s="60" t="s">
        <v>4039</v>
      </c>
      <c r="B2992" s="60" t="s">
        <v>2</v>
      </c>
      <c r="D2992" s="60" t="s">
        <v>2798</v>
      </c>
      <c r="E2992" s="67">
        <v>41883</v>
      </c>
      <c r="F2992" s="67">
        <v>42004</v>
      </c>
      <c r="G2992" s="60" t="s">
        <v>2735</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row>
    <row r="2993" spans="1:31">
      <c r="A2993" s="60" t="s">
        <v>4039</v>
      </c>
      <c r="B2993" s="60" t="s">
        <v>2</v>
      </c>
      <c r="D2993" s="60" t="s">
        <v>2754</v>
      </c>
      <c r="E2993" s="67">
        <v>41821</v>
      </c>
      <c r="F2993" s="67">
        <v>41883</v>
      </c>
      <c r="G2993" s="60" t="s">
        <v>2730</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row>
    <row r="2994" spans="1:31">
      <c r="A2994" s="60" t="s">
        <v>4039</v>
      </c>
      <c r="B2994" s="60" t="s">
        <v>2</v>
      </c>
      <c r="D2994" s="60" t="s">
        <v>2798</v>
      </c>
      <c r="E2994" s="67">
        <v>41821</v>
      </c>
      <c r="F2994" s="67">
        <v>41883</v>
      </c>
      <c r="G2994" s="60" t="s">
        <v>2735</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row>
    <row r="2995" spans="1:31">
      <c r="A2995" s="60" t="s">
        <v>4039</v>
      </c>
      <c r="B2995" s="60" t="s">
        <v>2</v>
      </c>
      <c r="D2995" s="60" t="s">
        <v>2754</v>
      </c>
      <c r="E2995" s="67">
        <v>41640</v>
      </c>
      <c r="F2995" s="67">
        <v>41820</v>
      </c>
      <c r="G2995" s="60" t="s">
        <v>2730</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row>
    <row r="2996" spans="1:31">
      <c r="A2996" s="60" t="s">
        <v>4039</v>
      </c>
      <c r="B2996" s="60" t="s">
        <v>2</v>
      </c>
      <c r="D2996" s="60" t="s">
        <v>2798</v>
      </c>
      <c r="E2996" s="67">
        <v>41640</v>
      </c>
      <c r="F2996" s="67">
        <v>41820</v>
      </c>
      <c r="G2996" s="60" t="s">
        <v>2735</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row>
    <row r="2997" spans="1:31">
      <c r="A2997" s="60" t="s">
        <v>4040</v>
      </c>
      <c r="B2997" s="60" t="s">
        <v>2</v>
      </c>
      <c r="D2997" s="60" t="s">
        <v>2749</v>
      </c>
      <c r="E2997" s="67">
        <v>41640</v>
      </c>
      <c r="F2997" s="67">
        <v>42004</v>
      </c>
      <c r="G2997" s="60" t="s">
        <v>2730</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row>
    <row r="2998" spans="1:31">
      <c r="A2998" s="60" t="s">
        <v>4040</v>
      </c>
      <c r="B2998" s="60" t="s">
        <v>2</v>
      </c>
      <c r="D2998" s="60" t="s">
        <v>2737</v>
      </c>
      <c r="E2998" s="67">
        <v>41640</v>
      </c>
      <c r="F2998" s="67">
        <v>42004</v>
      </c>
      <c r="G2998" s="60" t="s">
        <v>2735</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row>
    <row r="2999" spans="1:31">
      <c r="A2999" s="60" t="s">
        <v>4040</v>
      </c>
      <c r="B2999" s="60" t="s">
        <v>2</v>
      </c>
      <c r="D2999" s="60" t="s">
        <v>2798</v>
      </c>
      <c r="E2999" s="67">
        <v>41883</v>
      </c>
      <c r="F2999" s="67">
        <v>42004</v>
      </c>
      <c r="G2999" s="60" t="s">
        <v>2735</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row>
    <row r="3000" spans="1:31">
      <c r="A3000" s="60" t="s">
        <v>4040</v>
      </c>
      <c r="B3000" s="60" t="s">
        <v>2</v>
      </c>
      <c r="D3000" s="60" t="s">
        <v>2754</v>
      </c>
      <c r="E3000" s="67">
        <v>41821</v>
      </c>
      <c r="F3000" s="67">
        <v>41883</v>
      </c>
      <c r="G3000" s="60" t="s">
        <v>2730</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row>
    <row r="3001" spans="1:31">
      <c r="A3001" s="60" t="s">
        <v>4040</v>
      </c>
      <c r="B3001" s="60" t="s">
        <v>2</v>
      </c>
      <c r="D3001" s="60" t="s">
        <v>2798</v>
      </c>
      <c r="E3001" s="67">
        <v>41821</v>
      </c>
      <c r="F3001" s="67">
        <v>41883</v>
      </c>
      <c r="G3001" s="60" t="s">
        <v>2735</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row>
    <row r="3002" spans="1:31">
      <c r="A3002" s="60" t="s">
        <v>4040</v>
      </c>
      <c r="B3002" s="60" t="s">
        <v>2</v>
      </c>
      <c r="D3002" s="60" t="s">
        <v>2754</v>
      </c>
      <c r="E3002" s="67">
        <v>41640</v>
      </c>
      <c r="F3002" s="67">
        <v>41820</v>
      </c>
      <c r="G3002" s="60" t="s">
        <v>2730</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row>
    <row r="3003" spans="1:31">
      <c r="A3003" s="60" t="s">
        <v>4040</v>
      </c>
      <c r="B3003" s="60" t="s">
        <v>2</v>
      </c>
      <c r="D3003" s="60" t="s">
        <v>2798</v>
      </c>
      <c r="E3003" s="67">
        <v>41640</v>
      </c>
      <c r="F3003" s="67">
        <v>41820</v>
      </c>
      <c r="G3003" s="60" t="s">
        <v>2735</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row>
    <row r="3004" spans="1:31">
      <c r="A3004" s="60" t="s">
        <v>4041</v>
      </c>
      <c r="B3004" s="60" t="s">
        <v>2</v>
      </c>
      <c r="D3004" s="60" t="s">
        <v>2749</v>
      </c>
      <c r="E3004" s="67">
        <v>41640</v>
      </c>
      <c r="F3004" s="67">
        <v>42004</v>
      </c>
      <c r="G3004" s="60" t="s">
        <v>2730</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row>
    <row r="3005" spans="1:31">
      <c r="A3005" s="60" t="s">
        <v>4041</v>
      </c>
      <c r="B3005" s="60" t="s">
        <v>2</v>
      </c>
      <c r="D3005" s="60" t="s">
        <v>2737</v>
      </c>
      <c r="E3005" s="67">
        <v>41640</v>
      </c>
      <c r="F3005" s="67">
        <v>42004</v>
      </c>
      <c r="G3005" s="60" t="s">
        <v>2735</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row>
    <row r="3006" spans="1:31">
      <c r="A3006" s="60" t="s">
        <v>4041</v>
      </c>
      <c r="B3006" s="60" t="s">
        <v>2</v>
      </c>
      <c r="D3006" s="60" t="s">
        <v>2798</v>
      </c>
      <c r="E3006" s="67">
        <v>41883</v>
      </c>
      <c r="F3006" s="67">
        <v>42004</v>
      </c>
      <c r="G3006" s="60" t="s">
        <v>2735</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row>
    <row r="3007" spans="1:31">
      <c r="A3007" s="60" t="s">
        <v>4041</v>
      </c>
      <c r="B3007" s="60" t="s">
        <v>2</v>
      </c>
      <c r="D3007" s="60" t="s">
        <v>2754</v>
      </c>
      <c r="E3007" s="67">
        <v>41821</v>
      </c>
      <c r="F3007" s="67">
        <v>41883</v>
      </c>
      <c r="G3007" s="60" t="s">
        <v>2730</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row>
    <row r="3008" spans="1:31">
      <c r="A3008" s="60" t="s">
        <v>4041</v>
      </c>
      <c r="B3008" s="60" t="s">
        <v>2</v>
      </c>
      <c r="D3008" s="60" t="s">
        <v>2798</v>
      </c>
      <c r="E3008" s="67">
        <v>41821</v>
      </c>
      <c r="F3008" s="67">
        <v>41883</v>
      </c>
      <c r="G3008" s="60" t="s">
        <v>2735</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row>
    <row r="3009" spans="1:31">
      <c r="A3009" s="60" t="s">
        <v>4041</v>
      </c>
      <c r="B3009" s="60" t="s">
        <v>2</v>
      </c>
      <c r="D3009" s="60" t="s">
        <v>2754</v>
      </c>
      <c r="E3009" s="67">
        <v>41640</v>
      </c>
      <c r="F3009" s="67">
        <v>41820</v>
      </c>
      <c r="G3009" s="60" t="s">
        <v>2730</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row>
    <row r="3010" spans="1:31">
      <c r="A3010" s="60" t="s">
        <v>4041</v>
      </c>
      <c r="B3010" s="60" t="s">
        <v>2</v>
      </c>
      <c r="D3010" s="60" t="s">
        <v>2798</v>
      </c>
      <c r="E3010" s="67">
        <v>41640</v>
      </c>
      <c r="F3010" s="67">
        <v>41820</v>
      </c>
      <c r="G3010" s="60" t="s">
        <v>2735</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row>
    <row r="3011" spans="1:31">
      <c r="A3011" s="60" t="s">
        <v>4042</v>
      </c>
      <c r="B3011" s="60" t="s">
        <v>2</v>
      </c>
      <c r="D3011" s="60" t="s">
        <v>2749</v>
      </c>
      <c r="E3011" s="67">
        <v>41640</v>
      </c>
      <c r="F3011" s="67">
        <v>42004</v>
      </c>
      <c r="G3011" s="60" t="s">
        <v>2730</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row>
    <row r="3012" spans="1:31">
      <c r="A3012" s="60" t="s">
        <v>4042</v>
      </c>
      <c r="B3012" s="60" t="s">
        <v>2</v>
      </c>
      <c r="D3012" s="60" t="s">
        <v>2737</v>
      </c>
      <c r="E3012" s="67">
        <v>41640</v>
      </c>
      <c r="F3012" s="67">
        <v>42004</v>
      </c>
      <c r="G3012" s="60" t="s">
        <v>2735</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row>
    <row r="3013" spans="1:31">
      <c r="A3013" s="60" t="s">
        <v>4042</v>
      </c>
      <c r="B3013" s="60" t="s">
        <v>2</v>
      </c>
      <c r="D3013" s="60" t="s">
        <v>2798</v>
      </c>
      <c r="E3013" s="67">
        <v>41883</v>
      </c>
      <c r="F3013" s="67">
        <v>42004</v>
      </c>
      <c r="G3013" s="60" t="s">
        <v>2735</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row>
    <row r="3014" spans="1:31">
      <c r="A3014" s="60" t="s">
        <v>4042</v>
      </c>
      <c r="B3014" s="60" t="s">
        <v>2</v>
      </c>
      <c r="D3014" s="60" t="s">
        <v>2754</v>
      </c>
      <c r="E3014" s="67">
        <v>41821</v>
      </c>
      <c r="F3014" s="67">
        <v>41883</v>
      </c>
      <c r="G3014" s="60" t="s">
        <v>2730</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row>
    <row r="3015" spans="1:31">
      <c r="A3015" s="60" t="s">
        <v>4042</v>
      </c>
      <c r="B3015" s="60" t="s">
        <v>2</v>
      </c>
      <c r="D3015" s="60" t="s">
        <v>2798</v>
      </c>
      <c r="E3015" s="67">
        <v>41821</v>
      </c>
      <c r="F3015" s="67">
        <v>41883</v>
      </c>
      <c r="G3015" s="60" t="s">
        <v>2735</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row>
    <row r="3016" spans="1:31">
      <c r="A3016" s="60" t="s">
        <v>4042</v>
      </c>
      <c r="B3016" s="60" t="s">
        <v>2</v>
      </c>
      <c r="D3016" s="60" t="s">
        <v>2754</v>
      </c>
      <c r="E3016" s="67">
        <v>41640</v>
      </c>
      <c r="F3016" s="67">
        <v>41820</v>
      </c>
      <c r="G3016" s="60" t="s">
        <v>2730</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row>
    <row r="3017" spans="1:31">
      <c r="A3017" s="60" t="s">
        <v>4042</v>
      </c>
      <c r="B3017" s="60" t="s">
        <v>2</v>
      </c>
      <c r="D3017" s="60" t="s">
        <v>2798</v>
      </c>
      <c r="E3017" s="67">
        <v>41640</v>
      </c>
      <c r="F3017" s="67">
        <v>41820</v>
      </c>
      <c r="G3017" s="60" t="s">
        <v>2735</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row>
    <row r="3018" spans="1:31">
      <c r="A3018" s="60" t="s">
        <v>4043</v>
      </c>
      <c r="B3018" s="60" t="s">
        <v>2742</v>
      </c>
      <c r="D3018" s="60" t="s">
        <v>2738</v>
      </c>
      <c r="E3018" s="67">
        <v>41640</v>
      </c>
      <c r="F3018" s="67">
        <v>42004</v>
      </c>
      <c r="G3018" s="60" t="s">
        <v>2730</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row>
    <row r="3019" spans="1:31">
      <c r="A3019" s="60" t="s">
        <v>4043</v>
      </c>
      <c r="B3019" s="60" t="s">
        <v>2742</v>
      </c>
      <c r="D3019" s="60" t="s">
        <v>2736</v>
      </c>
      <c r="E3019" s="67">
        <v>41640</v>
      </c>
      <c r="F3019" s="67">
        <v>42004</v>
      </c>
      <c r="G3019" s="60" t="s">
        <v>2735</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row>
    <row r="3020" spans="1:31">
      <c r="A3020" s="60" t="s">
        <v>4043</v>
      </c>
      <c r="B3020" s="60" t="s">
        <v>2742</v>
      </c>
      <c r="D3020" s="60" t="s">
        <v>2737</v>
      </c>
      <c r="E3020" s="67">
        <v>41640</v>
      </c>
      <c r="F3020" s="67">
        <v>42004</v>
      </c>
      <c r="G3020" s="60" t="s">
        <v>2735</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row>
    <row r="3021" spans="1:31">
      <c r="A3021" s="60" t="s">
        <v>4043</v>
      </c>
      <c r="B3021" s="60" t="s">
        <v>2742</v>
      </c>
      <c r="D3021" s="60" t="s">
        <v>2740</v>
      </c>
      <c r="E3021" s="67">
        <v>41898</v>
      </c>
      <c r="F3021" s="67">
        <v>42004</v>
      </c>
      <c r="G3021" s="60" t="s">
        <v>2730</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row>
    <row r="3022" spans="1:31">
      <c r="A3022" s="60" t="s">
        <v>4043</v>
      </c>
      <c r="B3022" s="60" t="s">
        <v>2742</v>
      </c>
      <c r="D3022" s="60" t="s">
        <v>2798</v>
      </c>
      <c r="E3022" s="67">
        <v>41898</v>
      </c>
      <c r="F3022" s="67">
        <v>42004</v>
      </c>
      <c r="G3022" s="60" t="s">
        <v>2735</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row>
    <row r="3023" spans="1:31">
      <c r="A3023" s="60" t="s">
        <v>4043</v>
      </c>
      <c r="B3023" s="60" t="s">
        <v>2742</v>
      </c>
      <c r="D3023" s="60" t="s">
        <v>3953</v>
      </c>
      <c r="E3023" s="67">
        <v>41806</v>
      </c>
      <c r="F3023" s="67">
        <v>41897</v>
      </c>
      <c r="G3023" s="60" t="s">
        <v>2730</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row>
    <row r="3024" spans="1:31">
      <c r="A3024" s="60" t="s">
        <v>4043</v>
      </c>
      <c r="B3024" s="60" t="s">
        <v>2742</v>
      </c>
      <c r="D3024" s="60" t="s">
        <v>2798</v>
      </c>
      <c r="E3024" s="67">
        <v>41806</v>
      </c>
      <c r="F3024" s="67">
        <v>41897</v>
      </c>
      <c r="G3024" s="60" t="s">
        <v>2735</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row>
    <row r="3025" spans="1:31">
      <c r="A3025" s="60" t="s">
        <v>4043</v>
      </c>
      <c r="B3025" s="60" t="s">
        <v>2742</v>
      </c>
      <c r="D3025" s="60" t="s">
        <v>3953</v>
      </c>
      <c r="E3025" s="67">
        <v>41640</v>
      </c>
      <c r="F3025" s="67">
        <v>41805</v>
      </c>
      <c r="G3025" s="60" t="s">
        <v>2730</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row>
    <row r="3026" spans="1:31">
      <c r="A3026" s="60" t="s">
        <v>4043</v>
      </c>
      <c r="B3026" s="60" t="s">
        <v>2742</v>
      </c>
      <c r="D3026" s="60" t="s">
        <v>2798</v>
      </c>
      <c r="E3026" s="67">
        <v>41640</v>
      </c>
      <c r="F3026" s="67">
        <v>41805</v>
      </c>
      <c r="G3026" s="60" t="s">
        <v>2735</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row>
    <row r="3027" spans="1:31">
      <c r="A3027" s="60" t="s">
        <v>4044</v>
      </c>
      <c r="B3027" s="60" t="s">
        <v>2728</v>
      </c>
      <c r="C3027" s="60" t="s">
        <v>2732</v>
      </c>
      <c r="D3027" s="60" t="s">
        <v>2729</v>
      </c>
      <c r="E3027" s="67">
        <v>41640</v>
      </c>
      <c r="F3027" s="67">
        <v>42004</v>
      </c>
      <c r="G3027" s="60" t="s">
        <v>2730</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row>
    <row r="3028" spans="1:31">
      <c r="A3028" s="60" t="s">
        <v>4045</v>
      </c>
      <c r="B3028" s="60" t="s">
        <v>2728</v>
      </c>
      <c r="C3028" s="60" t="s">
        <v>2732</v>
      </c>
      <c r="D3028" s="60" t="s">
        <v>2729</v>
      </c>
      <c r="E3028" s="67">
        <v>41640</v>
      </c>
      <c r="F3028" s="67">
        <v>42004</v>
      </c>
      <c r="G3028" s="60" t="s">
        <v>2730</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row>
    <row r="3029" spans="1:31">
      <c r="A3029" s="60" t="s">
        <v>4046</v>
      </c>
      <c r="B3029" s="60" t="s">
        <v>2745</v>
      </c>
      <c r="C3029" s="60" t="s">
        <v>2746</v>
      </c>
      <c r="D3029" s="60" t="s">
        <v>2749</v>
      </c>
      <c r="E3029" s="67">
        <v>41640</v>
      </c>
      <c r="F3029" s="67">
        <v>42004</v>
      </c>
      <c r="G3029" s="60" t="s">
        <v>2730</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row>
    <row r="3030" spans="1:31">
      <c r="A3030" s="60" t="s">
        <v>4046</v>
      </c>
      <c r="B3030" s="60" t="s">
        <v>2745</v>
      </c>
      <c r="C3030" s="60" t="s">
        <v>2746</v>
      </c>
      <c r="D3030" s="60" t="s">
        <v>2737</v>
      </c>
      <c r="E3030" s="67">
        <v>41640</v>
      </c>
      <c r="F3030" s="67">
        <v>42004</v>
      </c>
      <c r="G3030" s="60" t="s">
        <v>2730</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row>
    <row r="3031" spans="1:31">
      <c r="A3031" s="60" t="s">
        <v>4046</v>
      </c>
      <c r="B3031" s="60" t="s">
        <v>2745</v>
      </c>
      <c r="C3031" s="60" t="s">
        <v>2746</v>
      </c>
      <c r="D3031" s="60" t="s">
        <v>2798</v>
      </c>
      <c r="E3031" s="67">
        <v>41640</v>
      </c>
      <c r="F3031" s="67">
        <v>42004</v>
      </c>
      <c r="G3031" s="60" t="s">
        <v>2735</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row>
    <row r="3032" spans="1:31">
      <c r="A3032" s="60" t="s">
        <v>4047</v>
      </c>
      <c r="B3032" s="60" t="s">
        <v>2745</v>
      </c>
      <c r="C3032" s="60" t="s">
        <v>2746</v>
      </c>
      <c r="D3032" s="60" t="s">
        <v>3958</v>
      </c>
      <c r="E3032" s="67">
        <v>41640</v>
      </c>
      <c r="F3032" s="67">
        <v>42004</v>
      </c>
      <c r="G3032" s="60" t="s">
        <v>2730</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row>
    <row r="3033" spans="1:31">
      <c r="A3033" s="60" t="s">
        <v>4047</v>
      </c>
      <c r="B3033" s="60" t="s">
        <v>2745</v>
      </c>
      <c r="C3033" s="60" t="s">
        <v>2746</v>
      </c>
      <c r="D3033" s="60" t="s">
        <v>2736</v>
      </c>
      <c r="E3033" s="67">
        <v>41640</v>
      </c>
      <c r="F3033" s="67">
        <v>42004</v>
      </c>
      <c r="G3033" s="60" t="s">
        <v>2730</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row>
    <row r="3034" spans="1:31">
      <c r="A3034" s="60" t="s">
        <v>4048</v>
      </c>
      <c r="B3034" s="60" t="s">
        <v>2745</v>
      </c>
      <c r="C3034" s="60" t="s">
        <v>2746</v>
      </c>
      <c r="D3034" s="60" t="s">
        <v>2749</v>
      </c>
      <c r="E3034" s="67">
        <v>41640</v>
      </c>
      <c r="F3034" s="67">
        <v>42004</v>
      </c>
      <c r="G3034" s="60" t="s">
        <v>2730</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row>
    <row r="3035" spans="1:31">
      <c r="A3035" s="60" t="s">
        <v>4048</v>
      </c>
      <c r="B3035" s="60" t="s">
        <v>2745</v>
      </c>
      <c r="C3035" s="60" t="s">
        <v>2746</v>
      </c>
      <c r="D3035" s="60" t="s">
        <v>2737</v>
      </c>
      <c r="E3035" s="67">
        <v>41640</v>
      </c>
      <c r="F3035" s="67">
        <v>42004</v>
      </c>
      <c r="G3035" s="60" t="s">
        <v>2730</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row>
    <row r="3036" spans="1:31">
      <c r="A3036" s="60" t="s">
        <v>4048</v>
      </c>
      <c r="B3036" s="60" t="s">
        <v>2745</v>
      </c>
      <c r="C3036" s="60" t="s">
        <v>2746</v>
      </c>
      <c r="D3036" s="60" t="s">
        <v>2798</v>
      </c>
      <c r="E3036" s="67">
        <v>41640</v>
      </c>
      <c r="F3036" s="67">
        <v>42004</v>
      </c>
      <c r="G3036" s="60" t="s">
        <v>2735</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row>
    <row r="3037" spans="1:31">
      <c r="A3037" s="60" t="s">
        <v>4049</v>
      </c>
      <c r="B3037" s="60" t="s">
        <v>2745</v>
      </c>
      <c r="C3037" s="60" t="s">
        <v>2746</v>
      </c>
      <c r="D3037" s="60" t="s">
        <v>2749</v>
      </c>
      <c r="E3037" s="67">
        <v>41640</v>
      </c>
      <c r="F3037" s="67">
        <v>42004</v>
      </c>
      <c r="G3037" s="60" t="s">
        <v>2730</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row>
    <row r="3038" spans="1:31">
      <c r="A3038" s="60" t="s">
        <v>4049</v>
      </c>
      <c r="B3038" s="60" t="s">
        <v>2745</v>
      </c>
      <c r="C3038" s="60" t="s">
        <v>2746</v>
      </c>
      <c r="D3038" s="60" t="s">
        <v>2737</v>
      </c>
      <c r="E3038" s="67">
        <v>41640</v>
      </c>
      <c r="F3038" s="67">
        <v>42004</v>
      </c>
      <c r="G3038" s="60" t="s">
        <v>2730</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row>
    <row r="3039" spans="1:31">
      <c r="A3039" s="60" t="s">
        <v>4049</v>
      </c>
      <c r="B3039" s="60" t="s">
        <v>2745</v>
      </c>
      <c r="C3039" s="60" t="s">
        <v>2746</v>
      </c>
      <c r="D3039" s="60" t="s">
        <v>2798</v>
      </c>
      <c r="E3039" s="67">
        <v>41640</v>
      </c>
      <c r="F3039" s="67">
        <v>42004</v>
      </c>
      <c r="G3039" s="60" t="s">
        <v>2735</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row>
    <row r="3040" spans="1:31">
      <c r="A3040" s="60" t="s">
        <v>4050</v>
      </c>
      <c r="B3040" s="60" t="s">
        <v>2745</v>
      </c>
      <c r="C3040" s="60" t="s">
        <v>2746</v>
      </c>
      <c r="D3040" s="60" t="s">
        <v>2749</v>
      </c>
      <c r="E3040" s="67">
        <v>41640</v>
      </c>
      <c r="F3040" s="67">
        <v>42004</v>
      </c>
      <c r="G3040" s="60" t="s">
        <v>2730</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row>
    <row r="3041" spans="1:31">
      <c r="A3041" s="60" t="s">
        <v>4050</v>
      </c>
      <c r="B3041" s="60" t="s">
        <v>2745</v>
      </c>
      <c r="C3041" s="60" t="s">
        <v>2746</v>
      </c>
      <c r="D3041" s="60" t="s">
        <v>2737</v>
      </c>
      <c r="E3041" s="67">
        <v>41640</v>
      </c>
      <c r="F3041" s="67">
        <v>42004</v>
      </c>
      <c r="G3041" s="60" t="s">
        <v>2730</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row>
    <row r="3042" spans="1:31">
      <c r="A3042" s="60" t="s">
        <v>4050</v>
      </c>
      <c r="B3042" s="60" t="s">
        <v>2745</v>
      </c>
      <c r="C3042" s="60" t="s">
        <v>2746</v>
      </c>
      <c r="D3042" s="60" t="s">
        <v>2798</v>
      </c>
      <c r="E3042" s="67">
        <v>41640</v>
      </c>
      <c r="F3042" s="67">
        <v>42004</v>
      </c>
      <c r="G3042" s="60" t="s">
        <v>2735</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row>
    <row r="3043" spans="1:31">
      <c r="A3043" s="60" t="s">
        <v>4051</v>
      </c>
      <c r="B3043" s="60" t="s">
        <v>2745</v>
      </c>
      <c r="C3043" s="60" t="s">
        <v>2746</v>
      </c>
      <c r="D3043" s="60" t="s">
        <v>2749</v>
      </c>
      <c r="E3043" s="67">
        <v>41640</v>
      </c>
      <c r="F3043" s="67">
        <v>42004</v>
      </c>
      <c r="G3043" s="60" t="s">
        <v>2730</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row>
    <row r="3044" spans="1:31">
      <c r="A3044" s="60" t="s">
        <v>4051</v>
      </c>
      <c r="B3044" s="60" t="s">
        <v>2745</v>
      </c>
      <c r="C3044" s="60" t="s">
        <v>2746</v>
      </c>
      <c r="D3044" s="60" t="s">
        <v>2737</v>
      </c>
      <c r="E3044" s="67">
        <v>41640</v>
      </c>
      <c r="F3044" s="67">
        <v>42004</v>
      </c>
      <c r="G3044" s="60" t="s">
        <v>2730</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row>
    <row r="3045" spans="1:31">
      <c r="A3045" s="60" t="s">
        <v>4051</v>
      </c>
      <c r="B3045" s="60" t="s">
        <v>2745</v>
      </c>
      <c r="C3045" s="60" t="s">
        <v>2746</v>
      </c>
      <c r="D3045" s="60" t="s">
        <v>2798</v>
      </c>
      <c r="E3045" s="67">
        <v>41640</v>
      </c>
      <c r="F3045" s="67">
        <v>42004</v>
      </c>
      <c r="G3045" s="60" t="s">
        <v>2735</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row>
    <row r="3046" spans="1:31">
      <c r="A3046" s="60" t="s">
        <v>4052</v>
      </c>
      <c r="B3046" s="60" t="s">
        <v>2745</v>
      </c>
      <c r="C3046" s="60" t="s">
        <v>2746</v>
      </c>
      <c r="D3046" s="60" t="s">
        <v>2749</v>
      </c>
      <c r="E3046" s="67">
        <v>41640</v>
      </c>
      <c r="F3046" s="67">
        <v>42004</v>
      </c>
      <c r="G3046" s="60" t="s">
        <v>2730</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row>
    <row r="3047" spans="1:31">
      <c r="A3047" s="60" t="s">
        <v>4052</v>
      </c>
      <c r="B3047" s="60" t="s">
        <v>2745</v>
      </c>
      <c r="C3047" s="60" t="s">
        <v>2746</v>
      </c>
      <c r="D3047" s="60" t="s">
        <v>2737</v>
      </c>
      <c r="E3047" s="67">
        <v>41640</v>
      </c>
      <c r="F3047" s="67">
        <v>42004</v>
      </c>
      <c r="G3047" s="60" t="s">
        <v>2730</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row>
    <row r="3048" spans="1:31">
      <c r="A3048" s="60" t="s">
        <v>4052</v>
      </c>
      <c r="B3048" s="60" t="s">
        <v>2745</v>
      </c>
      <c r="C3048" s="60" t="s">
        <v>2746</v>
      </c>
      <c r="D3048" s="60" t="s">
        <v>2798</v>
      </c>
      <c r="E3048" s="67">
        <v>41640</v>
      </c>
      <c r="F3048" s="67">
        <v>42004</v>
      </c>
      <c r="G3048" s="60" t="s">
        <v>2735</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row>
    <row r="3049" spans="1:31">
      <c r="A3049" s="60" t="s">
        <v>4053</v>
      </c>
      <c r="B3049" s="60" t="s">
        <v>2745</v>
      </c>
      <c r="C3049" s="60" t="s">
        <v>2746</v>
      </c>
      <c r="D3049" s="60" t="s">
        <v>3960</v>
      </c>
      <c r="E3049" s="67">
        <v>41640</v>
      </c>
      <c r="F3049" s="67">
        <v>42004</v>
      </c>
      <c r="G3049" s="60" t="s">
        <v>2730</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row>
    <row r="3050" spans="1:31">
      <c r="A3050" s="60" t="s">
        <v>4053</v>
      </c>
      <c r="B3050" s="60" t="s">
        <v>2745</v>
      </c>
      <c r="C3050" s="60" t="s">
        <v>2746</v>
      </c>
      <c r="D3050" s="60" t="s">
        <v>2737</v>
      </c>
      <c r="E3050" s="67">
        <v>41640</v>
      </c>
      <c r="F3050" s="67">
        <v>42004</v>
      </c>
      <c r="G3050" s="60" t="s">
        <v>2730</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row>
    <row r="3051" spans="1:31">
      <c r="A3051" s="60" t="s">
        <v>4054</v>
      </c>
      <c r="B3051" s="60" t="s">
        <v>2745</v>
      </c>
      <c r="C3051" s="60" t="s">
        <v>2746</v>
      </c>
      <c r="D3051" s="60" t="s">
        <v>2749</v>
      </c>
      <c r="E3051" s="67">
        <v>41640</v>
      </c>
      <c r="F3051" s="67">
        <v>42004</v>
      </c>
      <c r="G3051" s="60" t="s">
        <v>2730</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row>
    <row r="3052" spans="1:31">
      <c r="A3052" s="60" t="s">
        <v>4054</v>
      </c>
      <c r="B3052" s="60" t="s">
        <v>2745</v>
      </c>
      <c r="C3052" s="60" t="s">
        <v>2746</v>
      </c>
      <c r="D3052" s="60" t="s">
        <v>2737</v>
      </c>
      <c r="E3052" s="67">
        <v>41640</v>
      </c>
      <c r="F3052" s="67">
        <v>42004</v>
      </c>
      <c r="G3052" s="60" t="s">
        <v>2730</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row>
    <row r="3053" spans="1:31">
      <c r="A3053" s="60" t="s">
        <v>4054</v>
      </c>
      <c r="B3053" s="60" t="s">
        <v>2745</v>
      </c>
      <c r="C3053" s="60" t="s">
        <v>2746</v>
      </c>
      <c r="D3053" s="60" t="s">
        <v>2798</v>
      </c>
      <c r="E3053" s="67">
        <v>41640</v>
      </c>
      <c r="F3053" s="67">
        <v>42004</v>
      </c>
      <c r="G3053" s="60" t="s">
        <v>2735</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row>
    <row r="3054" spans="1:31">
      <c r="A3054" s="60" t="s">
        <v>4055</v>
      </c>
      <c r="B3054" s="60" t="s">
        <v>2745</v>
      </c>
      <c r="C3054" s="60" t="s">
        <v>2746</v>
      </c>
      <c r="D3054" s="60" t="s">
        <v>2749</v>
      </c>
      <c r="E3054" s="67">
        <v>41640</v>
      </c>
      <c r="F3054" s="67">
        <v>42004</v>
      </c>
      <c r="G3054" s="60" t="s">
        <v>2730</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row>
    <row r="3055" spans="1:31">
      <c r="A3055" s="60" t="s">
        <v>4055</v>
      </c>
      <c r="B3055" s="60" t="s">
        <v>2745</v>
      </c>
      <c r="C3055" s="60" t="s">
        <v>2746</v>
      </c>
      <c r="D3055" s="60" t="s">
        <v>2737</v>
      </c>
      <c r="E3055" s="67">
        <v>41640</v>
      </c>
      <c r="F3055" s="67">
        <v>42004</v>
      </c>
      <c r="G3055" s="60" t="s">
        <v>2730</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row>
    <row r="3056" spans="1:31">
      <c r="A3056" s="60" t="s">
        <v>4055</v>
      </c>
      <c r="B3056" s="60" t="s">
        <v>2745</v>
      </c>
      <c r="C3056" s="60" t="s">
        <v>2746</v>
      </c>
      <c r="D3056" s="60" t="s">
        <v>2798</v>
      </c>
      <c r="E3056" s="67">
        <v>41640</v>
      </c>
      <c r="F3056" s="67">
        <v>42004</v>
      </c>
      <c r="G3056" s="60" t="s">
        <v>2735</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row>
    <row r="3057" spans="1:31">
      <c r="A3057" s="60" t="s">
        <v>4056</v>
      </c>
      <c r="B3057" s="60" t="s">
        <v>2748</v>
      </c>
      <c r="C3057" s="60" t="s">
        <v>2732</v>
      </c>
      <c r="D3057" s="60" t="s">
        <v>2743</v>
      </c>
      <c r="E3057" s="67">
        <v>41640</v>
      </c>
      <c r="F3057" s="67">
        <v>42004</v>
      </c>
      <c r="G3057" s="60" t="s">
        <v>2730</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row>
    <row r="3058" spans="1:31">
      <c r="A3058" s="60" t="s">
        <v>4056</v>
      </c>
      <c r="B3058" s="60" t="s">
        <v>2748</v>
      </c>
      <c r="C3058" s="60" t="s">
        <v>2732</v>
      </c>
      <c r="D3058" s="60" t="s">
        <v>2736</v>
      </c>
      <c r="E3058" s="67">
        <v>41640</v>
      </c>
      <c r="F3058" s="67">
        <v>42004</v>
      </c>
      <c r="G3058" s="60" t="s">
        <v>2730</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row>
    <row r="3059" spans="1:31">
      <c r="A3059" s="60" t="s">
        <v>4056</v>
      </c>
      <c r="B3059" s="60" t="s">
        <v>2748</v>
      </c>
      <c r="C3059" s="60" t="s">
        <v>2732</v>
      </c>
      <c r="D3059" s="60" t="s">
        <v>2750</v>
      </c>
      <c r="E3059" s="67">
        <v>41913</v>
      </c>
      <c r="F3059" s="67">
        <v>42004</v>
      </c>
      <c r="G3059" s="60" t="s">
        <v>2730</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row>
    <row r="3060" spans="1:31">
      <c r="A3060" s="60" t="s">
        <v>4056</v>
      </c>
      <c r="B3060" s="60" t="s">
        <v>2748</v>
      </c>
      <c r="C3060" s="60" t="s">
        <v>2732</v>
      </c>
      <c r="D3060" s="60" t="s">
        <v>2750</v>
      </c>
      <c r="E3060" s="67">
        <v>41640</v>
      </c>
      <c r="F3060" s="67">
        <v>41759</v>
      </c>
      <c r="G3060" s="60" t="s">
        <v>2730</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row>
    <row r="3061" spans="1:31">
      <c r="A3061" s="60" t="s">
        <v>4057</v>
      </c>
      <c r="B3061" s="60" t="s">
        <v>2728</v>
      </c>
      <c r="C3061" s="60" t="s">
        <v>2732</v>
      </c>
      <c r="D3061" s="60" t="s">
        <v>2729</v>
      </c>
      <c r="E3061" s="67">
        <v>41640</v>
      </c>
      <c r="F3061" s="67">
        <v>42004</v>
      </c>
      <c r="G3061" s="60" t="s">
        <v>2730</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row>
    <row r="3062" spans="1:31">
      <c r="A3062" s="60" t="s">
        <v>4058</v>
      </c>
      <c r="B3062" s="60" t="s">
        <v>2728</v>
      </c>
      <c r="C3062" s="60" t="s">
        <v>2746</v>
      </c>
      <c r="D3062" s="60" t="s">
        <v>2729</v>
      </c>
      <c r="E3062" s="67">
        <v>41640</v>
      </c>
      <c r="F3062" s="67">
        <v>42004</v>
      </c>
      <c r="G3062" s="60" t="s">
        <v>2730</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row>
    <row r="3063" spans="1:31">
      <c r="A3063" s="60" t="s">
        <v>4059</v>
      </c>
      <c r="B3063" s="60" t="s">
        <v>2728</v>
      </c>
      <c r="D3063" s="60" t="s">
        <v>2729</v>
      </c>
      <c r="E3063" s="67">
        <v>41640</v>
      </c>
      <c r="F3063" s="67">
        <v>42004</v>
      </c>
      <c r="G3063" s="60" t="s">
        <v>2730</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row>
    <row r="3064" spans="1:31">
      <c r="A3064" s="60" t="s">
        <v>4060</v>
      </c>
      <c r="B3064" s="60" t="s">
        <v>0</v>
      </c>
      <c r="D3064" s="60" t="s">
        <v>2729</v>
      </c>
      <c r="E3064" s="67">
        <v>41640</v>
      </c>
      <c r="F3064" s="67">
        <v>42004</v>
      </c>
      <c r="G3064" s="60" t="s">
        <v>2730</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row>
    <row r="3065" spans="1:31">
      <c r="A3065" s="60" t="s">
        <v>4061</v>
      </c>
      <c r="B3065" s="60" t="s">
        <v>0</v>
      </c>
      <c r="D3065" s="60" t="s">
        <v>2749</v>
      </c>
      <c r="E3065" s="67">
        <v>41640</v>
      </c>
      <c r="F3065" s="67">
        <v>42004</v>
      </c>
      <c r="G3065" s="60" t="s">
        <v>2730</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row>
    <row r="3066" spans="1:31">
      <c r="A3066" s="60" t="s">
        <v>4061</v>
      </c>
      <c r="B3066" s="60" t="s">
        <v>0</v>
      </c>
      <c r="D3066" s="60" t="s">
        <v>2737</v>
      </c>
      <c r="E3066" s="67">
        <v>41640</v>
      </c>
      <c r="F3066" s="67">
        <v>42004</v>
      </c>
      <c r="G3066" s="60" t="s">
        <v>2730</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row>
    <row r="3067" spans="1:31">
      <c r="A3067" s="60" t="s">
        <v>4061</v>
      </c>
      <c r="B3067" s="60" t="s">
        <v>0</v>
      </c>
      <c r="D3067" s="60" t="s">
        <v>2798</v>
      </c>
      <c r="E3067" s="67">
        <v>41640</v>
      </c>
      <c r="F3067" s="67">
        <v>42004</v>
      </c>
      <c r="G3067" s="60" t="s">
        <v>2735</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row>
    <row r="3068" spans="1:31">
      <c r="A3068" s="60" t="s">
        <v>4062</v>
      </c>
      <c r="B3068" s="60" t="s">
        <v>2728</v>
      </c>
      <c r="D3068" s="60" t="s">
        <v>2729</v>
      </c>
      <c r="E3068" s="67">
        <v>41640</v>
      </c>
      <c r="F3068" s="67">
        <v>42004</v>
      </c>
      <c r="G3068" s="60" t="s">
        <v>2730</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row>
    <row r="3069" spans="1:31">
      <c r="A3069" s="60" t="s">
        <v>4063</v>
      </c>
      <c r="B3069" s="60" t="s">
        <v>2728</v>
      </c>
      <c r="D3069" s="60" t="s">
        <v>2729</v>
      </c>
      <c r="E3069" s="67">
        <v>41640</v>
      </c>
      <c r="F3069" s="67">
        <v>42004</v>
      </c>
      <c r="G3069" s="60" t="s">
        <v>2730</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row>
    <row r="3070" spans="1:31">
      <c r="A3070" s="60" t="s">
        <v>4064</v>
      </c>
      <c r="B3070" s="60" t="s">
        <v>0</v>
      </c>
      <c r="D3070" s="60" t="s">
        <v>2729</v>
      </c>
      <c r="E3070" s="67">
        <v>41640</v>
      </c>
      <c r="F3070" s="67">
        <v>42004</v>
      </c>
      <c r="G3070" s="60" t="s">
        <v>2730</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row>
    <row r="3071" spans="1:31">
      <c r="A3071" s="60" t="s">
        <v>4065</v>
      </c>
      <c r="B3071" s="60" t="s">
        <v>0</v>
      </c>
      <c r="D3071" s="60" t="s">
        <v>2729</v>
      </c>
      <c r="E3071" s="67">
        <v>41640</v>
      </c>
      <c r="F3071" s="67">
        <v>42004</v>
      </c>
      <c r="G3071" s="60" t="s">
        <v>2730</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row>
    <row r="3072" spans="1:31">
      <c r="A3072" s="60" t="s">
        <v>4066</v>
      </c>
      <c r="B3072" s="60" t="s">
        <v>2728</v>
      </c>
      <c r="C3072" s="60" t="s">
        <v>2732</v>
      </c>
      <c r="D3072" s="60" t="s">
        <v>2729</v>
      </c>
      <c r="E3072" s="67">
        <v>41640</v>
      </c>
      <c r="F3072" s="67">
        <v>42004</v>
      </c>
      <c r="G3072" s="60" t="s">
        <v>2730</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row>
    <row r="3073" spans="1:31">
      <c r="A3073" s="60" t="s">
        <v>4067</v>
      </c>
      <c r="B3073" s="60" t="s">
        <v>2728</v>
      </c>
      <c r="C3073" s="60" t="s">
        <v>2746</v>
      </c>
      <c r="D3073" s="60" t="s">
        <v>2729</v>
      </c>
      <c r="E3073" s="67">
        <v>41640</v>
      </c>
      <c r="F3073" s="67">
        <v>42004</v>
      </c>
      <c r="G3073" s="60" t="s">
        <v>2730</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row>
    <row r="3074" spans="1:31">
      <c r="A3074" s="60" t="s">
        <v>4068</v>
      </c>
      <c r="B3074" s="60" t="s">
        <v>2784</v>
      </c>
      <c r="D3074" s="60" t="s">
        <v>2738</v>
      </c>
      <c r="E3074" s="67">
        <v>41640</v>
      </c>
      <c r="F3074" s="67">
        <v>42004</v>
      </c>
      <c r="G3074" s="60" t="s">
        <v>2730</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row>
    <row r="3075" spans="1:31">
      <c r="A3075" s="60" t="s">
        <v>4068</v>
      </c>
      <c r="B3075" s="60" t="s">
        <v>2784</v>
      </c>
      <c r="D3075" s="60" t="s">
        <v>3542</v>
      </c>
      <c r="E3075" s="67">
        <v>41640</v>
      </c>
      <c r="F3075" s="67">
        <v>42004</v>
      </c>
      <c r="G3075" s="60" t="s">
        <v>2735</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row>
    <row r="3076" spans="1:31">
      <c r="A3076" s="60" t="s">
        <v>4069</v>
      </c>
      <c r="B3076" s="60" t="s">
        <v>2745</v>
      </c>
      <c r="C3076" s="60" t="s">
        <v>2746</v>
      </c>
      <c r="D3076" s="60" t="s">
        <v>2743</v>
      </c>
      <c r="E3076" s="67">
        <v>41640</v>
      </c>
      <c r="F3076" s="67">
        <v>42004</v>
      </c>
      <c r="G3076" s="60" t="s">
        <v>2730</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row>
    <row r="3077" spans="1:31">
      <c r="A3077" s="60" t="s">
        <v>4069</v>
      </c>
      <c r="B3077" s="60" t="s">
        <v>2745</v>
      </c>
      <c r="C3077" s="60" t="s">
        <v>2746</v>
      </c>
      <c r="D3077" s="60" t="s">
        <v>2736</v>
      </c>
      <c r="E3077" s="67">
        <v>41640</v>
      </c>
      <c r="F3077" s="67">
        <v>42004</v>
      </c>
      <c r="G3077" s="60" t="s">
        <v>2730</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row>
    <row r="3078" spans="1:31">
      <c r="A3078" s="60" t="s">
        <v>4069</v>
      </c>
      <c r="B3078" s="60" t="s">
        <v>2745</v>
      </c>
      <c r="C3078" s="60" t="s">
        <v>2746</v>
      </c>
      <c r="D3078" s="60" t="s">
        <v>2798</v>
      </c>
      <c r="E3078" s="67">
        <v>41640</v>
      </c>
      <c r="F3078" s="67">
        <v>42004</v>
      </c>
      <c r="G3078" s="60" t="s">
        <v>2735</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row>
    <row r="3079" spans="1:31">
      <c r="A3079" s="60" t="s">
        <v>4070</v>
      </c>
      <c r="B3079" s="60" t="s">
        <v>2745</v>
      </c>
      <c r="C3079" s="60" t="s">
        <v>2746</v>
      </c>
      <c r="D3079" s="60" t="s">
        <v>2743</v>
      </c>
      <c r="E3079" s="67">
        <v>41640</v>
      </c>
      <c r="F3079" s="67">
        <v>42004</v>
      </c>
      <c r="G3079" s="60" t="s">
        <v>2730</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row>
    <row r="3080" spans="1:31">
      <c r="A3080" s="60" t="s">
        <v>4070</v>
      </c>
      <c r="B3080" s="60" t="s">
        <v>2745</v>
      </c>
      <c r="C3080" s="60" t="s">
        <v>2746</v>
      </c>
      <c r="D3080" s="60" t="s">
        <v>2736</v>
      </c>
      <c r="E3080" s="67">
        <v>41640</v>
      </c>
      <c r="F3080" s="67">
        <v>42004</v>
      </c>
      <c r="G3080" s="60" t="s">
        <v>2730</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row>
    <row r="3081" spans="1:31">
      <c r="A3081" s="60" t="s">
        <v>4070</v>
      </c>
      <c r="B3081" s="60" t="s">
        <v>2745</v>
      </c>
      <c r="C3081" s="60" t="s">
        <v>2746</v>
      </c>
      <c r="D3081" s="60" t="s">
        <v>2798</v>
      </c>
      <c r="E3081" s="67">
        <v>41640</v>
      </c>
      <c r="F3081" s="67">
        <v>42004</v>
      </c>
      <c r="G3081" s="60" t="s">
        <v>2735</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row>
    <row r="3082" spans="1:31">
      <c r="A3082" s="60" t="s">
        <v>4071</v>
      </c>
      <c r="B3082" s="60" t="s">
        <v>2745</v>
      </c>
      <c r="C3082" s="60" t="s">
        <v>2746</v>
      </c>
      <c r="D3082" s="60" t="s">
        <v>2743</v>
      </c>
      <c r="E3082" s="67">
        <v>41640</v>
      </c>
      <c r="F3082" s="67">
        <v>42004</v>
      </c>
      <c r="G3082" s="60" t="s">
        <v>2730</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row>
    <row r="3083" spans="1:31">
      <c r="A3083" s="60" t="s">
        <v>4071</v>
      </c>
      <c r="B3083" s="60" t="s">
        <v>2745</v>
      </c>
      <c r="C3083" s="60" t="s">
        <v>2746</v>
      </c>
      <c r="D3083" s="60" t="s">
        <v>2736</v>
      </c>
      <c r="E3083" s="67">
        <v>41640</v>
      </c>
      <c r="F3083" s="67">
        <v>42004</v>
      </c>
      <c r="G3083" s="60" t="s">
        <v>2730</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row>
    <row r="3084" spans="1:31">
      <c r="A3084" s="60" t="s">
        <v>4071</v>
      </c>
      <c r="B3084" s="60" t="s">
        <v>2745</v>
      </c>
      <c r="C3084" s="60" t="s">
        <v>2746</v>
      </c>
      <c r="D3084" s="60" t="s">
        <v>2798</v>
      </c>
      <c r="E3084" s="67">
        <v>41640</v>
      </c>
      <c r="F3084" s="67">
        <v>42004</v>
      </c>
      <c r="G3084" s="60" t="s">
        <v>2735</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row>
    <row r="3085" spans="1:31">
      <c r="A3085" s="60" t="s">
        <v>4072</v>
      </c>
      <c r="B3085" s="60" t="s">
        <v>2745</v>
      </c>
      <c r="C3085" s="60" t="s">
        <v>2746</v>
      </c>
      <c r="D3085" s="60" t="s">
        <v>2743</v>
      </c>
      <c r="E3085" s="67">
        <v>41640</v>
      </c>
      <c r="F3085" s="67">
        <v>42004</v>
      </c>
      <c r="G3085" s="60" t="s">
        <v>2730</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row>
    <row r="3086" spans="1:31">
      <c r="A3086" s="60" t="s">
        <v>4072</v>
      </c>
      <c r="B3086" s="60" t="s">
        <v>2745</v>
      </c>
      <c r="C3086" s="60" t="s">
        <v>2746</v>
      </c>
      <c r="D3086" s="60" t="s">
        <v>2736</v>
      </c>
      <c r="E3086" s="67">
        <v>41640</v>
      </c>
      <c r="F3086" s="67">
        <v>42004</v>
      </c>
      <c r="G3086" s="60" t="s">
        <v>2730</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row>
    <row r="3087" spans="1:31">
      <c r="A3087" s="60" t="s">
        <v>4072</v>
      </c>
      <c r="B3087" s="60" t="s">
        <v>2745</v>
      </c>
      <c r="C3087" s="60" t="s">
        <v>2746</v>
      </c>
      <c r="D3087" s="60" t="s">
        <v>2798</v>
      </c>
      <c r="E3087" s="67">
        <v>41640</v>
      </c>
      <c r="F3087" s="67">
        <v>42004</v>
      </c>
      <c r="G3087" s="60" t="s">
        <v>2735</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row>
    <row r="3088" spans="1:31">
      <c r="A3088" s="60" t="s">
        <v>4073</v>
      </c>
      <c r="B3088" s="60" t="s">
        <v>2745</v>
      </c>
      <c r="C3088" s="60" t="s">
        <v>2746</v>
      </c>
      <c r="D3088" s="60" t="s">
        <v>2743</v>
      </c>
      <c r="E3088" s="67">
        <v>41640</v>
      </c>
      <c r="F3088" s="67">
        <v>42004</v>
      </c>
      <c r="G3088" s="60" t="s">
        <v>2730</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row>
    <row r="3089" spans="1:31">
      <c r="A3089" s="60" t="s">
        <v>4073</v>
      </c>
      <c r="B3089" s="60" t="s">
        <v>2745</v>
      </c>
      <c r="C3089" s="60" t="s">
        <v>2746</v>
      </c>
      <c r="D3089" s="60" t="s">
        <v>2736</v>
      </c>
      <c r="E3089" s="67">
        <v>41640</v>
      </c>
      <c r="F3089" s="67">
        <v>42004</v>
      </c>
      <c r="G3089" s="60" t="s">
        <v>2730</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row>
    <row r="3090" spans="1:31">
      <c r="A3090" s="60" t="s">
        <v>4073</v>
      </c>
      <c r="B3090" s="60" t="s">
        <v>2745</v>
      </c>
      <c r="C3090" s="60" t="s">
        <v>2746</v>
      </c>
      <c r="D3090" s="60" t="s">
        <v>2798</v>
      </c>
      <c r="E3090" s="67">
        <v>41640</v>
      </c>
      <c r="F3090" s="67">
        <v>42004</v>
      </c>
      <c r="G3090" s="60" t="s">
        <v>2735</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row>
    <row r="3091" spans="1:31">
      <c r="A3091" s="60" t="s">
        <v>4074</v>
      </c>
      <c r="B3091" s="60" t="s">
        <v>2745</v>
      </c>
      <c r="C3091" s="60" t="s">
        <v>2746</v>
      </c>
      <c r="D3091" s="60" t="s">
        <v>2743</v>
      </c>
      <c r="E3091" s="67">
        <v>41640</v>
      </c>
      <c r="F3091" s="67">
        <v>42004</v>
      </c>
      <c r="G3091" s="60" t="s">
        <v>2730</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row>
    <row r="3092" spans="1:31">
      <c r="A3092" s="60" t="s">
        <v>4074</v>
      </c>
      <c r="B3092" s="60" t="s">
        <v>2745</v>
      </c>
      <c r="C3092" s="60" t="s">
        <v>2746</v>
      </c>
      <c r="D3092" s="60" t="s">
        <v>2736</v>
      </c>
      <c r="E3092" s="67">
        <v>41640</v>
      </c>
      <c r="F3092" s="67">
        <v>42004</v>
      </c>
      <c r="G3092" s="60" t="s">
        <v>2730</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row>
    <row r="3093" spans="1:31">
      <c r="A3093" s="60" t="s">
        <v>4074</v>
      </c>
      <c r="B3093" s="60" t="s">
        <v>2745</v>
      </c>
      <c r="C3093" s="60" t="s">
        <v>2746</v>
      </c>
      <c r="D3093" s="60" t="s">
        <v>2798</v>
      </c>
      <c r="E3093" s="67">
        <v>41640</v>
      </c>
      <c r="F3093" s="67">
        <v>42004</v>
      </c>
      <c r="G3093" s="60" t="s">
        <v>2735</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row>
    <row r="3094" spans="1:31">
      <c r="A3094" s="60" t="s">
        <v>4075</v>
      </c>
      <c r="B3094" s="60" t="s">
        <v>2745</v>
      </c>
      <c r="C3094" s="60" t="s">
        <v>2746</v>
      </c>
      <c r="D3094" s="60" t="s">
        <v>3958</v>
      </c>
      <c r="E3094" s="67">
        <v>41640</v>
      </c>
      <c r="F3094" s="67">
        <v>42004</v>
      </c>
      <c r="G3094" s="60" t="s">
        <v>2730</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row>
    <row r="3095" spans="1:31">
      <c r="A3095" s="60" t="s">
        <v>4075</v>
      </c>
      <c r="B3095" s="60" t="s">
        <v>2745</v>
      </c>
      <c r="C3095" s="60" t="s">
        <v>2746</v>
      </c>
      <c r="D3095" s="60" t="s">
        <v>2736</v>
      </c>
      <c r="E3095" s="67">
        <v>41640</v>
      </c>
      <c r="F3095" s="67">
        <v>42004</v>
      </c>
      <c r="G3095" s="60" t="s">
        <v>2730</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row>
    <row r="3096" spans="1:31">
      <c r="A3096" s="60" t="s">
        <v>4076</v>
      </c>
      <c r="B3096" s="60" t="s">
        <v>2745</v>
      </c>
      <c r="C3096" s="60" t="s">
        <v>2746</v>
      </c>
      <c r="D3096" s="60" t="s">
        <v>2743</v>
      </c>
      <c r="E3096" s="67">
        <v>41640</v>
      </c>
      <c r="F3096" s="67">
        <v>42004</v>
      </c>
      <c r="G3096" s="60" t="s">
        <v>2730</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row>
    <row r="3097" spans="1:31">
      <c r="A3097" s="60" t="s">
        <v>4076</v>
      </c>
      <c r="B3097" s="60" t="s">
        <v>2745</v>
      </c>
      <c r="C3097" s="60" t="s">
        <v>2746</v>
      </c>
      <c r="D3097" s="60" t="s">
        <v>2736</v>
      </c>
      <c r="E3097" s="67">
        <v>41640</v>
      </c>
      <c r="F3097" s="67">
        <v>42004</v>
      </c>
      <c r="G3097" s="60" t="s">
        <v>2730</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row>
    <row r="3098" spans="1:31">
      <c r="A3098" s="60" t="s">
        <v>4076</v>
      </c>
      <c r="B3098" s="60" t="s">
        <v>2745</v>
      </c>
      <c r="C3098" s="60" t="s">
        <v>2746</v>
      </c>
      <c r="D3098" s="60" t="s">
        <v>2798</v>
      </c>
      <c r="E3098" s="67">
        <v>41640</v>
      </c>
      <c r="F3098" s="67">
        <v>42004</v>
      </c>
      <c r="G3098" s="60" t="s">
        <v>2735</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row>
    <row r="3099" spans="1:31">
      <c r="A3099" s="60" t="s">
        <v>4077</v>
      </c>
      <c r="B3099" s="60" t="s">
        <v>2745</v>
      </c>
      <c r="C3099" s="60" t="s">
        <v>2746</v>
      </c>
      <c r="D3099" s="60" t="s">
        <v>2743</v>
      </c>
      <c r="E3099" s="67">
        <v>41640</v>
      </c>
      <c r="F3099" s="67">
        <v>42004</v>
      </c>
      <c r="G3099" s="60" t="s">
        <v>2730</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row>
    <row r="3100" spans="1:31">
      <c r="A3100" s="60" t="s">
        <v>4077</v>
      </c>
      <c r="B3100" s="60" t="s">
        <v>2745</v>
      </c>
      <c r="C3100" s="60" t="s">
        <v>2746</v>
      </c>
      <c r="D3100" s="60" t="s">
        <v>2736</v>
      </c>
      <c r="E3100" s="67">
        <v>41640</v>
      </c>
      <c r="F3100" s="67">
        <v>42004</v>
      </c>
      <c r="G3100" s="60" t="s">
        <v>2730</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row>
    <row r="3101" spans="1:31">
      <c r="A3101" s="60" t="s">
        <v>4077</v>
      </c>
      <c r="B3101" s="60" t="s">
        <v>2745</v>
      </c>
      <c r="C3101" s="60" t="s">
        <v>2746</v>
      </c>
      <c r="D3101" s="60" t="s">
        <v>2798</v>
      </c>
      <c r="E3101" s="67">
        <v>41640</v>
      </c>
      <c r="F3101" s="67">
        <v>42004</v>
      </c>
      <c r="G3101" s="60" t="s">
        <v>2735</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row>
    <row r="3102" spans="1:31">
      <c r="A3102" s="60" t="s">
        <v>4078</v>
      </c>
      <c r="B3102" s="60" t="s">
        <v>2728</v>
      </c>
      <c r="D3102" s="60" t="s">
        <v>2729</v>
      </c>
      <c r="E3102" s="67">
        <v>41640</v>
      </c>
      <c r="F3102" s="67">
        <v>42004</v>
      </c>
      <c r="G3102" s="60" t="s">
        <v>2730</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row>
    <row r="3103" spans="1:31">
      <c r="A3103" s="60" t="s">
        <v>4079</v>
      </c>
      <c r="B3103" s="60" t="s">
        <v>2784</v>
      </c>
      <c r="D3103" s="60" t="s">
        <v>2738</v>
      </c>
      <c r="E3103" s="67">
        <v>41640</v>
      </c>
      <c r="F3103" s="67">
        <v>42004</v>
      </c>
      <c r="G3103" s="60" t="s">
        <v>2730</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row>
    <row r="3104" spans="1:31">
      <c r="A3104" s="60" t="s">
        <v>4079</v>
      </c>
      <c r="B3104" s="60" t="s">
        <v>2784</v>
      </c>
      <c r="D3104" s="60" t="s">
        <v>3542</v>
      </c>
      <c r="E3104" s="67">
        <v>41640</v>
      </c>
      <c r="F3104" s="67">
        <v>42004</v>
      </c>
      <c r="G3104" s="60" t="s">
        <v>2735</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row>
    <row r="3105" spans="1:31">
      <c r="A3105" s="60" t="s">
        <v>4080</v>
      </c>
      <c r="B3105" s="60" t="s">
        <v>2728</v>
      </c>
      <c r="C3105" s="60" t="s">
        <v>2746</v>
      </c>
      <c r="D3105" s="60" t="s">
        <v>2729</v>
      </c>
      <c r="E3105" s="67">
        <v>41640</v>
      </c>
      <c r="F3105" s="67">
        <v>42004</v>
      </c>
      <c r="G3105" s="60" t="s">
        <v>2730</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row>
    <row r="3106" spans="1:31">
      <c r="A3106" s="60" t="s">
        <v>4081</v>
      </c>
      <c r="B3106" s="60" t="s">
        <v>6</v>
      </c>
      <c r="D3106" s="60" t="s">
        <v>2729</v>
      </c>
      <c r="E3106" s="67">
        <v>41640</v>
      </c>
      <c r="F3106" s="67">
        <v>42004</v>
      </c>
      <c r="G3106" s="60" t="s">
        <v>2730</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row>
    <row r="3107" spans="1:31">
      <c r="A3107" s="60" t="s">
        <v>4081</v>
      </c>
      <c r="B3107" s="60" t="s">
        <v>6</v>
      </c>
      <c r="D3107" s="60" t="s">
        <v>2798</v>
      </c>
      <c r="E3107" s="67">
        <v>41640</v>
      </c>
      <c r="F3107" s="67">
        <v>42004</v>
      </c>
      <c r="G3107" s="60" t="s">
        <v>2735</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row>
    <row r="3108" spans="1:31">
      <c r="A3108" s="60" t="s">
        <v>4082</v>
      </c>
      <c r="B3108" s="60" t="s">
        <v>6</v>
      </c>
      <c r="D3108" s="60" t="s">
        <v>2729</v>
      </c>
      <c r="E3108" s="67">
        <v>41640</v>
      </c>
      <c r="F3108" s="67">
        <v>42004</v>
      </c>
      <c r="G3108" s="60" t="s">
        <v>2735</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row>
    <row r="3109" spans="1:31">
      <c r="A3109" s="60" t="s">
        <v>4083</v>
      </c>
      <c r="B3109" s="60" t="s">
        <v>6</v>
      </c>
      <c r="D3109" s="60" t="s">
        <v>2749</v>
      </c>
      <c r="E3109" s="67">
        <v>41640</v>
      </c>
      <c r="F3109" s="67">
        <v>42004</v>
      </c>
      <c r="G3109" s="60" t="s">
        <v>2730</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row>
    <row r="3110" spans="1:31">
      <c r="A3110" s="60" t="s">
        <v>4083</v>
      </c>
      <c r="B3110" s="60" t="s">
        <v>6</v>
      </c>
      <c r="D3110" s="60" t="s">
        <v>2952</v>
      </c>
      <c r="E3110" s="67">
        <v>41640</v>
      </c>
      <c r="F3110" s="67">
        <v>42004</v>
      </c>
      <c r="G3110" s="60" t="s">
        <v>2735</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row>
    <row r="3111" spans="1:31">
      <c r="A3111" s="60" t="s">
        <v>4084</v>
      </c>
      <c r="B3111" s="60" t="s">
        <v>2733</v>
      </c>
      <c r="D3111" s="60" t="s">
        <v>2738</v>
      </c>
      <c r="E3111" s="67">
        <v>41640</v>
      </c>
      <c r="F3111" s="67">
        <v>42004</v>
      </c>
      <c r="G3111" s="60" t="s">
        <v>2730</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row>
    <row r="3112" spans="1:31">
      <c r="A3112" s="60" t="s">
        <v>4084</v>
      </c>
      <c r="B3112" s="60" t="s">
        <v>2733</v>
      </c>
      <c r="D3112" s="60" t="s">
        <v>2762</v>
      </c>
      <c r="E3112" s="67">
        <v>41640</v>
      </c>
      <c r="F3112" s="67">
        <v>42004</v>
      </c>
      <c r="G3112" s="60" t="s">
        <v>2735</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row>
    <row r="3113" spans="1:31">
      <c r="A3113" s="60" t="s">
        <v>4084</v>
      </c>
      <c r="B3113" s="60" t="s">
        <v>2733</v>
      </c>
      <c r="D3113" s="60" t="s">
        <v>2798</v>
      </c>
      <c r="E3113" s="67">
        <v>41883</v>
      </c>
      <c r="F3113" s="67">
        <v>42004</v>
      </c>
      <c r="G3113" s="60" t="s">
        <v>2735</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row>
    <row r="3114" spans="1:31">
      <c r="A3114" s="60" t="s">
        <v>4084</v>
      </c>
      <c r="B3114" s="60" t="s">
        <v>2733</v>
      </c>
      <c r="D3114" s="60" t="s">
        <v>2754</v>
      </c>
      <c r="E3114" s="67">
        <v>41821</v>
      </c>
      <c r="F3114" s="67">
        <v>41883</v>
      </c>
      <c r="G3114" s="60" t="s">
        <v>2730</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row>
    <row r="3115" spans="1:31">
      <c r="A3115" s="60" t="s">
        <v>4084</v>
      </c>
      <c r="B3115" s="60" t="s">
        <v>2733</v>
      </c>
      <c r="D3115" s="60" t="s">
        <v>2798</v>
      </c>
      <c r="E3115" s="67">
        <v>41821</v>
      </c>
      <c r="F3115" s="67">
        <v>41883</v>
      </c>
      <c r="G3115" s="60" t="s">
        <v>2735</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row>
    <row r="3116" spans="1:31">
      <c r="A3116" s="60" t="s">
        <v>4084</v>
      </c>
      <c r="B3116" s="60" t="s">
        <v>2733</v>
      </c>
      <c r="D3116" s="60" t="s">
        <v>2754</v>
      </c>
      <c r="E3116" s="67">
        <v>41640</v>
      </c>
      <c r="F3116" s="67">
        <v>41820</v>
      </c>
      <c r="G3116" s="60" t="s">
        <v>2730</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row>
    <row r="3117" spans="1:31">
      <c r="A3117" s="60" t="s">
        <v>4084</v>
      </c>
      <c r="B3117" s="60" t="s">
        <v>2733</v>
      </c>
      <c r="D3117" s="60" t="s">
        <v>2798</v>
      </c>
      <c r="E3117" s="67">
        <v>41640</v>
      </c>
      <c r="F3117" s="67">
        <v>41820</v>
      </c>
      <c r="G3117" s="60" t="s">
        <v>2735</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row>
    <row r="3118" spans="1:31">
      <c r="A3118" s="60" t="s">
        <v>4085</v>
      </c>
      <c r="B3118" s="60" t="s">
        <v>2733</v>
      </c>
      <c r="D3118" s="60" t="s">
        <v>2749</v>
      </c>
      <c r="E3118" s="67">
        <v>41640</v>
      </c>
      <c r="F3118" s="67">
        <v>42004</v>
      </c>
      <c r="G3118" s="60" t="s">
        <v>2730</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row>
    <row r="3119" spans="1:31">
      <c r="A3119" s="60" t="s">
        <v>4085</v>
      </c>
      <c r="B3119" s="60" t="s">
        <v>2733</v>
      </c>
      <c r="D3119" s="60" t="s">
        <v>2737</v>
      </c>
      <c r="E3119" s="67">
        <v>41640</v>
      </c>
      <c r="F3119" s="67">
        <v>42004</v>
      </c>
      <c r="G3119" s="60" t="s">
        <v>2735</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row>
    <row r="3120" spans="1:31">
      <c r="A3120" s="60" t="s">
        <v>4085</v>
      </c>
      <c r="B3120" s="60" t="s">
        <v>2733</v>
      </c>
      <c r="D3120" s="60" t="s">
        <v>2798</v>
      </c>
      <c r="E3120" s="67">
        <v>41883</v>
      </c>
      <c r="F3120" s="67">
        <v>42004</v>
      </c>
      <c r="G3120" s="60" t="s">
        <v>2735</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row>
    <row r="3121" spans="1:31">
      <c r="A3121" s="60" t="s">
        <v>4085</v>
      </c>
      <c r="B3121" s="60" t="s">
        <v>2733</v>
      </c>
      <c r="D3121" s="60" t="s">
        <v>2754</v>
      </c>
      <c r="E3121" s="67">
        <v>41821</v>
      </c>
      <c r="F3121" s="67">
        <v>41883</v>
      </c>
      <c r="G3121" s="60" t="s">
        <v>2730</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row>
    <row r="3122" spans="1:31">
      <c r="A3122" s="60" t="s">
        <v>4085</v>
      </c>
      <c r="B3122" s="60" t="s">
        <v>2733</v>
      </c>
      <c r="D3122" s="60" t="s">
        <v>2798</v>
      </c>
      <c r="E3122" s="67">
        <v>41821</v>
      </c>
      <c r="F3122" s="67">
        <v>41883</v>
      </c>
      <c r="G3122" s="60" t="s">
        <v>2735</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row>
    <row r="3123" spans="1:31">
      <c r="A3123" s="60" t="s">
        <v>4085</v>
      </c>
      <c r="B3123" s="60" t="s">
        <v>2733</v>
      </c>
      <c r="D3123" s="60" t="s">
        <v>2754</v>
      </c>
      <c r="E3123" s="67">
        <v>41640</v>
      </c>
      <c r="F3123" s="67">
        <v>41820</v>
      </c>
      <c r="G3123" s="60" t="s">
        <v>2730</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row>
    <row r="3124" spans="1:31">
      <c r="A3124" s="60" t="s">
        <v>4085</v>
      </c>
      <c r="B3124" s="60" t="s">
        <v>2733</v>
      </c>
      <c r="D3124" s="60" t="s">
        <v>2798</v>
      </c>
      <c r="E3124" s="67">
        <v>41640</v>
      </c>
      <c r="F3124" s="67">
        <v>41820</v>
      </c>
      <c r="G3124" s="60" t="s">
        <v>2735</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row>
    <row r="3125" spans="1:31">
      <c r="A3125" s="60" t="s">
        <v>4086</v>
      </c>
      <c r="B3125" s="60" t="s">
        <v>2733</v>
      </c>
      <c r="D3125" s="60" t="s">
        <v>2738</v>
      </c>
      <c r="E3125" s="67">
        <v>41640</v>
      </c>
      <c r="F3125" s="67">
        <v>42004</v>
      </c>
      <c r="G3125" s="60" t="s">
        <v>2730</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row>
    <row r="3126" spans="1:31">
      <c r="A3126" s="60" t="s">
        <v>4086</v>
      </c>
      <c r="B3126" s="60" t="s">
        <v>2733</v>
      </c>
      <c r="D3126" s="60" t="s">
        <v>2762</v>
      </c>
      <c r="E3126" s="67">
        <v>41640</v>
      </c>
      <c r="F3126" s="67">
        <v>42004</v>
      </c>
      <c r="G3126" s="60" t="s">
        <v>2735</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row>
    <row r="3127" spans="1:31">
      <c r="A3127" s="60" t="s">
        <v>4086</v>
      </c>
      <c r="B3127" s="60" t="s">
        <v>2733</v>
      </c>
      <c r="D3127" s="60" t="s">
        <v>2798</v>
      </c>
      <c r="E3127" s="67">
        <v>41883</v>
      </c>
      <c r="F3127" s="67">
        <v>42004</v>
      </c>
      <c r="G3127" s="60" t="s">
        <v>2735</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row>
    <row r="3128" spans="1:31">
      <c r="A3128" s="60" t="s">
        <v>4086</v>
      </c>
      <c r="B3128" s="60" t="s">
        <v>2733</v>
      </c>
      <c r="D3128" s="60" t="s">
        <v>2754</v>
      </c>
      <c r="E3128" s="67">
        <v>41821</v>
      </c>
      <c r="F3128" s="67">
        <v>41883</v>
      </c>
      <c r="G3128" s="60" t="s">
        <v>2730</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row>
    <row r="3129" spans="1:31">
      <c r="A3129" s="60" t="s">
        <v>4086</v>
      </c>
      <c r="B3129" s="60" t="s">
        <v>2733</v>
      </c>
      <c r="D3129" s="60" t="s">
        <v>2798</v>
      </c>
      <c r="E3129" s="67">
        <v>41821</v>
      </c>
      <c r="F3129" s="67">
        <v>41883</v>
      </c>
      <c r="G3129" s="60" t="s">
        <v>2735</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row>
    <row r="3130" spans="1:31">
      <c r="A3130" s="60" t="s">
        <v>4086</v>
      </c>
      <c r="B3130" s="60" t="s">
        <v>2733</v>
      </c>
      <c r="D3130" s="60" t="s">
        <v>2754</v>
      </c>
      <c r="E3130" s="67">
        <v>41640</v>
      </c>
      <c r="F3130" s="67">
        <v>41820</v>
      </c>
      <c r="G3130" s="60" t="s">
        <v>2730</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row>
    <row r="3131" spans="1:31">
      <c r="A3131" s="60" t="s">
        <v>4086</v>
      </c>
      <c r="B3131" s="60" t="s">
        <v>2733</v>
      </c>
      <c r="D3131" s="60" t="s">
        <v>2798</v>
      </c>
      <c r="E3131" s="67">
        <v>41640</v>
      </c>
      <c r="F3131" s="67">
        <v>41820</v>
      </c>
      <c r="G3131" s="60" t="s">
        <v>2735</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row>
    <row r="3132" spans="1:31">
      <c r="A3132" s="60" t="s">
        <v>4087</v>
      </c>
      <c r="B3132" s="60" t="s">
        <v>2733</v>
      </c>
      <c r="D3132" s="60" t="s">
        <v>2729</v>
      </c>
      <c r="E3132" s="67">
        <v>41640</v>
      </c>
      <c r="F3132" s="67">
        <v>42004</v>
      </c>
      <c r="G3132" s="60" t="s">
        <v>2730</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row>
    <row r="3133" spans="1:31">
      <c r="A3133" s="60" t="s">
        <v>4088</v>
      </c>
      <c r="B3133" s="60" t="s">
        <v>2733</v>
      </c>
      <c r="D3133" s="60" t="s">
        <v>2749</v>
      </c>
      <c r="E3133" s="67">
        <v>41640</v>
      </c>
      <c r="F3133" s="67">
        <v>42004</v>
      </c>
      <c r="G3133" s="60" t="s">
        <v>2730</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row>
    <row r="3134" spans="1:31">
      <c r="A3134" s="60" t="s">
        <v>4088</v>
      </c>
      <c r="B3134" s="60" t="s">
        <v>2733</v>
      </c>
      <c r="D3134" s="60" t="s">
        <v>2737</v>
      </c>
      <c r="E3134" s="67">
        <v>41640</v>
      </c>
      <c r="F3134" s="67">
        <v>42004</v>
      </c>
      <c r="G3134" s="60" t="s">
        <v>2735</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row>
    <row r="3135" spans="1:31">
      <c r="A3135" s="60" t="s">
        <v>4088</v>
      </c>
      <c r="B3135" s="60" t="s">
        <v>2733</v>
      </c>
      <c r="D3135" s="60" t="s">
        <v>2798</v>
      </c>
      <c r="E3135" s="67">
        <v>41883</v>
      </c>
      <c r="F3135" s="67">
        <v>42004</v>
      </c>
      <c r="G3135" s="60" t="s">
        <v>2735</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row>
    <row r="3136" spans="1:31">
      <c r="A3136" s="60" t="s">
        <v>4088</v>
      </c>
      <c r="B3136" s="60" t="s">
        <v>2733</v>
      </c>
      <c r="D3136" s="60" t="s">
        <v>2754</v>
      </c>
      <c r="E3136" s="67">
        <v>41821</v>
      </c>
      <c r="F3136" s="67">
        <v>41883</v>
      </c>
      <c r="G3136" s="60" t="s">
        <v>2730</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row>
    <row r="3137" spans="1:31">
      <c r="A3137" s="60" t="s">
        <v>4088</v>
      </c>
      <c r="B3137" s="60" t="s">
        <v>2733</v>
      </c>
      <c r="D3137" s="60" t="s">
        <v>2798</v>
      </c>
      <c r="E3137" s="67">
        <v>41821</v>
      </c>
      <c r="F3137" s="67">
        <v>41883</v>
      </c>
      <c r="G3137" s="60" t="s">
        <v>2735</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row>
    <row r="3138" spans="1:31">
      <c r="A3138" s="60" t="s">
        <v>4088</v>
      </c>
      <c r="B3138" s="60" t="s">
        <v>2733</v>
      </c>
      <c r="D3138" s="60" t="s">
        <v>2754</v>
      </c>
      <c r="E3138" s="67">
        <v>41640</v>
      </c>
      <c r="F3138" s="67">
        <v>41820</v>
      </c>
      <c r="G3138" s="60" t="s">
        <v>2730</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row>
    <row r="3139" spans="1:31">
      <c r="A3139" s="60" t="s">
        <v>4088</v>
      </c>
      <c r="B3139" s="60" t="s">
        <v>2733</v>
      </c>
      <c r="D3139" s="60" t="s">
        <v>2798</v>
      </c>
      <c r="E3139" s="67">
        <v>41640</v>
      </c>
      <c r="F3139" s="67">
        <v>41820</v>
      </c>
      <c r="G3139" s="60" t="s">
        <v>2735</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row>
    <row r="3140" spans="1:31">
      <c r="A3140" s="60" t="s">
        <v>4089</v>
      </c>
      <c r="B3140" s="60" t="s">
        <v>2733</v>
      </c>
      <c r="C3140" s="60" t="s">
        <v>2746</v>
      </c>
      <c r="D3140" s="60" t="s">
        <v>2729</v>
      </c>
      <c r="E3140" s="67">
        <v>41640</v>
      </c>
      <c r="F3140" s="67">
        <v>42004</v>
      </c>
      <c r="G3140" s="60" t="s">
        <v>2730</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row>
    <row r="3141" spans="1:31">
      <c r="A3141" s="60" t="s">
        <v>4090</v>
      </c>
      <c r="B3141" s="60" t="s">
        <v>2733</v>
      </c>
      <c r="D3141" s="60" t="s">
        <v>2729</v>
      </c>
      <c r="E3141" s="67">
        <v>41640</v>
      </c>
      <c r="F3141" s="67">
        <v>42004</v>
      </c>
      <c r="G3141" s="60" t="s">
        <v>2730</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row>
    <row r="3142" spans="1:31">
      <c r="A3142" s="60" t="s">
        <v>4091</v>
      </c>
      <c r="B3142" s="60" t="s">
        <v>2733</v>
      </c>
      <c r="D3142" s="60" t="s">
        <v>2729</v>
      </c>
      <c r="E3142" s="67">
        <v>41640</v>
      </c>
      <c r="F3142" s="67">
        <v>42004</v>
      </c>
      <c r="G3142" s="60" t="s">
        <v>2730</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row>
    <row r="3143" spans="1:31">
      <c r="A3143" s="60" t="s">
        <v>4092</v>
      </c>
      <c r="B3143" s="60" t="s">
        <v>2733</v>
      </c>
      <c r="C3143" s="60" t="s">
        <v>2746</v>
      </c>
      <c r="D3143" s="60" t="s">
        <v>2729</v>
      </c>
      <c r="E3143" s="67">
        <v>41640</v>
      </c>
      <c r="F3143" s="67">
        <v>42004</v>
      </c>
      <c r="G3143" s="60" t="s">
        <v>2730</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row>
    <row r="3144" spans="1:31">
      <c r="A3144" s="60" t="s">
        <v>4093</v>
      </c>
      <c r="B3144" s="60" t="s">
        <v>2733</v>
      </c>
      <c r="C3144" s="60" t="s">
        <v>2732</v>
      </c>
      <c r="D3144" s="60" t="s">
        <v>2738</v>
      </c>
      <c r="E3144" s="67">
        <v>41640</v>
      </c>
      <c r="F3144" s="67">
        <v>42004</v>
      </c>
      <c r="G3144" s="60" t="s">
        <v>2735</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row>
    <row r="3145" spans="1:31">
      <c r="A3145" s="60" t="s">
        <v>4093</v>
      </c>
      <c r="B3145" s="60" t="s">
        <v>2733</v>
      </c>
      <c r="C3145" s="60" t="s">
        <v>2732</v>
      </c>
      <c r="D3145" s="60" t="s">
        <v>3004</v>
      </c>
      <c r="E3145" s="67">
        <v>41640</v>
      </c>
      <c r="F3145" s="67">
        <v>42004</v>
      </c>
      <c r="G3145" s="60" t="s">
        <v>2735</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row>
    <row r="3146" spans="1:31">
      <c r="A3146" s="60" t="s">
        <v>4094</v>
      </c>
      <c r="B3146" s="60" t="s">
        <v>2733</v>
      </c>
      <c r="C3146" s="60" t="s">
        <v>2732</v>
      </c>
      <c r="D3146" s="60" t="s">
        <v>2729</v>
      </c>
      <c r="E3146" s="67">
        <v>41640</v>
      </c>
      <c r="F3146" s="67">
        <v>42004</v>
      </c>
      <c r="G3146" s="60" t="s">
        <v>2730</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row>
    <row r="3147" spans="1:31">
      <c r="A3147" s="60" t="s">
        <v>4095</v>
      </c>
      <c r="B3147" s="60" t="s">
        <v>2946</v>
      </c>
      <c r="D3147" s="60" t="s">
        <v>2738</v>
      </c>
      <c r="E3147" s="67">
        <v>41640</v>
      </c>
      <c r="F3147" s="67">
        <v>42004</v>
      </c>
      <c r="G3147" s="60" t="s">
        <v>2730</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row>
    <row r="3148" spans="1:31">
      <c r="A3148" s="60" t="s">
        <v>4095</v>
      </c>
      <c r="B3148" s="60" t="s">
        <v>2946</v>
      </c>
      <c r="D3148" s="60" t="s">
        <v>3542</v>
      </c>
      <c r="E3148" s="67">
        <v>41640</v>
      </c>
      <c r="F3148" s="67">
        <v>42004</v>
      </c>
      <c r="G3148" s="60" t="s">
        <v>2735</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row>
    <row r="3149" spans="1:31">
      <c r="A3149" s="60" t="s">
        <v>4096</v>
      </c>
      <c r="B3149" s="60" t="s">
        <v>2946</v>
      </c>
      <c r="D3149" s="60" t="s">
        <v>4097</v>
      </c>
      <c r="E3149" s="67">
        <v>41640</v>
      </c>
      <c r="F3149" s="67">
        <v>42004</v>
      </c>
      <c r="G3149" s="60" t="s">
        <v>2730</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row>
    <row r="3150" spans="1:31">
      <c r="A3150" s="60" t="s">
        <v>4098</v>
      </c>
      <c r="B3150" s="60" t="s">
        <v>2728</v>
      </c>
      <c r="C3150" s="60" t="s">
        <v>2732</v>
      </c>
      <c r="D3150" s="60" t="s">
        <v>2729</v>
      </c>
      <c r="E3150" s="67">
        <v>41640</v>
      </c>
      <c r="F3150" s="67">
        <v>42004</v>
      </c>
      <c r="G3150" s="60" t="s">
        <v>2730</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row>
    <row r="3151" spans="1:31">
      <c r="A3151" s="60" t="s">
        <v>4099</v>
      </c>
      <c r="B3151" s="60" t="s">
        <v>2728</v>
      </c>
      <c r="C3151" s="60" t="s">
        <v>2732</v>
      </c>
      <c r="D3151" s="60" t="s">
        <v>2729</v>
      </c>
      <c r="E3151" s="67">
        <v>41640</v>
      </c>
      <c r="F3151" s="67">
        <v>42004</v>
      </c>
      <c r="G3151" s="60" t="s">
        <v>2730</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row>
    <row r="3152" spans="1:31">
      <c r="A3152" s="60" t="s">
        <v>4100</v>
      </c>
      <c r="B3152" s="60" t="s">
        <v>2728</v>
      </c>
      <c r="C3152" s="60" t="s">
        <v>2746</v>
      </c>
      <c r="D3152" s="60" t="s">
        <v>2729</v>
      </c>
      <c r="E3152" s="67">
        <v>41640</v>
      </c>
      <c r="F3152" s="67">
        <v>42004</v>
      </c>
      <c r="G3152" s="60" t="s">
        <v>2730</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row>
    <row r="3153" spans="1:31">
      <c r="A3153" s="60" t="s">
        <v>4100</v>
      </c>
      <c r="B3153" s="60" t="s">
        <v>2728</v>
      </c>
      <c r="C3153" s="60" t="s">
        <v>2746</v>
      </c>
      <c r="D3153" s="60" t="s">
        <v>2750</v>
      </c>
      <c r="E3153" s="67">
        <v>41913</v>
      </c>
      <c r="F3153" s="67">
        <v>42004</v>
      </c>
      <c r="G3153" s="60" t="s">
        <v>2730</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row>
    <row r="3154" spans="1:31">
      <c r="A3154" s="60" t="s">
        <v>4100</v>
      </c>
      <c r="B3154" s="60" t="s">
        <v>2728</v>
      </c>
      <c r="C3154" s="60" t="s">
        <v>2746</v>
      </c>
      <c r="D3154" s="60" t="s">
        <v>2750</v>
      </c>
      <c r="E3154" s="67">
        <v>41640</v>
      </c>
      <c r="F3154" s="67">
        <v>41729</v>
      </c>
      <c r="G3154" s="60" t="s">
        <v>2730</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row>
    <row r="3155" spans="1:31">
      <c r="A3155" s="60" t="s">
        <v>4101</v>
      </c>
      <c r="B3155" s="60" t="s">
        <v>2728</v>
      </c>
      <c r="C3155" s="60" t="s">
        <v>2732</v>
      </c>
      <c r="D3155" s="60" t="s">
        <v>2729</v>
      </c>
      <c r="E3155" s="67">
        <v>41640</v>
      </c>
      <c r="F3155" s="67">
        <v>42004</v>
      </c>
      <c r="G3155" s="60" t="s">
        <v>2730</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row>
    <row r="3156" spans="1:31">
      <c r="A3156" s="60" t="s">
        <v>4102</v>
      </c>
      <c r="B3156" s="60" t="s">
        <v>2742</v>
      </c>
      <c r="C3156" s="60" t="s">
        <v>2746</v>
      </c>
      <c r="D3156" s="60" t="s">
        <v>2729</v>
      </c>
      <c r="E3156" s="67">
        <v>41640</v>
      </c>
      <c r="F3156" s="67">
        <v>42004</v>
      </c>
      <c r="G3156" s="60" t="s">
        <v>2730</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row>
    <row r="3157" spans="1:31">
      <c r="A3157" s="60" t="s">
        <v>4103</v>
      </c>
      <c r="B3157" s="60" t="s">
        <v>2742</v>
      </c>
      <c r="C3157" s="60" t="s">
        <v>2746</v>
      </c>
      <c r="D3157" s="60" t="s">
        <v>2729</v>
      </c>
      <c r="E3157" s="67">
        <v>41640</v>
      </c>
      <c r="F3157" s="67">
        <v>42004</v>
      </c>
      <c r="G3157" s="60" t="s">
        <v>2730</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row>
    <row r="3158" spans="1:31">
      <c r="A3158" s="60" t="s">
        <v>4104</v>
      </c>
      <c r="B3158" s="60" t="s">
        <v>2742</v>
      </c>
      <c r="C3158" s="60" t="s">
        <v>2746</v>
      </c>
      <c r="D3158" s="60" t="s">
        <v>2729</v>
      </c>
      <c r="E3158" s="67">
        <v>41640</v>
      </c>
      <c r="F3158" s="67">
        <v>42004</v>
      </c>
      <c r="G3158" s="60" t="s">
        <v>2730</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row>
    <row r="3159" spans="1:31">
      <c r="A3159" s="60" t="s">
        <v>4105</v>
      </c>
      <c r="B3159" s="60" t="s">
        <v>2728</v>
      </c>
      <c r="C3159" s="60" t="s">
        <v>2746</v>
      </c>
      <c r="D3159" s="60" t="s">
        <v>2729</v>
      </c>
      <c r="E3159" s="67">
        <v>41640</v>
      </c>
      <c r="F3159" s="67">
        <v>42004</v>
      </c>
      <c r="G3159" s="60" t="s">
        <v>2730</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row>
    <row r="3160" spans="1:31">
      <c r="A3160" s="60" t="s">
        <v>4106</v>
      </c>
      <c r="B3160" s="60" t="s">
        <v>2</v>
      </c>
      <c r="D3160" s="60" t="s">
        <v>2738</v>
      </c>
      <c r="E3160" s="67">
        <v>41640</v>
      </c>
      <c r="F3160" s="67">
        <v>42004</v>
      </c>
      <c r="G3160" s="60" t="s">
        <v>2730</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row>
    <row r="3161" spans="1:31">
      <c r="A3161" s="60" t="s">
        <v>4106</v>
      </c>
      <c r="B3161" s="60" t="s">
        <v>2</v>
      </c>
      <c r="D3161" s="60" t="s">
        <v>2736</v>
      </c>
      <c r="E3161" s="67">
        <v>41640</v>
      </c>
      <c r="F3161" s="67">
        <v>42004</v>
      </c>
      <c r="G3161" s="60" t="s">
        <v>2730</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row>
    <row r="3162" spans="1:31">
      <c r="A3162" s="60" t="s">
        <v>4106</v>
      </c>
      <c r="B3162" s="60" t="s">
        <v>2</v>
      </c>
      <c r="D3162" s="60" t="s">
        <v>2737</v>
      </c>
      <c r="E3162" s="67">
        <v>41640</v>
      </c>
      <c r="F3162" s="67">
        <v>42004</v>
      </c>
      <c r="G3162" s="60" t="s">
        <v>2730</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row>
    <row r="3163" spans="1:31">
      <c r="A3163" s="60" t="s">
        <v>4106</v>
      </c>
      <c r="B3163" s="60" t="s">
        <v>2</v>
      </c>
      <c r="D3163" s="60" t="s">
        <v>2798</v>
      </c>
      <c r="E3163" s="67">
        <v>41883</v>
      </c>
      <c r="F3163" s="67">
        <v>42004</v>
      </c>
      <c r="G3163" s="60" t="s">
        <v>2735</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row>
    <row r="3164" spans="1:31">
      <c r="A3164" s="60" t="s">
        <v>4106</v>
      </c>
      <c r="B3164" s="60" t="s">
        <v>2</v>
      </c>
      <c r="D3164" s="60" t="s">
        <v>2754</v>
      </c>
      <c r="E3164" s="67">
        <v>41821</v>
      </c>
      <c r="F3164" s="67">
        <v>41883</v>
      </c>
      <c r="G3164" s="60" t="s">
        <v>2730</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row>
    <row r="3165" spans="1:31">
      <c r="A3165" s="60" t="s">
        <v>4106</v>
      </c>
      <c r="B3165" s="60" t="s">
        <v>2</v>
      </c>
      <c r="D3165" s="60" t="s">
        <v>2798</v>
      </c>
      <c r="E3165" s="67">
        <v>41821</v>
      </c>
      <c r="F3165" s="67">
        <v>41883</v>
      </c>
      <c r="G3165" s="60" t="s">
        <v>2735</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row>
    <row r="3166" spans="1:31">
      <c r="A3166" s="60" t="s">
        <v>4106</v>
      </c>
      <c r="B3166" s="60" t="s">
        <v>2</v>
      </c>
      <c r="D3166" s="60" t="s">
        <v>2754</v>
      </c>
      <c r="E3166" s="67">
        <v>41640</v>
      </c>
      <c r="F3166" s="67">
        <v>41820</v>
      </c>
      <c r="G3166" s="60" t="s">
        <v>2730</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row>
    <row r="3167" spans="1:31">
      <c r="A3167" s="60" t="s">
        <v>4106</v>
      </c>
      <c r="B3167" s="60" t="s">
        <v>2</v>
      </c>
      <c r="D3167" s="60" t="s">
        <v>2798</v>
      </c>
      <c r="E3167" s="67">
        <v>41640</v>
      </c>
      <c r="F3167" s="67">
        <v>41820</v>
      </c>
      <c r="G3167" s="60" t="s">
        <v>2735</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row>
    <row r="3168" spans="1:31">
      <c r="A3168" s="60" t="s">
        <v>4107</v>
      </c>
      <c r="B3168" s="60" t="s">
        <v>2728</v>
      </c>
      <c r="D3168" s="60" t="s">
        <v>2729</v>
      </c>
      <c r="E3168" s="67">
        <v>41640</v>
      </c>
      <c r="F3168" s="67">
        <v>42004</v>
      </c>
      <c r="G3168" s="60" t="s">
        <v>2730</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row>
    <row r="3169" spans="1:31">
      <c r="A3169" s="60" t="s">
        <v>4108</v>
      </c>
      <c r="B3169" s="60" t="s">
        <v>2728</v>
      </c>
      <c r="D3169" s="60" t="s">
        <v>2729</v>
      </c>
      <c r="E3169" s="67">
        <v>41640</v>
      </c>
      <c r="F3169" s="67">
        <v>42004</v>
      </c>
      <c r="G3169" s="60" t="s">
        <v>2730</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row>
    <row r="3170" spans="1:31">
      <c r="A3170" s="60" t="s">
        <v>4109</v>
      </c>
      <c r="B3170" s="60" t="s">
        <v>2728</v>
      </c>
      <c r="D3170" s="60" t="s">
        <v>2729</v>
      </c>
      <c r="E3170" s="67">
        <v>41640</v>
      </c>
      <c r="F3170" s="67">
        <v>42004</v>
      </c>
      <c r="G3170" s="60" t="s">
        <v>2730</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row>
    <row r="3171" spans="1:31">
      <c r="A3171" s="60" t="s">
        <v>4110</v>
      </c>
      <c r="B3171" s="60" t="s">
        <v>2728</v>
      </c>
      <c r="D3171" s="60" t="s">
        <v>2729</v>
      </c>
      <c r="E3171" s="67">
        <v>41640</v>
      </c>
      <c r="F3171" s="67">
        <v>42004</v>
      </c>
      <c r="G3171" s="60" t="s">
        <v>2730</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row>
    <row r="3172" spans="1:31">
      <c r="A3172" s="60" t="s">
        <v>4111</v>
      </c>
      <c r="B3172" s="60" t="s">
        <v>2728</v>
      </c>
      <c r="D3172" s="60" t="s">
        <v>2729</v>
      </c>
      <c r="E3172" s="67">
        <v>41640</v>
      </c>
      <c r="F3172" s="67">
        <v>42004</v>
      </c>
      <c r="G3172" s="60" t="s">
        <v>2730</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row>
    <row r="3173" spans="1:31">
      <c r="A3173" s="60" t="s">
        <v>4112</v>
      </c>
      <c r="B3173" s="60" t="s">
        <v>0</v>
      </c>
      <c r="D3173" s="60" t="s">
        <v>2738</v>
      </c>
      <c r="E3173" s="67">
        <v>41640</v>
      </c>
      <c r="F3173" s="67">
        <v>42004</v>
      </c>
      <c r="G3173" s="60" t="s">
        <v>2730</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row>
    <row r="3174" spans="1:31">
      <c r="A3174" s="60" t="s">
        <v>4112</v>
      </c>
      <c r="B3174" s="60" t="s">
        <v>0</v>
      </c>
      <c r="D3174" s="60" t="s">
        <v>2736</v>
      </c>
      <c r="E3174" s="67">
        <v>41640</v>
      </c>
      <c r="F3174" s="67">
        <v>42004</v>
      </c>
      <c r="G3174" s="60" t="s">
        <v>2730</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row>
    <row r="3175" spans="1:31">
      <c r="A3175" s="60" t="s">
        <v>4112</v>
      </c>
      <c r="B3175" s="60" t="s">
        <v>0</v>
      </c>
      <c r="D3175" s="60" t="s">
        <v>2737</v>
      </c>
      <c r="E3175" s="67">
        <v>41640</v>
      </c>
      <c r="F3175" s="67">
        <v>42004</v>
      </c>
      <c r="G3175" s="60" t="s">
        <v>2730</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row>
    <row r="3176" spans="1:31">
      <c r="A3176" s="60" t="s">
        <v>4112</v>
      </c>
      <c r="B3176" s="60" t="s">
        <v>0</v>
      </c>
      <c r="D3176" s="60" t="s">
        <v>3695</v>
      </c>
      <c r="E3176" s="67">
        <v>41640</v>
      </c>
      <c r="F3176" s="67">
        <v>42004</v>
      </c>
      <c r="G3176" s="60" t="s">
        <v>2735</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row>
    <row r="3177" spans="1:31">
      <c r="A3177" s="60" t="s">
        <v>4113</v>
      </c>
      <c r="B3177" s="60" t="s">
        <v>0</v>
      </c>
      <c r="D3177" s="60" t="s">
        <v>2738</v>
      </c>
      <c r="E3177" s="67">
        <v>41640</v>
      </c>
      <c r="F3177" s="67">
        <v>42004</v>
      </c>
      <c r="G3177" s="60" t="s">
        <v>2730</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row>
    <row r="3178" spans="1:31">
      <c r="A3178" s="60" t="s">
        <v>4113</v>
      </c>
      <c r="B3178" s="60" t="s">
        <v>0</v>
      </c>
      <c r="D3178" s="60" t="s">
        <v>2736</v>
      </c>
      <c r="E3178" s="67">
        <v>41640</v>
      </c>
      <c r="F3178" s="67">
        <v>42004</v>
      </c>
      <c r="G3178" s="60" t="s">
        <v>2730</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row>
    <row r="3179" spans="1:31">
      <c r="A3179" s="60" t="s">
        <v>4113</v>
      </c>
      <c r="B3179" s="60" t="s">
        <v>0</v>
      </c>
      <c r="D3179" s="60" t="s">
        <v>2737</v>
      </c>
      <c r="E3179" s="67">
        <v>41640</v>
      </c>
      <c r="F3179" s="67">
        <v>42004</v>
      </c>
      <c r="G3179" s="60" t="s">
        <v>2730</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row>
    <row r="3180" spans="1:31">
      <c r="A3180" s="60" t="s">
        <v>4113</v>
      </c>
      <c r="B3180" s="60" t="s">
        <v>0</v>
      </c>
      <c r="D3180" s="60" t="s">
        <v>3695</v>
      </c>
      <c r="E3180" s="67">
        <v>41640</v>
      </c>
      <c r="F3180" s="67">
        <v>42004</v>
      </c>
      <c r="G3180" s="60" t="s">
        <v>2735</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row>
    <row r="3181" spans="1:31">
      <c r="A3181" s="60" t="s">
        <v>4114</v>
      </c>
      <c r="B3181" s="60" t="s">
        <v>2</v>
      </c>
      <c r="D3181" s="60" t="s">
        <v>2738</v>
      </c>
      <c r="E3181" s="67">
        <v>41640</v>
      </c>
      <c r="F3181" s="67">
        <v>42004</v>
      </c>
      <c r="G3181" s="60" t="s">
        <v>2730</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row>
    <row r="3182" spans="1:31">
      <c r="A3182" s="60" t="s">
        <v>4114</v>
      </c>
      <c r="B3182" s="60" t="s">
        <v>2</v>
      </c>
      <c r="D3182" s="60" t="s">
        <v>2947</v>
      </c>
      <c r="E3182" s="67">
        <v>41640</v>
      </c>
      <c r="F3182" s="67">
        <v>42004</v>
      </c>
      <c r="G3182" s="60" t="s">
        <v>2735</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row>
    <row r="3183" spans="1:31">
      <c r="A3183" s="60" t="s">
        <v>4115</v>
      </c>
      <c r="B3183" s="60" t="s">
        <v>2728</v>
      </c>
      <c r="C3183" s="60" t="s">
        <v>2746</v>
      </c>
      <c r="D3183" s="60" t="s">
        <v>2729</v>
      </c>
      <c r="E3183" s="67">
        <v>41640</v>
      </c>
      <c r="F3183" s="67">
        <v>42004</v>
      </c>
      <c r="G3183" s="60" t="s">
        <v>2730</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row>
    <row r="3184" spans="1:31">
      <c r="A3184" s="60" t="s">
        <v>4116</v>
      </c>
      <c r="B3184" s="60" t="s">
        <v>2728</v>
      </c>
      <c r="D3184" s="60" t="s">
        <v>2729</v>
      </c>
      <c r="E3184" s="67">
        <v>41640</v>
      </c>
      <c r="F3184" s="67">
        <v>42004</v>
      </c>
      <c r="G3184" s="60" t="s">
        <v>2730</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row>
    <row r="3185" spans="1:31">
      <c r="A3185" s="60" t="s">
        <v>4117</v>
      </c>
      <c r="B3185" s="60" t="s">
        <v>2728</v>
      </c>
      <c r="D3185" s="60" t="s">
        <v>2729</v>
      </c>
      <c r="E3185" s="67">
        <v>41640</v>
      </c>
      <c r="F3185" s="67">
        <v>42004</v>
      </c>
      <c r="G3185" s="60" t="s">
        <v>2730</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row>
    <row r="3186" spans="1:31">
      <c r="A3186" s="60" t="s">
        <v>4118</v>
      </c>
      <c r="B3186" s="60" t="s">
        <v>2728</v>
      </c>
      <c r="D3186" s="60" t="s">
        <v>2729</v>
      </c>
      <c r="E3186" s="67">
        <v>41640</v>
      </c>
      <c r="F3186" s="67">
        <v>42004</v>
      </c>
      <c r="G3186" s="60" t="s">
        <v>2730</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row>
    <row r="3187" spans="1:31">
      <c r="A3187" s="60" t="s">
        <v>4119</v>
      </c>
      <c r="B3187" s="60" t="s">
        <v>2728</v>
      </c>
      <c r="D3187" s="60" t="s">
        <v>2729</v>
      </c>
      <c r="E3187" s="67">
        <v>41640</v>
      </c>
      <c r="F3187" s="67">
        <v>42004</v>
      </c>
      <c r="G3187" s="60" t="s">
        <v>2730</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row>
    <row r="3188" spans="1:31">
      <c r="A3188" s="60" t="s">
        <v>4120</v>
      </c>
      <c r="B3188" s="60" t="s">
        <v>0</v>
      </c>
      <c r="D3188" s="60" t="s">
        <v>2729</v>
      </c>
      <c r="E3188" s="67">
        <v>41640</v>
      </c>
      <c r="F3188" s="67">
        <v>42004</v>
      </c>
      <c r="G3188" s="60" t="s">
        <v>2730</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row>
    <row r="3189" spans="1:31">
      <c r="A3189" s="60" t="s">
        <v>4121</v>
      </c>
      <c r="B3189" s="60" t="s">
        <v>0</v>
      </c>
      <c r="D3189" s="60" t="s">
        <v>2729</v>
      </c>
      <c r="E3189" s="67">
        <v>41640</v>
      </c>
      <c r="F3189" s="67">
        <v>42004</v>
      </c>
      <c r="G3189" s="60" t="s">
        <v>2730</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row>
    <row r="3190" spans="1:31">
      <c r="A3190" s="60" t="s">
        <v>4122</v>
      </c>
      <c r="B3190" s="60" t="s">
        <v>2728</v>
      </c>
      <c r="D3190" s="60" t="s">
        <v>2729</v>
      </c>
      <c r="E3190" s="67">
        <v>41640</v>
      </c>
      <c r="F3190" s="67">
        <v>42004</v>
      </c>
      <c r="G3190" s="60" t="s">
        <v>2735</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row>
    <row r="3191" spans="1:31">
      <c r="A3191" s="60" t="s">
        <v>4123</v>
      </c>
      <c r="B3191" s="60" t="s">
        <v>2728</v>
      </c>
      <c r="D3191" s="60" t="s">
        <v>2738</v>
      </c>
      <c r="E3191" s="67">
        <v>41640</v>
      </c>
      <c r="F3191" s="67">
        <v>42004</v>
      </c>
      <c r="G3191" s="60" t="s">
        <v>2730</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row>
    <row r="3192" spans="1:31">
      <c r="A3192" s="60" t="s">
        <v>4123</v>
      </c>
      <c r="B3192" s="60" t="s">
        <v>2728</v>
      </c>
      <c r="D3192" s="60" t="s">
        <v>2762</v>
      </c>
      <c r="E3192" s="67">
        <v>41640</v>
      </c>
      <c r="F3192" s="67">
        <v>42004</v>
      </c>
      <c r="G3192" s="60" t="s">
        <v>2730</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row>
    <row r="3193" spans="1:31">
      <c r="A3193" s="60" t="s">
        <v>4123</v>
      </c>
      <c r="B3193" s="60" t="s">
        <v>2728</v>
      </c>
      <c r="D3193" s="60" t="s">
        <v>3695</v>
      </c>
      <c r="E3193" s="67">
        <v>41640</v>
      </c>
      <c r="F3193" s="67">
        <v>42004</v>
      </c>
      <c r="G3193" s="60" t="s">
        <v>2735</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row>
    <row r="3194" spans="1:31">
      <c r="A3194" s="60" t="s">
        <v>4124</v>
      </c>
      <c r="B3194" s="60" t="s">
        <v>2728</v>
      </c>
      <c r="C3194" s="60" t="s">
        <v>2746</v>
      </c>
      <c r="D3194" s="60" t="s">
        <v>2729</v>
      </c>
      <c r="E3194" s="67">
        <v>41640</v>
      </c>
      <c r="F3194" s="67">
        <v>42004</v>
      </c>
      <c r="G3194" s="60" t="s">
        <v>2730</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row>
    <row r="3195" spans="1:31">
      <c r="A3195" s="60" t="s">
        <v>4125</v>
      </c>
      <c r="B3195" s="60" t="s">
        <v>2728</v>
      </c>
      <c r="C3195" s="60" t="s">
        <v>2746</v>
      </c>
      <c r="D3195" s="60" t="s">
        <v>2729</v>
      </c>
      <c r="E3195" s="67">
        <v>41640</v>
      </c>
      <c r="F3195" s="67">
        <v>42004</v>
      </c>
      <c r="G3195" s="60" t="s">
        <v>2730</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row>
    <row r="3196" spans="1:31">
      <c r="A3196" s="60" t="s">
        <v>4126</v>
      </c>
      <c r="B3196" s="60" t="s">
        <v>2728</v>
      </c>
      <c r="C3196" s="60" t="s">
        <v>2732</v>
      </c>
      <c r="D3196" s="60" t="s">
        <v>2729</v>
      </c>
      <c r="E3196" s="67">
        <v>41640</v>
      </c>
      <c r="F3196" s="67">
        <v>42004</v>
      </c>
      <c r="G3196" s="60" t="s">
        <v>2730</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row>
    <row r="3197" spans="1:31">
      <c r="A3197" s="60" t="s">
        <v>4127</v>
      </c>
      <c r="B3197" s="60" t="s">
        <v>6</v>
      </c>
      <c r="D3197" s="60" t="s">
        <v>2729</v>
      </c>
      <c r="E3197" s="67">
        <v>41640</v>
      </c>
      <c r="F3197" s="67">
        <v>42004</v>
      </c>
      <c r="G3197" s="60" t="s">
        <v>2730</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row>
    <row r="3198" spans="1:31">
      <c r="A3198" s="60" t="s">
        <v>4127</v>
      </c>
      <c r="B3198" s="60" t="s">
        <v>6</v>
      </c>
      <c r="D3198" s="60" t="s">
        <v>2798</v>
      </c>
      <c r="E3198" s="67">
        <v>41640</v>
      </c>
      <c r="F3198" s="67">
        <v>42004</v>
      </c>
      <c r="G3198" s="60" t="s">
        <v>2735</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row>
    <row r="3199" spans="1:31">
      <c r="A3199" s="60" t="s">
        <v>4128</v>
      </c>
      <c r="B3199" s="60" t="s">
        <v>2946</v>
      </c>
      <c r="D3199" s="60" t="s">
        <v>2738</v>
      </c>
      <c r="E3199" s="67">
        <v>41640</v>
      </c>
      <c r="F3199" s="67">
        <v>42004</v>
      </c>
      <c r="G3199" s="60" t="s">
        <v>2730</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row>
    <row r="3200" spans="1:31">
      <c r="A3200" s="60" t="s">
        <v>4128</v>
      </c>
      <c r="B3200" s="60" t="s">
        <v>2946</v>
      </c>
      <c r="D3200" s="60" t="s">
        <v>2762</v>
      </c>
      <c r="E3200" s="67">
        <v>41640</v>
      </c>
      <c r="F3200" s="67">
        <v>42004</v>
      </c>
      <c r="G3200" s="60" t="s">
        <v>2730</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row>
    <row r="3201" spans="1:31">
      <c r="A3201" s="60" t="s">
        <v>4128</v>
      </c>
      <c r="B3201" s="60" t="s">
        <v>2946</v>
      </c>
      <c r="D3201" s="60" t="s">
        <v>3695</v>
      </c>
      <c r="E3201" s="67">
        <v>41640</v>
      </c>
      <c r="F3201" s="67">
        <v>42004</v>
      </c>
      <c r="G3201" s="60" t="s">
        <v>2735</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row>
    <row r="3202" spans="1:31">
      <c r="A3202" s="60" t="s">
        <v>4129</v>
      </c>
      <c r="B3202" s="60" t="s">
        <v>2946</v>
      </c>
      <c r="D3202" s="60" t="s">
        <v>2729</v>
      </c>
      <c r="E3202" s="67">
        <v>41640</v>
      </c>
      <c r="F3202" s="67">
        <v>42004</v>
      </c>
      <c r="G3202" s="60" t="s">
        <v>2730</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row>
    <row r="3203" spans="1:31">
      <c r="A3203" s="60" t="s">
        <v>4130</v>
      </c>
      <c r="B3203" s="60" t="s">
        <v>2946</v>
      </c>
      <c r="D3203" s="60" t="s">
        <v>2729</v>
      </c>
      <c r="E3203" s="67">
        <v>41640</v>
      </c>
      <c r="F3203" s="67">
        <v>42004</v>
      </c>
      <c r="G3203" s="60" t="s">
        <v>2730</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row>
    <row r="3204" spans="1:31">
      <c r="A3204" s="60" t="s">
        <v>4131</v>
      </c>
      <c r="B3204" s="60" t="s">
        <v>2946</v>
      </c>
      <c r="D3204" s="60" t="s">
        <v>2751</v>
      </c>
      <c r="E3204" s="67">
        <v>41640</v>
      </c>
      <c r="F3204" s="67">
        <v>42004</v>
      </c>
      <c r="G3204" s="60" t="s">
        <v>2730</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row>
    <row r="3205" spans="1:31">
      <c r="A3205" s="60" t="s">
        <v>4131</v>
      </c>
      <c r="B3205" s="60" t="s">
        <v>2946</v>
      </c>
      <c r="D3205" s="60" t="s">
        <v>2762</v>
      </c>
      <c r="E3205" s="67">
        <v>41640</v>
      </c>
      <c r="F3205" s="67">
        <v>42004</v>
      </c>
      <c r="G3205" s="60" t="s">
        <v>2730</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row>
    <row r="3206" spans="1:31">
      <c r="A3206" s="60" t="s">
        <v>4131</v>
      </c>
      <c r="B3206" s="60" t="s">
        <v>2946</v>
      </c>
      <c r="D3206" s="60" t="s">
        <v>2740</v>
      </c>
      <c r="E3206" s="67">
        <v>41640</v>
      </c>
      <c r="F3206" s="67">
        <v>42004</v>
      </c>
      <c r="G3206" s="60" t="s">
        <v>2735</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row>
    <row r="3207" spans="1:31">
      <c r="A3207" s="60" t="s">
        <v>4132</v>
      </c>
      <c r="B3207" s="60" t="s">
        <v>2731</v>
      </c>
      <c r="C3207" s="60" t="s">
        <v>2732</v>
      </c>
      <c r="D3207" s="60" t="s">
        <v>2729</v>
      </c>
      <c r="E3207" s="67">
        <v>41640</v>
      </c>
      <c r="F3207" s="67">
        <v>42004</v>
      </c>
      <c r="G3207" s="60" t="s">
        <v>2730</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row>
    <row r="3208" spans="1:31">
      <c r="A3208" s="60" t="s">
        <v>4133</v>
      </c>
      <c r="B3208" s="60" t="s">
        <v>2728</v>
      </c>
      <c r="D3208" s="60" t="s">
        <v>2738</v>
      </c>
      <c r="E3208" s="67">
        <v>41640</v>
      </c>
      <c r="F3208" s="67">
        <v>42004</v>
      </c>
      <c r="G3208" s="60" t="s">
        <v>2730</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row>
    <row r="3209" spans="1:31">
      <c r="A3209" s="60" t="s">
        <v>4133</v>
      </c>
      <c r="B3209" s="60" t="s">
        <v>2728</v>
      </c>
      <c r="D3209" s="60" t="s">
        <v>2736</v>
      </c>
      <c r="E3209" s="67">
        <v>41640</v>
      </c>
      <c r="F3209" s="67">
        <v>42004</v>
      </c>
      <c r="G3209" s="60" t="s">
        <v>2730</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row>
    <row r="3210" spans="1:31">
      <c r="A3210" s="60" t="s">
        <v>4133</v>
      </c>
      <c r="B3210" s="60" t="s">
        <v>2728</v>
      </c>
      <c r="D3210" s="60" t="s">
        <v>2737</v>
      </c>
      <c r="E3210" s="67">
        <v>41640</v>
      </c>
      <c r="F3210" s="67">
        <v>42004</v>
      </c>
      <c r="G3210" s="60" t="s">
        <v>2730</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row>
    <row r="3211" spans="1:31">
      <c r="A3211" s="60" t="s">
        <v>4133</v>
      </c>
      <c r="B3211" s="60" t="s">
        <v>2728</v>
      </c>
      <c r="D3211" s="60" t="s">
        <v>3695</v>
      </c>
      <c r="E3211" s="67">
        <v>41640</v>
      </c>
      <c r="F3211" s="67">
        <v>42004</v>
      </c>
      <c r="G3211" s="60" t="s">
        <v>2735</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row>
    <row r="3212" spans="1:31">
      <c r="A3212" s="60" t="s">
        <v>4134</v>
      </c>
      <c r="B3212" s="60" t="s">
        <v>2728</v>
      </c>
      <c r="D3212" s="60" t="s">
        <v>2729</v>
      </c>
      <c r="E3212" s="67">
        <v>41640</v>
      </c>
      <c r="F3212" s="67">
        <v>42004</v>
      </c>
      <c r="G3212" s="60" t="s">
        <v>2730</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topLeftCell="A5" workbookViewId="0">
      <selection activeCell="F20" sqref="F20"/>
    </sheetView>
  </sheetViews>
  <sheetFormatPr defaultRowHeight="15"/>
  <cols>
    <col min="1" max="1" width="4.7109375" customWidth="1"/>
    <col min="2" max="2" width="39.42578125" customWidth="1"/>
    <col min="3" max="3" width="3.7109375" customWidth="1"/>
    <col min="4" max="4" width="33.42578125" customWidth="1"/>
    <col min="5" max="5" width="4.28515625" customWidth="1"/>
    <col min="6" max="6" width="20.85546875"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1564</v>
      </c>
      <c r="J10" s="60" t="s">
        <v>1601</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1620</v>
      </c>
      <c r="F18" t="s">
        <v>241</v>
      </c>
      <c r="H18" t="s">
        <v>222</v>
      </c>
    </row>
    <row r="19" spans="2:8">
      <c r="B19" s="47" t="s">
        <v>512</v>
      </c>
      <c r="D19" t="s">
        <v>1621</v>
      </c>
      <c r="F19" t="s">
        <v>2655</v>
      </c>
      <c r="H19" t="s">
        <v>287</v>
      </c>
    </row>
    <row r="20" spans="2:8">
      <c r="B20" s="47" t="s">
        <v>513</v>
      </c>
      <c r="D20" t="s">
        <v>1622</v>
      </c>
      <c r="H20" t="s">
        <v>306</v>
      </c>
    </row>
    <row r="21" spans="2:8">
      <c r="B21" s="47" t="s">
        <v>514</v>
      </c>
      <c r="D21" t="s">
        <v>1623</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2015-02-18T20:10:32Z</dcterms:modified>
</cp:coreProperties>
</file>